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IATICOS 2024\"/>
    </mc:Choice>
  </mc:AlternateContent>
  <xr:revisionPtr revIDLastSave="0" documentId="13_ncr:1_{6B737165-236A-4A15-B234-6777C2391DCF}" xr6:coauthVersionLast="47" xr6:coauthVersionMax="47" xr10:uidLastSave="{00000000-0000-0000-0000-000000000000}"/>
  <bookViews>
    <workbookView xWindow="-120" yWindow="-120" windowWidth="29040" windowHeight="15720" xr2:uid="{920C1834-27C6-4AD2-A73A-CEC13859E0B0}"/>
  </bookViews>
  <sheets>
    <sheet name="CGGM" sheetId="21" r:id="rId1"/>
    <sheet name="DMFM " sheetId="18" r:id="rId2"/>
    <sheet name="ANMS" sheetId="19" r:id="rId3"/>
    <sheet name="MECS" sheetId="20" r:id="rId4"/>
    <sheet name="PAER" sheetId="13" r:id="rId5"/>
    <sheet name="HZF" sheetId="12" r:id="rId6"/>
    <sheet name="VJTS" sheetId="11" r:id="rId7"/>
    <sheet name="MAZR" sheetId="3" r:id="rId8"/>
  </sheets>
  <definedNames>
    <definedName name="_xlnm.Print_Area" localSheetId="2">ANMS!$B$1:$N$66</definedName>
    <definedName name="_xlnm.Print_Area" localSheetId="0">CGGM!$B$1:$N$66</definedName>
    <definedName name="_xlnm.Print_Area" localSheetId="1">'DMFM '!$B$1:$N$66</definedName>
    <definedName name="_xlnm.Print_Area" localSheetId="5">HZF!$B$1:$N$66</definedName>
    <definedName name="_xlnm.Print_Area" localSheetId="7">MAZR!$B$1:$N$66</definedName>
    <definedName name="_xlnm.Print_Area" localSheetId="3">MECS!$B$1:$N$66</definedName>
    <definedName name="_xlnm.Print_Area" localSheetId="4">PAER!$B$1:$N$66</definedName>
    <definedName name="_xlnm.Print_Area" localSheetId="6">VJTS!$B$1:$N$66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21" l="1"/>
  <c r="J40" i="21"/>
  <c r="J42" i="21" s="1"/>
  <c r="M39" i="21"/>
  <c r="M47" i="21" s="1"/>
  <c r="M9" i="21" s="1"/>
  <c r="B11" i="21" s="1"/>
  <c r="M43" i="18"/>
  <c r="J42" i="20"/>
  <c r="M40" i="20"/>
  <c r="J40" i="20"/>
  <c r="M39" i="20"/>
  <c r="M47" i="20" s="1"/>
  <c r="M9" i="20" s="1"/>
  <c r="B11" i="20" s="1"/>
  <c r="M40" i="19"/>
  <c r="J40" i="19"/>
  <c r="J42" i="19" s="1"/>
  <c r="M39" i="19"/>
  <c r="M40" i="18"/>
  <c r="J40" i="18"/>
  <c r="J42" i="18" s="1"/>
  <c r="M39" i="18"/>
  <c r="M47" i="19" l="1"/>
  <c r="M9" i="19" s="1"/>
  <c r="B11" i="19" s="1"/>
  <c r="M47" i="18"/>
  <c r="M9" i="18" s="1"/>
  <c r="B11" i="18" s="1"/>
  <c r="M40" i="13" l="1"/>
  <c r="J40" i="13"/>
  <c r="J42" i="13" s="1"/>
  <c r="M43" i="13" s="1"/>
  <c r="M47" i="13" l="1"/>
  <c r="M9" i="13" s="1"/>
  <c r="B11" i="13" s="1"/>
  <c r="M45" i="12"/>
  <c r="M40" i="12"/>
  <c r="J40" i="12"/>
  <c r="J42" i="12" s="1"/>
  <c r="M43" i="12" s="1"/>
  <c r="M39" i="12"/>
  <c r="M45" i="11"/>
  <c r="M40" i="11"/>
  <c r="J40" i="11"/>
  <c r="J42" i="11" s="1"/>
  <c r="M43" i="11" s="1"/>
  <c r="M39" i="11"/>
  <c r="M47" i="11" l="1"/>
  <c r="M9" i="11" s="1"/>
  <c r="B11" i="11" s="1"/>
  <c r="M47" i="12"/>
  <c r="M9" i="12" s="1"/>
  <c r="B11" i="12" s="1"/>
  <c r="M45" i="3"/>
  <c r="M40" i="3"/>
  <c r="M39" i="3"/>
  <c r="J40" i="3" l="1"/>
  <c r="J42" i="3" s="1"/>
  <c r="M43" i="3" s="1"/>
  <c r="M47" i="3" l="1"/>
  <c r="M9" i="3" s="1"/>
  <c r="B11" i="3" s="1"/>
</calcChain>
</file>

<file path=xl/sharedStrings.xml><?xml version="1.0" encoding="utf-8"?>
<sst xmlns="http://schemas.openxmlformats.org/spreadsheetml/2006/main" count="875" uniqueCount="94">
  <si>
    <t>FOLIO</t>
  </si>
  <si>
    <t xml:space="preserve">CUENTA </t>
  </si>
  <si>
    <t>ICAI-DA-F-04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</si>
  <si>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</si>
  <si>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</si>
  <si>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</si>
  <si>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</si>
  <si>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</si>
  <si>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estimación de viáticos en comisión conferida para   - - - - - - - -- - - - - - - - - - - - - - - - - - - - - - - - - - - - - - - - - - - </t>
  </si>
  <si>
    <t>.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</si>
  <si>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</si>
  <si>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</si>
  <si>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</si>
  <si>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</si>
  <si>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</si>
  <si>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</si>
  <si>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</si>
  <si>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</si>
  <si>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</si>
  <si>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</si>
  <si>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</si>
  <si>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</si>
  <si>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</si>
  <si>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</si>
  <si>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</si>
  <si>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</si>
  <si>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</si>
  <si>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</si>
  <si>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>Combustible</t>
  </si>
  <si>
    <t xml:space="preserve">SALTILLO </t>
  </si>
  <si>
    <t>Km..</t>
  </si>
  <si>
    <t>Kilometros por recorrer</t>
  </si>
  <si>
    <t xml:space="preserve"> Alimentacion </t>
  </si>
  <si>
    <t>Kilometros por litro</t>
  </si>
  <si>
    <t>Tipo de Cambio</t>
  </si>
  <si>
    <t>$</t>
  </si>
  <si>
    <t>Total de litros</t>
  </si>
  <si>
    <t>Peaje</t>
  </si>
  <si>
    <t>Costo por litro</t>
  </si>
  <si>
    <t>Estacionamiento</t>
  </si>
  <si>
    <t>Pasaje</t>
  </si>
  <si>
    <t>Transporte local</t>
  </si>
  <si>
    <t>Total por pagar</t>
  </si>
  <si>
    <t>Observaciones:</t>
  </si>
  <si>
    <t>A U T O R I Z O</t>
  </si>
  <si>
    <t>R  E  C  I  B  I</t>
  </si>
  <si>
    <t xml:space="preserve">LIC. MARÍA ESTHER CARREÓN SERNA </t>
  </si>
  <si>
    <t>N  o  m  b  r  e</t>
  </si>
  <si>
    <t xml:space="preserve">DIRECTORA DE ADMINISTRACION Y FINANZAS </t>
  </si>
  <si>
    <t>P u e s t o</t>
  </si>
  <si>
    <t>AUXILIAR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</si>
  <si>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</si>
  <si>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</si>
  <si>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6='[CARATULAS TRANSFERENCIAS 2022.xlsx]48'!$A$20</t>
  </si>
  <si>
    <t>NOVIEMBRE</t>
  </si>
  <si>
    <t>Hospedaje</t>
  </si>
  <si>
    <t xml:space="preserve">GUADALAJARA </t>
  </si>
  <si>
    <t xml:space="preserve">AEROPUERTO DE MTY </t>
  </si>
  <si>
    <t xml:space="preserve">TRANSITO LOCAL </t>
  </si>
  <si>
    <t>TRASLADO DE LA COMISIONADA PRESIDENTA DEL ICAI AL AEROPUERTO DE MONTERREY Y EL REGRESO A SALTILLO</t>
  </si>
  <si>
    <t>TOYOTA</t>
  </si>
  <si>
    <t>DICIEMBRE</t>
  </si>
  <si>
    <t xml:space="preserve">COROLA </t>
  </si>
  <si>
    <t>GUADALAJARA</t>
  </si>
  <si>
    <t>MARTHA ALICIA ZUÑIGA RECIO</t>
  </si>
  <si>
    <t>ASISTENTE DE GESTIÓN ADMINISTRATIVA</t>
  </si>
  <si>
    <t>(NUEVE MIL DOSCIENTOS OCHO PESOS 47/100 MN)</t>
  </si>
  <si>
    <t>JEFA DEL DEPARTAMENTO DE LO CONTENCIOSO</t>
  </si>
  <si>
    <t>VERONICA JANETH TORRES SAUCEDO</t>
  </si>
  <si>
    <t>HECTOR ZARATE FLORES</t>
  </si>
  <si>
    <t xml:space="preserve">JEFE DEL DEPARTAMENTO DE EVENTOS ESPECIALES </t>
  </si>
  <si>
    <t>SALTILLO</t>
  </si>
  <si>
    <t xml:space="preserve"> </t>
  </si>
  <si>
    <t xml:space="preserve">ASISTENCIA A LA INAUGURACIÓN DEL PABELLON DE LA TRANSPARENCIA 2024, EN LA EXPO GUADALAJARA. </t>
  </si>
  <si>
    <t xml:space="preserve">PEDRO ARNOLDO ESTEVEZ REYES </t>
  </si>
  <si>
    <t>AUXILIAR DE PRESIDENCIA</t>
  </si>
  <si>
    <t>(CINCO MIL QUINIENTOS CIENCUENTA Y NUEVE PESOS 17/100 MN)</t>
  </si>
  <si>
    <t>CIVIC</t>
  </si>
  <si>
    <t xml:space="preserve">DULCE MARÍA FUENTES MANCILLAS </t>
  </si>
  <si>
    <t xml:space="preserve">COMISIONADA PRESIDENTA </t>
  </si>
  <si>
    <t xml:space="preserve">ALANI NAVIL MARTÍNEZ SIERRA </t>
  </si>
  <si>
    <t>HONDA</t>
  </si>
  <si>
    <t>PILOT</t>
  </si>
  <si>
    <t>MONTERREY</t>
  </si>
  <si>
    <t xml:space="preserve">MONTERREY </t>
  </si>
  <si>
    <t>SECRETARIA TÉCNICA</t>
  </si>
  <si>
    <t>(CUATRO MIL OCHOCIENTOS OCHENTA Y CINCO PESOS 65/100 MN)</t>
  </si>
  <si>
    <t>(CUATRO MIL OCHOSCIENTOS OCHENTA Y OCHO PESOS 64/100 MN)</t>
  </si>
  <si>
    <t>(NUEVE MIL CIENTO VEINTISIETE PESOS 03/100 MN)</t>
  </si>
  <si>
    <t>REUNION DE TRABAJO CON LA COORDINADORA DE LA REGIÓN NORTE DEL SNT LOS DIAS 10 Y 11 DE DICIEMBRE EN LA CIUDAD DE NUEVO LEÓN</t>
  </si>
  <si>
    <t xml:space="preserve">CARMEN GABRIELA GONZALEZ MEDINA </t>
  </si>
  <si>
    <t xml:space="preserve">V </t>
  </si>
  <si>
    <t xml:space="preserve">OFICIAL MAYOR </t>
  </si>
  <si>
    <t>(DOS MIL TRESCIENTOS OCHENTA Y OCHO PESOS 54/100 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</si>
</sst>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.5"/>
      <name val="Arial"/>
      <family val="2"/>
    </font>
    <font>
      <b/>
      <sz val="8"/>
      <color indexed="9"/>
      <name val="BankGothic Md BT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0" xfId="2" applyFont="1"/>
    <xf numFmtId="0" fontId="3" fillId="0" borderId="4" xfId="2" applyFont="1" applyBorder="1"/>
    <xf numFmtId="0" fontId="4" fillId="0" borderId="0" xfId="2" applyFont="1"/>
    <xf numFmtId="0" fontId="5" fillId="0" borderId="8" xfId="2" applyFont="1" applyBorder="1"/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0" xfId="2" applyFont="1"/>
    <xf numFmtId="0" fontId="5" fillId="0" borderId="9" xfId="2" applyFont="1" applyBorder="1"/>
    <xf numFmtId="0" fontId="3" fillId="0" borderId="9" xfId="2" applyFont="1" applyBorder="1"/>
    <xf numFmtId="0" fontId="3" fillId="0" borderId="1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4" fillId="0" borderId="4" xfId="2" applyFont="1" applyBorder="1"/>
    <xf numFmtId="38" fontId="3" fillId="0" borderId="12" xfId="2" applyNumberFormat="1" applyFont="1" applyBorder="1" applyAlignment="1">
      <alignment horizontal="center"/>
    </xf>
    <xf numFmtId="44" fontId="5" fillId="0" borderId="0" xfId="2" applyNumberFormat="1" applyFont="1"/>
    <xf numFmtId="38" fontId="3" fillId="0" borderId="0" xfId="2" applyNumberFormat="1" applyFont="1" applyAlignment="1">
      <alignment horizontal="center"/>
    </xf>
    <xf numFmtId="0" fontId="3" fillId="0" borderId="11" xfId="2" applyFont="1" applyBorder="1"/>
    <xf numFmtId="44" fontId="3" fillId="0" borderId="9" xfId="2" applyNumberFormat="1" applyFont="1" applyBorder="1"/>
    <xf numFmtId="0" fontId="11" fillId="0" borderId="0" xfId="2" applyFont="1" applyAlignment="1">
      <alignment horizontal="center"/>
    </xf>
    <xf numFmtId="0" fontId="3" fillId="0" borderId="15" xfId="2" applyFont="1" applyBorder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0" xfId="2" applyFont="1" applyAlignment="1">
      <alignment horizontal="right" wrapText="1"/>
    </xf>
    <xf numFmtId="2" fontId="5" fillId="0" borderId="0" xfId="2" applyNumberFormat="1" applyFont="1" applyAlignment="1">
      <alignment horizontal="center"/>
    </xf>
    <xf numFmtId="44" fontId="5" fillId="0" borderId="0" xfId="1" applyFont="1" applyFill="1" applyBorder="1" applyAlignment="1">
      <alignment horizontal="center"/>
    </xf>
    <xf numFmtId="43" fontId="3" fillId="0" borderId="0" xfId="2" applyNumberFormat="1" applyFont="1"/>
    <xf numFmtId="0" fontId="5" fillId="0" borderId="17" xfId="2" applyFont="1" applyBorder="1"/>
    <xf numFmtId="0" fontId="3" fillId="0" borderId="18" xfId="2" applyFont="1" applyBorder="1"/>
    <xf numFmtId="0" fontId="3" fillId="0" borderId="19" xfId="2" applyFont="1" applyBorder="1"/>
    <xf numFmtId="164" fontId="5" fillId="0" borderId="18" xfId="3" applyFont="1" applyBorder="1" applyAlignment="1"/>
    <xf numFmtId="164" fontId="5" fillId="0" borderId="20" xfId="3" applyFont="1" applyBorder="1" applyAlignment="1"/>
    <xf numFmtId="0" fontId="5" fillId="0" borderId="21" xfId="2" applyFont="1" applyBorder="1"/>
    <xf numFmtId="0" fontId="5" fillId="0" borderId="11" xfId="2" applyFont="1" applyBorder="1"/>
    <xf numFmtId="0" fontId="5" fillId="0" borderId="22" xfId="2" applyFont="1" applyBorder="1"/>
    <xf numFmtId="0" fontId="5" fillId="0" borderId="14" xfId="2" applyFont="1" applyBorder="1"/>
    <xf numFmtId="164" fontId="3" fillId="0" borderId="0" xfId="2" applyNumberFormat="1" applyFont="1"/>
    <xf numFmtId="0" fontId="3" fillId="0" borderId="14" xfId="2" applyFont="1" applyBorder="1"/>
    <xf numFmtId="0" fontId="3" fillId="0" borderId="16" xfId="2" applyFont="1" applyBorder="1"/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4" xfId="2" applyFont="1" applyBorder="1"/>
    <xf numFmtId="0" fontId="3" fillId="0" borderId="10" xfId="2" applyFont="1" applyBorder="1"/>
    <xf numFmtId="0" fontId="5" fillId="0" borderId="10" xfId="2" applyFont="1" applyBorder="1"/>
    <xf numFmtId="16" fontId="3" fillId="0" borderId="25" xfId="2" applyNumberFormat="1" applyFont="1" applyBorder="1"/>
    <xf numFmtId="0" fontId="10" fillId="0" borderId="0" xfId="2" applyFont="1"/>
    <xf numFmtId="164" fontId="3" fillId="0" borderId="4" xfId="3" applyFont="1" applyFill="1" applyBorder="1" applyAlignment="1"/>
    <xf numFmtId="164" fontId="3" fillId="0" borderId="0" xfId="3" applyFont="1" applyFill="1" applyBorder="1" applyAlignment="1"/>
    <xf numFmtId="0" fontId="5" fillId="0" borderId="0" xfId="2" applyFont="1" applyAlignment="1">
      <alignment horizontal="left"/>
    </xf>
    <xf numFmtId="0" fontId="5" fillId="0" borderId="9" xfId="2" applyFont="1" applyBorder="1" applyAlignment="1">
      <alignment horizontal="left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3" fillId="0" borderId="0" xfId="2" applyFont="1" applyAlignment="1">
      <alignment horizontal="center"/>
    </xf>
    <xf numFmtId="164" fontId="5" fillId="0" borderId="5" xfId="3" applyFont="1" applyBorder="1" applyAlignment="1"/>
    <xf numFmtId="164" fontId="5" fillId="0" borderId="6" xfId="3" applyFont="1" applyBorder="1" applyAlignment="1"/>
    <xf numFmtId="0" fontId="8" fillId="2" borderId="4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3" fillId="0" borderId="15" xfId="2" applyFont="1" applyBorder="1" applyAlignment="1">
      <alignment horizontal="center"/>
    </xf>
    <xf numFmtId="0" fontId="6" fillId="0" borderId="4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4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9" xfId="2" applyFont="1" applyBorder="1" applyAlignment="1">
      <alignment horizontal="right"/>
    </xf>
    <xf numFmtId="4" fontId="5" fillId="0" borderId="0" xfId="2" applyNumberFormat="1" applyFont="1" applyAlignment="1">
      <alignment horizontal="right"/>
    </xf>
    <xf numFmtId="4" fontId="5" fillId="0" borderId="9" xfId="2" applyNumberFormat="1" applyFont="1" applyBorder="1" applyAlignment="1">
      <alignment horizontal="right"/>
    </xf>
    <xf numFmtId="0" fontId="11" fillId="0" borderId="11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0" fontId="10" fillId="2" borderId="5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6" xfId="2" applyFont="1" applyFill="1" applyBorder="1" applyAlignment="1">
      <alignment horizontal="center"/>
    </xf>
    <xf numFmtId="164" fontId="3" fillId="0" borderId="12" xfId="3" applyFont="1" applyBorder="1" applyAlignment="1">
      <alignment horizontal="center"/>
    </xf>
    <xf numFmtId="164" fontId="3" fillId="0" borderId="0" xfId="3" applyFont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1" fillId="0" borderId="15" xfId="2" applyFont="1" applyBorder="1" applyAlignment="1">
      <alignment horizontal="center"/>
    </xf>
    <xf numFmtId="164" fontId="3" fillId="0" borderId="5" xfId="3" applyFont="1" applyBorder="1" applyAlignment="1">
      <alignment horizontal="center"/>
    </xf>
    <xf numFmtId="164" fontId="3" fillId="0" borderId="16" xfId="3" applyFont="1" applyBorder="1" applyAlignment="1">
      <alignment horizontal="center"/>
    </xf>
    <xf numFmtId="0" fontId="5" fillId="0" borderId="0" xfId="2" applyFont="1" applyAlignment="1">
      <alignment horizontal="right" wrapText="1"/>
    </xf>
    <xf numFmtId="44" fontId="3" fillId="0" borderId="5" xfId="1" applyFont="1" applyBorder="1" applyAlignment="1">
      <alignment horizontal="left"/>
    </xf>
    <xf numFmtId="44" fontId="3" fillId="0" borderId="6" xfId="1" applyFont="1" applyBorder="1" applyAlignment="1">
      <alignment horizontal="left"/>
    </xf>
    <xf numFmtId="0" fontId="3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right" wrapText="1"/>
    </xf>
    <xf numFmtId="44" fontId="3" fillId="0" borderId="5" xfId="1" applyFont="1" applyBorder="1" applyAlignment="1"/>
    <xf numFmtId="44" fontId="3" fillId="0" borderId="6" xfId="1" applyFont="1" applyBorder="1" applyAlignment="1"/>
    <xf numFmtId="44" fontId="3" fillId="0" borderId="5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44" fontId="5" fillId="0" borderId="5" xfId="1" applyFont="1" applyBorder="1" applyAlignment="1"/>
    <xf numFmtId="44" fontId="5" fillId="0" borderId="6" xfId="1" applyFont="1" applyBorder="1" applyAlignment="1"/>
    <xf numFmtId="0" fontId="5" fillId="0" borderId="4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17" fontId="7" fillId="0" borderId="11" xfId="2" applyNumberFormat="1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44" fontId="3" fillId="0" borderId="12" xfId="1" applyFont="1" applyBorder="1" applyAlignment="1">
      <alignment horizontal="center" wrapText="1"/>
    </xf>
  </cellXfs>
  <cellStyles count="4">
    <cellStyle name="Moneda" xfId="1" builtinId="4"/>
    <cellStyle name="Moneda 2 2" xfId="3" xr:uid="{7014738A-A242-49DB-8229-37B364E8C404}"/>
    <cellStyle name="Normal" xfId="0" builtinId="0"/>
    <cellStyle name="Normal 2 2" xfId="2" xr:uid="{3C31D5C3-29AC-4078-835E-EF4902FC7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224562E6-41B9-497C-96D1-5F824CFC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F6511883-DD9D-423C-B312-B9B19EF6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13C20ECC-DBAF-4101-94A9-2B65215E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1B99FAC2-45B5-46A2-891C-F979B4AF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37E4FBC-5D2F-4F35-87F6-B208E42B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7A0A9E2F-F7A8-49DE-987E-58692873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ABC91DBC-1A6F-429F-9863-801857B0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95949755-E9FE-4D24-AA74-4D536644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CB71AA34-91B0-418E-BBD3-E5BB9BE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DA71B6BE-DDA4-4680-906C-EB011E86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228D2301-6E73-4226-A59B-3993E8F3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55CBE49-77C2-489B-80C5-8ACFE1EE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D732919-F56F-450C-B284-6EE46F68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B52D7441-DD45-417C-ACD8-99C3D0A1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7E258B4A-C1FE-4383-B86A-649DA3D9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2F925F30-BA91-4148-B532-6432B12B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50927F9B-2897-4445-9AC1-280DF28A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CEEEDBA-D0B7-43FB-8074-A6A85619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83D3395C-6210-43A9-B7DB-F9240B26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645F7BB-5B73-492E-B3EE-A2E5E229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DB2CCD7-D8F4-4BCB-ACDF-7E96665E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A790965F-B5FC-4211-B882-D759292A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F8C99EB0-B1A3-448B-9AA5-6C29D026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22E909E3-D5D2-4ECC-BE57-32981D7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8218FA5E-86CE-4247-8E85-23B2D9E1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1BDE0E76-5BE9-4967-99FE-7B030B30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F01E1A89-5270-4AB3-B86A-2794B1EF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EC0748D3-A9C9-4157-B44B-A9966685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>
          <a:extLst>
            <a:ext uri="{FF2B5EF4-FFF2-40B4-BE49-F238E27FC236}">
              <a16:creationId xmlns:a16="http://schemas.microsoft.com/office/drawing/2014/main" id="{1B6E5693-B8EE-4190-85F6-4405281D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>
          <a:extLst>
            <a:ext uri="{FF2B5EF4-FFF2-40B4-BE49-F238E27FC236}">
              <a16:creationId xmlns:a16="http://schemas.microsoft.com/office/drawing/2014/main" id="{9CB6CB10-9BED-4E33-AC32-44874DAD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>
          <a:extLst>
            <a:ext uri="{FF2B5EF4-FFF2-40B4-BE49-F238E27FC236}">
              <a16:creationId xmlns:a16="http://schemas.microsoft.com/office/drawing/2014/main" id="{3B8A7524-BF21-46F3-B41A-66CA509AE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>
          <a:extLst>
            <a:ext uri="{FF2B5EF4-FFF2-40B4-BE49-F238E27FC236}">
              <a16:creationId xmlns:a16="http://schemas.microsoft.com/office/drawing/2014/main" id="{4B7FF2A7-954E-4E4B-A9EA-3DC65E1D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3103-7B88-4ECC-B2E2-877E7B958D3B}">
  <sheetPr>
    <tabColor theme="7"/>
    <pageSetUpPr fitToPage="1"/>
  </sheetPr>
  <dimension ref="A1:S487"/>
  <sheetViews>
    <sheetView tabSelected="1" topLeftCell="A23" zoomScale="120" zoomScaleNormal="120" workbookViewId="0">
      <selection activeCell="M47" sqref="M47:N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9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6</v>
      </c>
      <c r="K8" s="14" t="s">
        <v>5</v>
      </c>
      <c r="L8" s="60" t="s">
        <v>61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2388.54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2388.54</v>
      </c>
      <c r="C11" s="53"/>
      <c r="D11" s="54" t="s">
        <v>93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89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10</v>
      </c>
      <c r="F16" s="14" t="s">
        <v>5</v>
      </c>
      <c r="G16" s="121" t="s">
        <v>61</v>
      </c>
      <c r="H16" s="122"/>
      <c r="I16" s="14" t="s">
        <v>10</v>
      </c>
      <c r="J16" s="16">
        <v>11</v>
      </c>
      <c r="K16" s="14" t="s">
        <v>11</v>
      </c>
      <c r="L16" s="121" t="s">
        <v>61</v>
      </c>
      <c r="M16" s="122"/>
      <c r="N16" s="12">
        <v>2024</v>
      </c>
    </row>
    <row r="17" spans="1:14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4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/>
      <c r="L18" s="74" t="s">
        <v>16</v>
      </c>
      <c r="M18" s="76"/>
      <c r="N18" s="17"/>
    </row>
    <row r="19" spans="1:14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2.75" customHeight="1">
      <c r="A20" s="5"/>
      <c r="B20" s="115" t="s">
        <v>81</v>
      </c>
      <c r="C20" s="116"/>
      <c r="D20" s="116"/>
      <c r="E20" s="117"/>
      <c r="F20" s="118" t="s">
        <v>82</v>
      </c>
      <c r="G20" s="116"/>
      <c r="H20" s="116"/>
      <c r="I20" s="117"/>
      <c r="J20" s="119">
        <v>6</v>
      </c>
      <c r="K20" s="120"/>
      <c r="L20" s="56"/>
      <c r="M20" s="67"/>
      <c r="N20" s="57"/>
    </row>
    <row r="21" spans="1:14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4">
      <c r="A24" s="5"/>
      <c r="B24" s="5" t="s">
        <v>24</v>
      </c>
      <c r="D24" s="19"/>
      <c r="E24" s="14" t="s">
        <v>25</v>
      </c>
      <c r="F24" s="89"/>
      <c r="G24" s="90"/>
      <c r="H24" s="4" t="s">
        <v>26</v>
      </c>
      <c r="J24" s="20"/>
      <c r="M24" s="77"/>
      <c r="N24" s="78"/>
    </row>
    <row r="25" spans="1:14">
      <c r="A25" s="5"/>
      <c r="B25" s="5"/>
      <c r="D25" s="19">
        <v>2</v>
      </c>
      <c r="E25" s="14" t="s">
        <v>25</v>
      </c>
      <c r="F25" s="85">
        <v>1411.41</v>
      </c>
      <c r="G25" s="85"/>
      <c r="H25" s="4" t="s">
        <v>27</v>
      </c>
      <c r="J25" s="10"/>
      <c r="M25" s="77"/>
      <c r="N25" s="78"/>
    </row>
    <row r="26" spans="1:14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4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83</v>
      </c>
      <c r="H27" s="80"/>
      <c r="I27" s="80"/>
      <c r="J27" s="22">
        <v>115</v>
      </c>
      <c r="K27" s="4" t="s">
        <v>30</v>
      </c>
      <c r="M27" s="77"/>
      <c r="N27" s="78"/>
    </row>
    <row r="28" spans="1:14">
      <c r="A28" s="5"/>
      <c r="B28" s="5" t="s">
        <v>5</v>
      </c>
      <c r="C28" s="79" t="s">
        <v>58</v>
      </c>
      <c r="D28" s="80"/>
      <c r="E28" s="80"/>
      <c r="F28" s="14"/>
      <c r="G28" s="79" t="s">
        <v>58</v>
      </c>
      <c r="H28" s="80"/>
      <c r="I28" s="80"/>
      <c r="J28" s="22">
        <v>250</v>
      </c>
      <c r="K28" s="4" t="s">
        <v>30</v>
      </c>
      <c r="N28" s="23"/>
    </row>
    <row r="29" spans="1:14">
      <c r="A29" s="5"/>
      <c r="B29" s="5" t="s">
        <v>5</v>
      </c>
      <c r="C29" s="79" t="s">
        <v>58</v>
      </c>
      <c r="D29" s="80"/>
      <c r="E29" s="80"/>
      <c r="F29" s="14" t="s">
        <v>25</v>
      </c>
      <c r="G29" s="79" t="s">
        <v>58</v>
      </c>
      <c r="H29" s="80"/>
      <c r="I29" s="80"/>
      <c r="J29" s="22">
        <v>250</v>
      </c>
      <c r="K29" s="4" t="s">
        <v>30</v>
      </c>
      <c r="N29" s="12"/>
    </row>
    <row r="30" spans="1:14">
      <c r="A30" s="5"/>
      <c r="B30" s="5" t="s">
        <v>5</v>
      </c>
      <c r="C30" s="79" t="s">
        <v>84</v>
      </c>
      <c r="D30" s="79"/>
      <c r="E30" s="79"/>
      <c r="F30" s="14" t="s">
        <v>25</v>
      </c>
      <c r="G30" s="79" t="s">
        <v>29</v>
      </c>
      <c r="H30" s="80"/>
      <c r="I30" s="80"/>
      <c r="J30" s="22">
        <v>115</v>
      </c>
      <c r="K30" s="4" t="s">
        <v>30</v>
      </c>
      <c r="N30" s="12"/>
    </row>
    <row r="31" spans="1:14" ht="11.25" customHeight="1">
      <c r="A31" s="5"/>
      <c r="B31" s="5" t="s">
        <v>5</v>
      </c>
      <c r="C31" s="79"/>
      <c r="D31" s="80"/>
      <c r="E31" s="80"/>
      <c r="F31" s="14" t="s">
        <v>25</v>
      </c>
      <c r="G31" s="79"/>
      <c r="H31" s="79"/>
      <c r="I31" s="79"/>
      <c r="J31" s="22"/>
      <c r="K31" s="4" t="s">
        <v>30</v>
      </c>
      <c r="N31" s="12"/>
    </row>
    <row r="32" spans="1:14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5" ht="10.5" customHeight="1">
      <c r="A33" s="5"/>
      <c r="B33" s="5" t="s">
        <v>5</v>
      </c>
      <c r="C33" s="79"/>
      <c r="D33" s="79"/>
      <c r="E33" s="79"/>
      <c r="F33" s="14" t="s">
        <v>25</v>
      </c>
      <c r="G33" s="79"/>
      <c r="H33" s="80"/>
      <c r="I33" s="80"/>
      <c r="J33" s="22"/>
      <c r="K33" s="4" t="s">
        <v>30</v>
      </c>
      <c r="N33" s="12"/>
    </row>
    <row r="34" spans="1:15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</row>
    <row r="35" spans="1:15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5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5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5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5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f>+F24*D24</f>
        <v>0</v>
      </c>
      <c r="N39" s="123"/>
    </row>
    <row r="40" spans="1:15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730</v>
      </c>
      <c r="K40" s="28"/>
      <c r="L40" s="29" t="s">
        <v>32</v>
      </c>
      <c r="M40" s="92">
        <f>1194.27*2</f>
        <v>2388.54</v>
      </c>
      <c r="N40" s="93"/>
    </row>
    <row r="41" spans="1:15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5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76.84210526315789</v>
      </c>
      <c r="K42" s="91" t="s">
        <v>37</v>
      </c>
      <c r="L42" s="95"/>
      <c r="M42" s="96"/>
      <c r="N42" s="97"/>
    </row>
    <row r="43" spans="1:15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/>
      <c r="N43" s="99"/>
    </row>
    <row r="44" spans="1:15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/>
      <c r="N44" s="93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v>0</v>
      </c>
      <c r="N45" s="93"/>
    </row>
    <row r="46" spans="1:15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>
        <v>0</v>
      </c>
      <c r="N46" s="93"/>
      <c r="O46" s="32"/>
    </row>
    <row r="47" spans="1:15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2388.54</v>
      </c>
      <c r="N47" s="99"/>
    </row>
    <row r="48" spans="1:15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90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91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92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441F-05CC-4A38-9A93-60FF74578221}">
  <sheetPr>
    <tabColor theme="7"/>
    <pageSetUpPr fitToPage="1"/>
  </sheetPr>
  <dimension ref="A1:S487"/>
  <sheetViews>
    <sheetView topLeftCell="B46" zoomScale="120" zoomScaleNormal="120" workbookViewId="0">
      <selection activeCell="J32" sqref="J3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6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6</v>
      </c>
      <c r="K8" s="14" t="s">
        <v>5</v>
      </c>
      <c r="L8" s="60" t="s">
        <v>61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9127.0263157894733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9127.0263157894733</v>
      </c>
      <c r="C11" s="53"/>
      <c r="D11" s="54" t="s">
        <v>88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89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10</v>
      </c>
      <c r="F16" s="14" t="s">
        <v>5</v>
      </c>
      <c r="G16" s="121" t="s">
        <v>61</v>
      </c>
      <c r="H16" s="122"/>
      <c r="I16" s="14" t="s">
        <v>10</v>
      </c>
      <c r="J16" s="16">
        <v>11</v>
      </c>
      <c r="K16" s="14" t="s">
        <v>11</v>
      </c>
      <c r="L16" s="121" t="s">
        <v>61</v>
      </c>
      <c r="M16" s="122"/>
      <c r="N16" s="12">
        <v>2024</v>
      </c>
    </row>
    <row r="17" spans="1:14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4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/>
      <c r="L18" s="74" t="s">
        <v>16</v>
      </c>
      <c r="M18" s="76"/>
      <c r="N18" s="17"/>
    </row>
    <row r="19" spans="1:14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2.75" customHeight="1">
      <c r="A20" s="5"/>
      <c r="B20" s="115" t="s">
        <v>81</v>
      </c>
      <c r="C20" s="116"/>
      <c r="D20" s="116"/>
      <c r="E20" s="117"/>
      <c r="F20" s="118" t="s">
        <v>82</v>
      </c>
      <c r="G20" s="116"/>
      <c r="H20" s="116"/>
      <c r="I20" s="117"/>
      <c r="J20" s="119">
        <v>6</v>
      </c>
      <c r="K20" s="120"/>
      <c r="L20" s="56"/>
      <c r="M20" s="67"/>
      <c r="N20" s="57"/>
    </row>
    <row r="21" spans="1:14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4">
      <c r="A24" s="5"/>
      <c r="B24" s="5" t="s">
        <v>24</v>
      </c>
      <c r="D24" s="19">
        <v>1</v>
      </c>
      <c r="E24" s="14" t="s">
        <v>25</v>
      </c>
      <c r="F24" s="89">
        <v>3039.96</v>
      </c>
      <c r="G24" s="90"/>
      <c r="H24" s="4" t="s">
        <v>26</v>
      </c>
      <c r="J24" s="20"/>
      <c r="M24" s="77"/>
      <c r="N24" s="78"/>
    </row>
    <row r="25" spans="1:14">
      <c r="A25" s="5"/>
      <c r="B25" s="5"/>
      <c r="D25" s="19">
        <v>2</v>
      </c>
      <c r="E25" s="14" t="s">
        <v>25</v>
      </c>
      <c r="F25" s="85">
        <v>1411.41</v>
      </c>
      <c r="G25" s="85"/>
      <c r="H25" s="4" t="s">
        <v>27</v>
      </c>
      <c r="J25" s="10"/>
      <c r="M25" s="77"/>
      <c r="N25" s="78"/>
    </row>
    <row r="26" spans="1:14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4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83</v>
      </c>
      <c r="H27" s="80"/>
      <c r="I27" s="80"/>
      <c r="J27" s="22">
        <v>115</v>
      </c>
      <c r="K27" s="4" t="s">
        <v>30</v>
      </c>
      <c r="M27" s="77"/>
      <c r="N27" s="78"/>
    </row>
    <row r="28" spans="1:14">
      <c r="A28" s="5"/>
      <c r="B28" s="5" t="s">
        <v>5</v>
      </c>
      <c r="C28" s="79" t="s">
        <v>58</v>
      </c>
      <c r="D28" s="80"/>
      <c r="E28" s="80"/>
      <c r="F28" s="14"/>
      <c r="G28" s="79" t="s">
        <v>58</v>
      </c>
      <c r="H28" s="80"/>
      <c r="I28" s="80"/>
      <c r="J28" s="22">
        <v>250</v>
      </c>
      <c r="K28" s="4" t="s">
        <v>30</v>
      </c>
      <c r="N28" s="23"/>
    </row>
    <row r="29" spans="1:14">
      <c r="A29" s="5"/>
      <c r="B29" s="5" t="s">
        <v>5</v>
      </c>
      <c r="C29" s="79" t="s">
        <v>58</v>
      </c>
      <c r="D29" s="80"/>
      <c r="E29" s="80"/>
      <c r="F29" s="14" t="s">
        <v>25</v>
      </c>
      <c r="G29" s="79" t="s">
        <v>58</v>
      </c>
      <c r="H29" s="80"/>
      <c r="I29" s="80"/>
      <c r="J29" s="22">
        <v>250</v>
      </c>
      <c r="K29" s="4" t="s">
        <v>30</v>
      </c>
      <c r="N29" s="12"/>
    </row>
    <row r="30" spans="1:14">
      <c r="A30" s="5"/>
      <c r="B30" s="5" t="s">
        <v>5</v>
      </c>
      <c r="C30" s="79" t="s">
        <v>84</v>
      </c>
      <c r="D30" s="79"/>
      <c r="E30" s="79"/>
      <c r="F30" s="14" t="s">
        <v>25</v>
      </c>
      <c r="G30" s="79" t="s">
        <v>29</v>
      </c>
      <c r="H30" s="80"/>
      <c r="I30" s="80"/>
      <c r="J30" s="22">
        <v>115</v>
      </c>
      <c r="K30" s="4" t="s">
        <v>30</v>
      </c>
      <c r="N30" s="12"/>
    </row>
    <row r="31" spans="1:14" ht="11.25" customHeight="1">
      <c r="A31" s="5"/>
      <c r="B31" s="5" t="s">
        <v>5</v>
      </c>
      <c r="C31" s="79"/>
      <c r="D31" s="80"/>
      <c r="E31" s="80"/>
      <c r="F31" s="14" t="s">
        <v>25</v>
      </c>
      <c r="G31" s="79"/>
      <c r="H31" s="79"/>
      <c r="I31" s="79"/>
      <c r="J31" s="22"/>
      <c r="K31" s="4" t="s">
        <v>30</v>
      </c>
      <c r="N31" s="12"/>
    </row>
    <row r="32" spans="1:14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7" ht="10.5" customHeight="1">
      <c r="A33" s="5"/>
      <c r="B33" s="5" t="s">
        <v>5</v>
      </c>
      <c r="C33" s="79"/>
      <c r="D33" s="79"/>
      <c r="E33" s="79"/>
      <c r="F33" s="14" t="s">
        <v>25</v>
      </c>
      <c r="G33" s="79"/>
      <c r="H33" s="80"/>
      <c r="I33" s="80"/>
      <c r="J33" s="22"/>
      <c r="K33" s="4" t="s">
        <v>30</v>
      </c>
      <c r="N33" s="12"/>
    </row>
    <row r="34" spans="1:17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  <c r="Q34" s="4" t="s">
        <v>72</v>
      </c>
    </row>
    <row r="35" spans="1:17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7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7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7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7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f>+F24*D24</f>
        <v>3039.96</v>
      </c>
      <c r="N39" s="123"/>
    </row>
    <row r="40" spans="1:17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730</v>
      </c>
      <c r="K40" s="28"/>
      <c r="L40" s="29" t="s">
        <v>32</v>
      </c>
      <c r="M40" s="92">
        <f>1194.27*2</f>
        <v>2388.54</v>
      </c>
      <c r="N40" s="93"/>
    </row>
    <row r="41" spans="1:17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7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76.84210526315789</v>
      </c>
      <c r="K42" s="91" t="s">
        <v>37</v>
      </c>
      <c r="L42" s="95"/>
      <c r="M42" s="96">
        <v>1508</v>
      </c>
      <c r="N42" s="97"/>
    </row>
    <row r="43" spans="1:17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>
        <f>+J43*J42</f>
        <v>1690.5263157894735</v>
      </c>
      <c r="N43" s="99"/>
    </row>
    <row r="44" spans="1:17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>
        <v>500</v>
      </c>
      <c r="N44" s="93"/>
    </row>
    <row r="45" spans="1:17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v>0</v>
      </c>
      <c r="N45" s="93"/>
    </row>
    <row r="46" spans="1:17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>
        <v>0</v>
      </c>
      <c r="N46" s="93"/>
      <c r="O46" s="32"/>
    </row>
    <row r="47" spans="1:17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9127.0263157894733</v>
      </c>
      <c r="N47" s="99"/>
    </row>
    <row r="48" spans="1:17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78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79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CEEC-D4E7-4FA1-8385-5781872F792F}">
  <sheetPr>
    <tabColor theme="7"/>
    <pageSetUpPr fitToPage="1"/>
  </sheetPr>
  <dimension ref="A1:S487"/>
  <sheetViews>
    <sheetView topLeftCell="A31"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7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6</v>
      </c>
      <c r="K8" s="14" t="s">
        <v>5</v>
      </c>
      <c r="L8" s="60" t="s">
        <v>61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4885.6499999999996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4885.6499999999996</v>
      </c>
      <c r="C11" s="53"/>
      <c r="D11" s="54" t="s">
        <v>86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89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10</v>
      </c>
      <c r="F16" s="14" t="s">
        <v>5</v>
      </c>
      <c r="G16" s="121" t="s">
        <v>61</v>
      </c>
      <c r="H16" s="122"/>
      <c r="I16" s="14" t="s">
        <v>10</v>
      </c>
      <c r="J16" s="16">
        <v>11</v>
      </c>
      <c r="K16" s="14" t="s">
        <v>11</v>
      </c>
      <c r="L16" s="121" t="s">
        <v>61</v>
      </c>
      <c r="M16" s="122"/>
      <c r="N16" s="12">
        <v>2024</v>
      </c>
    </row>
    <row r="17" spans="1:14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4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/>
      <c r="L18" s="74" t="s">
        <v>16</v>
      </c>
      <c r="M18" s="76"/>
      <c r="N18" s="17"/>
    </row>
    <row r="19" spans="1:14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2.75" customHeight="1">
      <c r="A20" s="5"/>
      <c r="B20" s="115" t="s">
        <v>81</v>
      </c>
      <c r="C20" s="116"/>
      <c r="D20" s="116"/>
      <c r="E20" s="117"/>
      <c r="F20" s="118" t="s">
        <v>82</v>
      </c>
      <c r="G20" s="116"/>
      <c r="H20" s="116"/>
      <c r="I20" s="117"/>
      <c r="J20" s="119">
        <v>6</v>
      </c>
      <c r="K20" s="120"/>
      <c r="L20" s="56"/>
      <c r="M20" s="67"/>
      <c r="N20" s="57"/>
    </row>
    <row r="21" spans="1:14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4">
      <c r="A24" s="5"/>
      <c r="B24" s="5" t="s">
        <v>24</v>
      </c>
      <c r="D24" s="19">
        <v>1</v>
      </c>
      <c r="E24" s="14" t="s">
        <v>25</v>
      </c>
      <c r="F24" s="89">
        <v>2497.11</v>
      </c>
      <c r="G24" s="90"/>
      <c r="H24" s="4" t="s">
        <v>26</v>
      </c>
      <c r="J24" s="20"/>
      <c r="M24" s="77"/>
      <c r="N24" s="78"/>
    </row>
    <row r="25" spans="1:14">
      <c r="A25" s="5"/>
      <c r="B25" s="5"/>
      <c r="D25" s="19">
        <v>2</v>
      </c>
      <c r="E25" s="14" t="s">
        <v>25</v>
      </c>
      <c r="F25" s="85">
        <v>1411.41</v>
      </c>
      <c r="G25" s="85"/>
      <c r="H25" s="4" t="s">
        <v>27</v>
      </c>
      <c r="J25" s="10"/>
      <c r="M25" s="77"/>
      <c r="N25" s="78"/>
    </row>
    <row r="26" spans="1:14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4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83</v>
      </c>
      <c r="H27" s="80"/>
      <c r="I27" s="80"/>
      <c r="J27" s="22">
        <v>115</v>
      </c>
      <c r="K27" s="4" t="s">
        <v>30</v>
      </c>
      <c r="M27" s="77"/>
      <c r="N27" s="78"/>
    </row>
    <row r="28" spans="1:14">
      <c r="A28" s="5"/>
      <c r="B28" s="5" t="s">
        <v>5</v>
      </c>
      <c r="C28" s="79" t="s">
        <v>58</v>
      </c>
      <c r="D28" s="80"/>
      <c r="E28" s="80"/>
      <c r="F28" s="14"/>
      <c r="G28" s="79" t="s">
        <v>58</v>
      </c>
      <c r="H28" s="80"/>
      <c r="I28" s="80"/>
      <c r="J28" s="22">
        <v>250</v>
      </c>
      <c r="K28" s="4" t="s">
        <v>30</v>
      </c>
      <c r="N28" s="23"/>
    </row>
    <row r="29" spans="1:14">
      <c r="A29" s="5"/>
      <c r="B29" s="5" t="s">
        <v>5</v>
      </c>
      <c r="C29" s="79" t="s">
        <v>58</v>
      </c>
      <c r="D29" s="80"/>
      <c r="E29" s="80"/>
      <c r="F29" s="14" t="s">
        <v>25</v>
      </c>
      <c r="G29" s="79" t="s">
        <v>58</v>
      </c>
      <c r="H29" s="80"/>
      <c r="I29" s="80"/>
      <c r="J29" s="22">
        <v>250</v>
      </c>
      <c r="K29" s="4" t="s">
        <v>30</v>
      </c>
      <c r="N29" s="12"/>
    </row>
    <row r="30" spans="1:14">
      <c r="A30" s="5"/>
      <c r="B30" s="5" t="s">
        <v>5</v>
      </c>
      <c r="C30" s="79" t="s">
        <v>84</v>
      </c>
      <c r="D30" s="79"/>
      <c r="E30" s="79"/>
      <c r="F30" s="14" t="s">
        <v>25</v>
      </c>
      <c r="G30" s="79" t="s">
        <v>29</v>
      </c>
      <c r="H30" s="80"/>
      <c r="I30" s="80"/>
      <c r="J30" s="22">
        <v>115</v>
      </c>
      <c r="K30" s="4" t="s">
        <v>30</v>
      </c>
      <c r="N30" s="12"/>
    </row>
    <row r="31" spans="1:14" ht="11.25" customHeight="1">
      <c r="A31" s="5"/>
      <c r="B31" s="5" t="s">
        <v>5</v>
      </c>
      <c r="C31" s="79"/>
      <c r="D31" s="80"/>
      <c r="E31" s="80"/>
      <c r="F31" s="14" t="s">
        <v>25</v>
      </c>
      <c r="G31" s="79"/>
      <c r="H31" s="79"/>
      <c r="I31" s="79"/>
      <c r="J31" s="22"/>
      <c r="K31" s="4" t="s">
        <v>30</v>
      </c>
      <c r="N31" s="12"/>
    </row>
    <row r="32" spans="1:14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5" ht="10.5" customHeight="1">
      <c r="A33" s="5"/>
      <c r="B33" s="5" t="s">
        <v>5</v>
      </c>
      <c r="C33" s="79"/>
      <c r="D33" s="79"/>
      <c r="E33" s="79"/>
      <c r="F33" s="14" t="s">
        <v>25</v>
      </c>
      <c r="G33" s="79"/>
      <c r="H33" s="80"/>
      <c r="I33" s="80"/>
      <c r="J33" s="22"/>
      <c r="K33" s="4" t="s">
        <v>30</v>
      </c>
      <c r="N33" s="12"/>
    </row>
    <row r="34" spans="1:15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</row>
    <row r="35" spans="1:15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5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5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5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5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f>+F24*D24</f>
        <v>2497.11</v>
      </c>
      <c r="N39" s="123"/>
    </row>
    <row r="40" spans="1:15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730</v>
      </c>
      <c r="K40" s="28"/>
      <c r="L40" s="29" t="s">
        <v>32</v>
      </c>
      <c r="M40" s="92">
        <f>1194.27*2</f>
        <v>2388.54</v>
      </c>
      <c r="N40" s="93"/>
    </row>
    <row r="41" spans="1:15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5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76.84210526315789</v>
      </c>
      <c r="K42" s="91" t="s">
        <v>37</v>
      </c>
      <c r="L42" s="95"/>
      <c r="M42" s="96"/>
      <c r="N42" s="97"/>
    </row>
    <row r="43" spans="1:15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/>
      <c r="N43" s="99"/>
    </row>
    <row r="44" spans="1:15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/>
      <c r="N44" s="93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v>0</v>
      </c>
      <c r="N45" s="93"/>
    </row>
    <row r="46" spans="1:15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>
        <v>0</v>
      </c>
      <c r="N46" s="93"/>
      <c r="O46" s="32"/>
    </row>
    <row r="47" spans="1:15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4885.6499999999996</v>
      </c>
      <c r="N47" s="99"/>
    </row>
    <row r="48" spans="1:15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80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85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20EB7-2F7B-4D03-8D6A-CAD8028BA6D9}">
  <sheetPr>
    <tabColor theme="7"/>
    <pageSetUpPr fitToPage="1"/>
  </sheetPr>
  <dimension ref="A1:S487"/>
  <sheetViews>
    <sheetView topLeftCell="B35" zoomScale="120" zoomScaleNormal="120" workbookViewId="0">
      <selection activeCell="S31" sqref="S3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8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6</v>
      </c>
      <c r="K8" s="14" t="s">
        <v>5</v>
      </c>
      <c r="L8" s="60" t="s">
        <v>61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4885.6499999999996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4885.6499999999996</v>
      </c>
      <c r="C11" s="53"/>
      <c r="D11" s="54" t="s">
        <v>87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89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10</v>
      </c>
      <c r="F16" s="14" t="s">
        <v>5</v>
      </c>
      <c r="G16" s="121" t="s">
        <v>61</v>
      </c>
      <c r="H16" s="122"/>
      <c r="I16" s="14" t="s">
        <v>10</v>
      </c>
      <c r="J16" s="16">
        <v>11</v>
      </c>
      <c r="K16" s="14" t="s">
        <v>11</v>
      </c>
      <c r="L16" s="121" t="s">
        <v>61</v>
      </c>
      <c r="M16" s="122"/>
      <c r="N16" s="12">
        <v>2024</v>
      </c>
    </row>
    <row r="17" spans="1:14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4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/>
      <c r="L18" s="74" t="s">
        <v>16</v>
      </c>
      <c r="M18" s="76"/>
      <c r="N18" s="17"/>
    </row>
    <row r="19" spans="1:14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2.75" customHeight="1">
      <c r="A20" s="5"/>
      <c r="B20" s="115" t="s">
        <v>81</v>
      </c>
      <c r="C20" s="116"/>
      <c r="D20" s="116"/>
      <c r="E20" s="117"/>
      <c r="F20" s="118" t="s">
        <v>82</v>
      </c>
      <c r="G20" s="116"/>
      <c r="H20" s="116"/>
      <c r="I20" s="117"/>
      <c r="J20" s="119">
        <v>6</v>
      </c>
      <c r="K20" s="120"/>
      <c r="L20" s="56"/>
      <c r="M20" s="67"/>
      <c r="N20" s="57"/>
    </row>
    <row r="21" spans="1:14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4">
      <c r="A24" s="5"/>
      <c r="B24" s="5" t="s">
        <v>24</v>
      </c>
      <c r="D24" s="19">
        <v>1</v>
      </c>
      <c r="E24" s="14" t="s">
        <v>25</v>
      </c>
      <c r="F24" s="89">
        <v>2497.11</v>
      </c>
      <c r="G24" s="90"/>
      <c r="H24" s="4" t="s">
        <v>26</v>
      </c>
      <c r="J24" s="20"/>
      <c r="M24" s="77"/>
      <c r="N24" s="78"/>
    </row>
    <row r="25" spans="1:14">
      <c r="A25" s="5"/>
      <c r="B25" s="5"/>
      <c r="D25" s="19">
        <v>2</v>
      </c>
      <c r="E25" s="14" t="s">
        <v>25</v>
      </c>
      <c r="F25" s="85">
        <v>1411.41</v>
      </c>
      <c r="G25" s="85"/>
      <c r="H25" s="4" t="s">
        <v>27</v>
      </c>
      <c r="J25" s="10"/>
      <c r="M25" s="77"/>
      <c r="N25" s="78"/>
    </row>
    <row r="26" spans="1:14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4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83</v>
      </c>
      <c r="H27" s="80"/>
      <c r="I27" s="80"/>
      <c r="J27" s="22">
        <v>115</v>
      </c>
      <c r="K27" s="4" t="s">
        <v>30</v>
      </c>
      <c r="M27" s="77"/>
      <c r="N27" s="78"/>
    </row>
    <row r="28" spans="1:14">
      <c r="A28" s="5"/>
      <c r="B28" s="5" t="s">
        <v>5</v>
      </c>
      <c r="C28" s="79" t="s">
        <v>58</v>
      </c>
      <c r="D28" s="80"/>
      <c r="E28" s="80"/>
      <c r="F28" s="14"/>
      <c r="G28" s="79" t="s">
        <v>58</v>
      </c>
      <c r="H28" s="80"/>
      <c r="I28" s="80"/>
      <c r="J28" s="22">
        <v>250</v>
      </c>
      <c r="K28" s="4" t="s">
        <v>30</v>
      </c>
      <c r="N28" s="23"/>
    </row>
    <row r="29" spans="1:14">
      <c r="A29" s="5"/>
      <c r="B29" s="5" t="s">
        <v>5</v>
      </c>
      <c r="C29" s="79" t="s">
        <v>58</v>
      </c>
      <c r="D29" s="80"/>
      <c r="E29" s="80"/>
      <c r="F29" s="14" t="s">
        <v>25</v>
      </c>
      <c r="G29" s="79" t="s">
        <v>58</v>
      </c>
      <c r="H29" s="80"/>
      <c r="I29" s="80"/>
      <c r="J29" s="22">
        <v>250</v>
      </c>
      <c r="K29" s="4" t="s">
        <v>30</v>
      </c>
      <c r="N29" s="12"/>
    </row>
    <row r="30" spans="1:14">
      <c r="A30" s="5"/>
      <c r="B30" s="5" t="s">
        <v>5</v>
      </c>
      <c r="C30" s="79" t="s">
        <v>84</v>
      </c>
      <c r="D30" s="79"/>
      <c r="E30" s="79"/>
      <c r="F30" s="14" t="s">
        <v>25</v>
      </c>
      <c r="G30" s="79" t="s">
        <v>29</v>
      </c>
      <c r="H30" s="80"/>
      <c r="I30" s="80"/>
      <c r="J30" s="22">
        <v>115</v>
      </c>
      <c r="K30" s="4" t="s">
        <v>30</v>
      </c>
      <c r="N30" s="12"/>
    </row>
    <row r="31" spans="1:14" ht="11.25" customHeight="1">
      <c r="A31" s="5"/>
      <c r="B31" s="5" t="s">
        <v>5</v>
      </c>
      <c r="C31" s="79"/>
      <c r="D31" s="80"/>
      <c r="E31" s="80"/>
      <c r="F31" s="14" t="s">
        <v>25</v>
      </c>
      <c r="G31" s="79"/>
      <c r="H31" s="79"/>
      <c r="I31" s="79"/>
      <c r="J31" s="22"/>
      <c r="K31" s="4" t="s">
        <v>30</v>
      </c>
      <c r="N31" s="12"/>
    </row>
    <row r="32" spans="1:14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5" ht="10.5" customHeight="1">
      <c r="A33" s="5"/>
      <c r="B33" s="5" t="s">
        <v>5</v>
      </c>
      <c r="C33" s="79"/>
      <c r="D33" s="79"/>
      <c r="E33" s="79"/>
      <c r="F33" s="14" t="s">
        <v>25</v>
      </c>
      <c r="G33" s="79"/>
      <c r="H33" s="80"/>
      <c r="I33" s="80"/>
      <c r="J33" s="22"/>
      <c r="K33" s="4" t="s">
        <v>30</v>
      </c>
      <c r="N33" s="12"/>
    </row>
    <row r="34" spans="1:15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</row>
    <row r="35" spans="1:15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5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5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5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5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f>+F24*D24</f>
        <v>2497.11</v>
      </c>
      <c r="N39" s="123"/>
    </row>
    <row r="40" spans="1:15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730</v>
      </c>
      <c r="K40" s="28"/>
      <c r="L40" s="29" t="s">
        <v>32</v>
      </c>
      <c r="M40" s="92">
        <f>1194.27*2</f>
        <v>2388.54</v>
      </c>
      <c r="N40" s="93"/>
    </row>
    <row r="41" spans="1:15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5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76.84210526315789</v>
      </c>
      <c r="K42" s="91" t="s">
        <v>37</v>
      </c>
      <c r="L42" s="95"/>
      <c r="M42" s="96"/>
      <c r="N42" s="97"/>
    </row>
    <row r="43" spans="1:15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/>
      <c r="N43" s="99"/>
    </row>
    <row r="44" spans="1:15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/>
      <c r="N44" s="93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v>0</v>
      </c>
      <c r="N45" s="93"/>
    </row>
    <row r="46" spans="1:15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>
        <v>0</v>
      </c>
      <c r="N46" s="93"/>
      <c r="O46" s="32"/>
    </row>
    <row r="47" spans="1:15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4885.6499999999996</v>
      </c>
      <c r="N47" s="99"/>
    </row>
    <row r="48" spans="1:15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46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48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6353-955A-4454-A553-830FC89EFAC6}">
  <sheetPr>
    <pageSetUpPr fitToPage="1"/>
  </sheetPr>
  <dimension ref="A1:S487"/>
  <sheetViews>
    <sheetView topLeftCell="A39" zoomScale="120" zoomScaleNormal="120" workbookViewId="0">
      <selection activeCell="I61" sqref="I61:N6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4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27</v>
      </c>
      <c r="K8" s="14" t="s">
        <v>5</v>
      </c>
      <c r="L8" s="60" t="s">
        <v>54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5559.1715789473683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5559.1715789473683</v>
      </c>
      <c r="C11" s="53"/>
      <c r="D11" s="54" t="s">
        <v>76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59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</v>
      </c>
      <c r="F16" s="14" t="s">
        <v>5</v>
      </c>
      <c r="G16" s="121" t="s">
        <v>61</v>
      </c>
      <c r="H16" s="122"/>
      <c r="I16" s="14" t="s">
        <v>10</v>
      </c>
      <c r="J16" s="16">
        <v>3</v>
      </c>
      <c r="K16" s="14" t="s">
        <v>11</v>
      </c>
      <c r="L16" s="121" t="s">
        <v>61</v>
      </c>
      <c r="M16" s="122"/>
      <c r="N16" s="12">
        <v>2024</v>
      </c>
    </row>
    <row r="17" spans="1:14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4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/>
      <c r="L18" s="74" t="s">
        <v>16</v>
      </c>
      <c r="M18" s="76"/>
      <c r="N18" s="17"/>
    </row>
    <row r="19" spans="1:14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2.75" customHeight="1">
      <c r="A20" s="5"/>
      <c r="B20" s="115" t="s">
        <v>60</v>
      </c>
      <c r="C20" s="116"/>
      <c r="D20" s="116"/>
      <c r="E20" s="117"/>
      <c r="F20" s="118" t="s">
        <v>77</v>
      </c>
      <c r="G20" s="116"/>
      <c r="H20" s="116"/>
      <c r="I20" s="117"/>
      <c r="J20" s="119">
        <v>4</v>
      </c>
      <c r="K20" s="120"/>
      <c r="L20" s="56"/>
      <c r="M20" s="67"/>
      <c r="N20" s="57"/>
    </row>
    <row r="21" spans="1:14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4">
      <c r="A24" s="5"/>
      <c r="B24" s="5" t="s">
        <v>24</v>
      </c>
      <c r="D24" s="19"/>
      <c r="E24" s="14" t="s">
        <v>25</v>
      </c>
      <c r="F24" s="89">
        <v>0</v>
      </c>
      <c r="G24" s="90"/>
      <c r="H24" s="4" t="s">
        <v>26</v>
      </c>
      <c r="J24" s="20"/>
      <c r="M24" s="77"/>
      <c r="N24" s="78"/>
    </row>
    <row r="25" spans="1:14">
      <c r="A25" s="5"/>
      <c r="B25" s="5"/>
      <c r="D25" s="19">
        <v>2</v>
      </c>
      <c r="E25" s="14" t="s">
        <v>25</v>
      </c>
      <c r="F25" s="85">
        <v>1194.27</v>
      </c>
      <c r="G25" s="85"/>
      <c r="H25" s="4" t="s">
        <v>27</v>
      </c>
      <c r="J25" s="10"/>
      <c r="M25" s="77"/>
      <c r="N25" s="78"/>
    </row>
    <row r="26" spans="1:14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4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57</v>
      </c>
      <c r="H27" s="80"/>
      <c r="I27" s="80"/>
      <c r="J27" s="22">
        <v>115</v>
      </c>
      <c r="K27" s="4" t="s">
        <v>30</v>
      </c>
      <c r="M27" s="77"/>
      <c r="N27" s="78"/>
    </row>
    <row r="28" spans="1:14">
      <c r="A28" s="5"/>
      <c r="B28" s="5" t="s">
        <v>5</v>
      </c>
      <c r="C28" s="79" t="s">
        <v>57</v>
      </c>
      <c r="D28" s="80"/>
      <c r="E28" s="80"/>
      <c r="F28" s="14" t="s">
        <v>25</v>
      </c>
      <c r="G28" s="79" t="s">
        <v>29</v>
      </c>
      <c r="H28" s="79"/>
      <c r="I28" s="79"/>
      <c r="J28" s="22">
        <v>115</v>
      </c>
      <c r="K28" s="4" t="s">
        <v>30</v>
      </c>
      <c r="N28" s="23"/>
    </row>
    <row r="29" spans="1:14">
      <c r="A29" s="5"/>
      <c r="B29" s="5" t="s">
        <v>5</v>
      </c>
      <c r="C29" s="88"/>
      <c r="D29" s="88"/>
      <c r="E29" s="88"/>
      <c r="F29" s="14" t="s">
        <v>25</v>
      </c>
      <c r="G29" s="88"/>
      <c r="H29" s="88"/>
      <c r="I29" s="88"/>
      <c r="J29" s="22"/>
      <c r="K29" s="4" t="s">
        <v>30</v>
      </c>
      <c r="N29" s="12"/>
    </row>
    <row r="30" spans="1:14">
      <c r="A30" s="5"/>
      <c r="B30" s="5" t="s">
        <v>5</v>
      </c>
      <c r="C30" s="79" t="s">
        <v>29</v>
      </c>
      <c r="D30" s="79"/>
      <c r="E30" s="79"/>
      <c r="F30" s="14" t="s">
        <v>25</v>
      </c>
      <c r="G30" s="79" t="s">
        <v>57</v>
      </c>
      <c r="H30" s="80"/>
      <c r="I30" s="80"/>
      <c r="J30" s="22">
        <v>115</v>
      </c>
      <c r="K30" s="4" t="s">
        <v>30</v>
      </c>
      <c r="N30" s="12"/>
    </row>
    <row r="31" spans="1:14" ht="11.25" customHeight="1">
      <c r="A31" s="5"/>
      <c r="B31" s="5" t="s">
        <v>5</v>
      </c>
      <c r="C31" s="79" t="s">
        <v>57</v>
      </c>
      <c r="D31" s="80"/>
      <c r="E31" s="80"/>
      <c r="F31" s="14" t="s">
        <v>25</v>
      </c>
      <c r="G31" s="79" t="s">
        <v>29</v>
      </c>
      <c r="H31" s="79"/>
      <c r="I31" s="79"/>
      <c r="J31" s="22">
        <v>115</v>
      </c>
      <c r="K31" s="4" t="s">
        <v>30</v>
      </c>
      <c r="N31" s="12"/>
    </row>
    <row r="32" spans="1:14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5" ht="10.5" customHeight="1">
      <c r="A33" s="5"/>
      <c r="B33" s="5" t="s">
        <v>5</v>
      </c>
      <c r="C33" s="79" t="s">
        <v>58</v>
      </c>
      <c r="D33" s="79"/>
      <c r="E33" s="79"/>
      <c r="F33" s="14" t="s">
        <v>25</v>
      </c>
      <c r="G33" s="79" t="s">
        <v>58</v>
      </c>
      <c r="H33" s="80"/>
      <c r="I33" s="80"/>
      <c r="J33" s="22">
        <v>150</v>
      </c>
      <c r="K33" s="4" t="s">
        <v>30</v>
      </c>
      <c r="N33" s="12"/>
    </row>
    <row r="34" spans="1:15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</row>
    <row r="35" spans="1:15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5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5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5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5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v>0</v>
      </c>
      <c r="N39" s="123"/>
    </row>
    <row r="40" spans="1:15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610</v>
      </c>
      <c r="K40" s="28"/>
      <c r="L40" s="29" t="s">
        <v>32</v>
      </c>
      <c r="M40" s="92">
        <f>1194.27*2</f>
        <v>2388.54</v>
      </c>
      <c r="N40" s="93"/>
    </row>
    <row r="41" spans="1:15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5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64.21052631578948</v>
      </c>
      <c r="K42" s="91" t="s">
        <v>37</v>
      </c>
      <c r="L42" s="95"/>
      <c r="M42" s="96">
        <v>1508</v>
      </c>
      <c r="N42" s="97"/>
    </row>
    <row r="43" spans="1:15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>
        <f>J42*J43</f>
        <v>1412.6315789473686</v>
      </c>
      <c r="N43" s="99"/>
    </row>
    <row r="44" spans="1:15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>
        <v>250</v>
      </c>
      <c r="N44" s="93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v>0</v>
      </c>
      <c r="N45" s="93"/>
    </row>
    <row r="46" spans="1:15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>
        <v>0</v>
      </c>
      <c r="N46" s="93"/>
      <c r="O46" s="32"/>
    </row>
    <row r="47" spans="1:15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5559.1715789473683</v>
      </c>
      <c r="N47" s="99"/>
    </row>
    <row r="48" spans="1:15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74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75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K47:L47"/>
    <mergeCell ref="M47:N47"/>
    <mergeCell ref="F48:G48"/>
    <mergeCell ref="M48:N48"/>
    <mergeCell ref="M43:N43"/>
    <mergeCell ref="M45:N45"/>
    <mergeCell ref="F46:G46"/>
    <mergeCell ref="K46:L46"/>
    <mergeCell ref="M46:N46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0928-4867-46D1-A238-E5D2566AC4B6}">
  <sheetPr>
    <pageSetUpPr fitToPage="1"/>
  </sheetPr>
  <dimension ref="A1:S487"/>
  <sheetViews>
    <sheetView topLeftCell="A34"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3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27</v>
      </c>
      <c r="K8" s="14" t="s">
        <v>5</v>
      </c>
      <c r="L8" s="60" t="s">
        <v>54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9208.4699999999993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9208.4699999999993</v>
      </c>
      <c r="C11" s="53"/>
      <c r="D11" s="54" t="s">
        <v>66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73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</v>
      </c>
      <c r="F16" s="14" t="s">
        <v>5</v>
      </c>
      <c r="G16" s="121" t="s">
        <v>61</v>
      </c>
      <c r="H16" s="122"/>
      <c r="I16" s="14" t="s">
        <v>10</v>
      </c>
      <c r="J16" s="16">
        <v>3</v>
      </c>
      <c r="K16" s="14" t="s">
        <v>11</v>
      </c>
      <c r="L16" s="121" t="s">
        <v>61</v>
      </c>
      <c r="M16" s="122"/>
      <c r="N16" s="12">
        <v>2024</v>
      </c>
    </row>
    <row r="17" spans="1:17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7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 t="s">
        <v>14</v>
      </c>
      <c r="L18" s="74" t="s">
        <v>16</v>
      </c>
      <c r="M18" s="76"/>
      <c r="N18" s="17"/>
      <c r="Q18" s="4" t="s">
        <v>72</v>
      </c>
    </row>
    <row r="19" spans="1:17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7" ht="12.75" customHeight="1">
      <c r="A20" s="5"/>
      <c r="B20" s="115" t="s">
        <v>60</v>
      </c>
      <c r="C20" s="116"/>
      <c r="D20" s="116"/>
      <c r="E20" s="117"/>
      <c r="F20" s="118" t="s">
        <v>62</v>
      </c>
      <c r="G20" s="116"/>
      <c r="H20" s="116"/>
      <c r="I20" s="117"/>
      <c r="J20" s="119">
        <v>4</v>
      </c>
      <c r="K20" s="120"/>
      <c r="L20" s="56"/>
      <c r="M20" s="67"/>
      <c r="N20" s="57"/>
    </row>
    <row r="21" spans="1:17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7">
      <c r="A22" s="5"/>
      <c r="B22" s="18" t="s">
        <v>21</v>
      </c>
      <c r="E22" s="10"/>
      <c r="N22" s="12"/>
    </row>
    <row r="23" spans="1:17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7">
      <c r="A24" s="5"/>
      <c r="B24" s="5" t="s">
        <v>24</v>
      </c>
      <c r="D24" s="19">
        <v>2</v>
      </c>
      <c r="E24" s="14" t="s">
        <v>25</v>
      </c>
      <c r="F24" s="89">
        <v>2062.83</v>
      </c>
      <c r="G24" s="90"/>
      <c r="H24" s="4" t="s">
        <v>26</v>
      </c>
      <c r="J24" s="20"/>
      <c r="M24" s="77"/>
      <c r="N24" s="78"/>
    </row>
    <row r="25" spans="1:17">
      <c r="A25" s="5"/>
      <c r="B25" s="5"/>
      <c r="D25" s="19">
        <v>3</v>
      </c>
      <c r="E25" s="14" t="s">
        <v>25</v>
      </c>
      <c r="F25" s="85">
        <v>1194.27</v>
      </c>
      <c r="G25" s="85"/>
      <c r="H25" s="4" t="s">
        <v>27</v>
      </c>
      <c r="J25" s="10"/>
      <c r="M25" s="77"/>
      <c r="N25" s="78"/>
    </row>
    <row r="26" spans="1:17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7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57</v>
      </c>
      <c r="H27" s="80"/>
      <c r="I27" s="80"/>
      <c r="J27" s="22"/>
      <c r="K27" s="4" t="s">
        <v>30</v>
      </c>
      <c r="M27" s="77"/>
      <c r="N27" s="78"/>
    </row>
    <row r="28" spans="1:17">
      <c r="A28" s="5"/>
      <c r="B28" s="5" t="s">
        <v>5</v>
      </c>
      <c r="C28" s="79" t="s">
        <v>57</v>
      </c>
      <c r="D28" s="80"/>
      <c r="E28" s="80"/>
      <c r="F28" s="14" t="s">
        <v>25</v>
      </c>
      <c r="G28" s="79" t="s">
        <v>63</v>
      </c>
      <c r="H28" s="79"/>
      <c r="I28" s="79"/>
      <c r="J28" s="22"/>
      <c r="K28" s="4" t="s">
        <v>30</v>
      </c>
      <c r="N28" s="23"/>
    </row>
    <row r="29" spans="1:17">
      <c r="A29" s="5"/>
      <c r="B29" s="5" t="s">
        <v>5</v>
      </c>
      <c r="C29" s="88" t="s">
        <v>56</v>
      </c>
      <c r="D29" s="88"/>
      <c r="E29" s="88"/>
      <c r="F29" s="14" t="s">
        <v>25</v>
      </c>
      <c r="G29" s="88" t="s">
        <v>57</v>
      </c>
      <c r="H29" s="88"/>
      <c r="I29" s="88"/>
      <c r="J29" s="22"/>
      <c r="K29" s="4" t="s">
        <v>30</v>
      </c>
      <c r="N29" s="12"/>
    </row>
    <row r="30" spans="1:17">
      <c r="A30" s="5"/>
      <c r="B30" s="5" t="s">
        <v>5</v>
      </c>
      <c r="C30" s="88" t="s">
        <v>57</v>
      </c>
      <c r="D30" s="88"/>
      <c r="E30" s="88"/>
      <c r="F30" s="14" t="s">
        <v>25</v>
      </c>
      <c r="G30" s="88" t="s">
        <v>71</v>
      </c>
      <c r="H30" s="88"/>
      <c r="I30" s="88"/>
      <c r="J30" s="22"/>
      <c r="K30" s="4" t="s">
        <v>30</v>
      </c>
      <c r="N30" s="12"/>
    </row>
    <row r="31" spans="1:17" ht="11.25" customHeight="1">
      <c r="A31" s="5"/>
      <c r="B31" s="5" t="s">
        <v>5</v>
      </c>
      <c r="C31" s="79"/>
      <c r="D31" s="79"/>
      <c r="E31" s="79"/>
      <c r="F31" s="14" t="s">
        <v>25</v>
      </c>
      <c r="G31" s="79"/>
      <c r="H31" s="80"/>
      <c r="I31" s="80"/>
      <c r="J31" s="22"/>
      <c r="K31" s="4" t="s">
        <v>30</v>
      </c>
      <c r="N31" s="12"/>
    </row>
    <row r="32" spans="1:17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5" ht="10.5" customHeight="1">
      <c r="A33" s="5"/>
      <c r="B33" s="5" t="s">
        <v>5</v>
      </c>
      <c r="C33" s="79"/>
      <c r="D33" s="79"/>
      <c r="E33" s="79"/>
      <c r="F33" s="14" t="s">
        <v>25</v>
      </c>
      <c r="G33" s="79"/>
      <c r="H33" s="80"/>
      <c r="I33" s="80"/>
      <c r="J33" s="22"/>
      <c r="K33" s="4" t="s">
        <v>30</v>
      </c>
      <c r="N33" s="12"/>
    </row>
    <row r="34" spans="1:15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</row>
    <row r="35" spans="1:15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5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5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5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5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f>+D24*F24</f>
        <v>4125.66</v>
      </c>
      <c r="N39" s="123"/>
    </row>
    <row r="40" spans="1:15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0</v>
      </c>
      <c r="K40" s="28"/>
      <c r="L40" s="29" t="s">
        <v>32</v>
      </c>
      <c r="M40" s="92">
        <f>+D25*F25</f>
        <v>3582.81</v>
      </c>
      <c r="N40" s="93"/>
    </row>
    <row r="41" spans="1:15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5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0</v>
      </c>
      <c r="K42" s="91" t="s">
        <v>37</v>
      </c>
      <c r="L42" s="95"/>
      <c r="M42" s="96"/>
      <c r="N42" s="97"/>
    </row>
    <row r="43" spans="1:15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>
        <f>J42*J43</f>
        <v>0</v>
      </c>
      <c r="N43" s="99"/>
    </row>
    <row r="44" spans="1:15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/>
      <c r="N44" s="93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f>250*6</f>
        <v>1500</v>
      </c>
      <c r="N45" s="93"/>
    </row>
    <row r="46" spans="1:15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/>
      <c r="N46" s="93"/>
      <c r="O46" s="32"/>
    </row>
    <row r="47" spans="1:15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9208.4699999999993</v>
      </c>
      <c r="N47" s="99"/>
    </row>
    <row r="48" spans="1:15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69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70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K47:L47"/>
    <mergeCell ref="M47:N47"/>
    <mergeCell ref="F48:G48"/>
    <mergeCell ref="M48:N48"/>
    <mergeCell ref="M43:N43"/>
    <mergeCell ref="M45:N45"/>
    <mergeCell ref="F46:G46"/>
    <mergeCell ref="K46:L46"/>
    <mergeCell ref="M46:N46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64561-50FE-48F0-8D75-057BC537946D}">
  <sheetPr>
    <pageSetUpPr fitToPage="1"/>
  </sheetPr>
  <dimension ref="A1:S487"/>
  <sheetViews>
    <sheetView topLeftCell="A34" zoomScale="120" zoomScaleNormal="12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2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27</v>
      </c>
      <c r="K8" s="14" t="s">
        <v>5</v>
      </c>
      <c r="L8" s="60" t="s">
        <v>54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9208.4699999999993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9208.4699999999993</v>
      </c>
      <c r="C11" s="53"/>
      <c r="D11" s="54" t="s">
        <v>66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73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</v>
      </c>
      <c r="F16" s="14" t="s">
        <v>5</v>
      </c>
      <c r="G16" s="121" t="s">
        <v>61</v>
      </c>
      <c r="H16" s="122"/>
      <c r="I16" s="14" t="s">
        <v>10</v>
      </c>
      <c r="J16" s="16">
        <v>3</v>
      </c>
      <c r="K16" s="14" t="s">
        <v>11</v>
      </c>
      <c r="L16" s="121" t="s">
        <v>61</v>
      </c>
      <c r="M16" s="122"/>
      <c r="N16" s="12">
        <v>2024</v>
      </c>
    </row>
    <row r="17" spans="1:14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4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 t="s">
        <v>14</v>
      </c>
      <c r="L18" s="74" t="s">
        <v>16</v>
      </c>
      <c r="M18" s="76"/>
      <c r="N18" s="17"/>
    </row>
    <row r="19" spans="1:14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2.75" customHeight="1">
      <c r="A20" s="5"/>
      <c r="B20" s="115" t="s">
        <v>60</v>
      </c>
      <c r="C20" s="116"/>
      <c r="D20" s="116"/>
      <c r="E20" s="117"/>
      <c r="F20" s="118" t="s">
        <v>62</v>
      </c>
      <c r="G20" s="116"/>
      <c r="H20" s="116"/>
      <c r="I20" s="117"/>
      <c r="J20" s="119">
        <v>4</v>
      </c>
      <c r="K20" s="120"/>
      <c r="L20" s="56"/>
      <c r="M20" s="67"/>
      <c r="N20" s="57"/>
    </row>
    <row r="21" spans="1:14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4">
      <c r="A24" s="5"/>
      <c r="B24" s="5" t="s">
        <v>24</v>
      </c>
      <c r="D24" s="19">
        <v>2</v>
      </c>
      <c r="E24" s="14" t="s">
        <v>25</v>
      </c>
      <c r="F24" s="89">
        <v>2062.83</v>
      </c>
      <c r="G24" s="90"/>
      <c r="H24" s="4" t="s">
        <v>26</v>
      </c>
      <c r="J24" s="20"/>
      <c r="M24" s="77"/>
      <c r="N24" s="78"/>
    </row>
    <row r="25" spans="1:14">
      <c r="A25" s="5"/>
      <c r="B25" s="5"/>
      <c r="D25" s="19">
        <v>3</v>
      </c>
      <c r="E25" s="14" t="s">
        <v>25</v>
      </c>
      <c r="F25" s="85">
        <v>1194.27</v>
      </c>
      <c r="G25" s="85"/>
      <c r="H25" s="4" t="s">
        <v>27</v>
      </c>
      <c r="J25" s="10"/>
      <c r="M25" s="77"/>
      <c r="N25" s="78"/>
    </row>
    <row r="26" spans="1:14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4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57</v>
      </c>
      <c r="H27" s="80"/>
      <c r="I27" s="80"/>
      <c r="J27" s="22"/>
      <c r="K27" s="4" t="s">
        <v>30</v>
      </c>
      <c r="M27" s="77"/>
      <c r="N27" s="78"/>
    </row>
    <row r="28" spans="1:14">
      <c r="A28" s="5"/>
      <c r="B28" s="5" t="s">
        <v>5</v>
      </c>
      <c r="C28" s="79" t="s">
        <v>57</v>
      </c>
      <c r="D28" s="80"/>
      <c r="E28" s="80"/>
      <c r="F28" s="14" t="s">
        <v>25</v>
      </c>
      <c r="G28" s="79" t="s">
        <v>63</v>
      </c>
      <c r="H28" s="79"/>
      <c r="I28" s="79"/>
      <c r="J28" s="22"/>
      <c r="K28" s="4" t="s">
        <v>30</v>
      </c>
      <c r="N28" s="23"/>
    </row>
    <row r="29" spans="1:14">
      <c r="A29" s="5"/>
      <c r="B29" s="5" t="s">
        <v>5</v>
      </c>
      <c r="C29" s="88" t="s">
        <v>56</v>
      </c>
      <c r="D29" s="88"/>
      <c r="E29" s="88"/>
      <c r="F29" s="14" t="s">
        <v>25</v>
      </c>
      <c r="G29" s="88" t="s">
        <v>57</v>
      </c>
      <c r="H29" s="88"/>
      <c r="I29" s="88"/>
      <c r="J29" s="22"/>
      <c r="K29" s="4" t="s">
        <v>30</v>
      </c>
      <c r="N29" s="12"/>
    </row>
    <row r="30" spans="1:14">
      <c r="A30" s="5"/>
      <c r="B30" s="5" t="s">
        <v>5</v>
      </c>
      <c r="C30" s="88" t="s">
        <v>57</v>
      </c>
      <c r="D30" s="88"/>
      <c r="E30" s="88"/>
      <c r="F30" s="14" t="s">
        <v>25</v>
      </c>
      <c r="G30" s="88" t="s">
        <v>71</v>
      </c>
      <c r="H30" s="88"/>
      <c r="I30" s="88"/>
      <c r="J30" s="22"/>
      <c r="K30" s="4" t="s">
        <v>30</v>
      </c>
      <c r="N30" s="12"/>
    </row>
    <row r="31" spans="1:14" ht="11.25" customHeight="1">
      <c r="A31" s="5"/>
      <c r="B31" s="5" t="s">
        <v>5</v>
      </c>
      <c r="C31" s="79"/>
      <c r="D31" s="79"/>
      <c r="E31" s="79"/>
      <c r="F31" s="14" t="s">
        <v>25</v>
      </c>
      <c r="G31" s="79"/>
      <c r="H31" s="80"/>
      <c r="I31" s="80"/>
      <c r="J31" s="22"/>
      <c r="K31" s="4" t="s">
        <v>30</v>
      </c>
      <c r="N31" s="12"/>
    </row>
    <row r="32" spans="1:14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5" ht="10.5" customHeight="1">
      <c r="A33" s="5"/>
      <c r="B33" s="5" t="s">
        <v>5</v>
      </c>
      <c r="C33" s="79"/>
      <c r="D33" s="79"/>
      <c r="E33" s="79"/>
      <c r="F33" s="14" t="s">
        <v>25</v>
      </c>
      <c r="G33" s="79"/>
      <c r="H33" s="80"/>
      <c r="I33" s="80"/>
      <c r="J33" s="22"/>
      <c r="K33" s="4" t="s">
        <v>30</v>
      </c>
      <c r="N33" s="12"/>
    </row>
    <row r="34" spans="1:15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</row>
    <row r="35" spans="1:15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5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5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5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5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f>+D24*F24</f>
        <v>4125.66</v>
      </c>
      <c r="N39" s="123"/>
    </row>
    <row r="40" spans="1:15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0</v>
      </c>
      <c r="K40" s="28"/>
      <c r="L40" s="29" t="s">
        <v>32</v>
      </c>
      <c r="M40" s="92">
        <f>+D25*F25</f>
        <v>3582.81</v>
      </c>
      <c r="N40" s="93"/>
    </row>
    <row r="41" spans="1:15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5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0</v>
      </c>
      <c r="K42" s="91" t="s">
        <v>37</v>
      </c>
      <c r="L42" s="95"/>
      <c r="M42" s="96"/>
      <c r="N42" s="97"/>
    </row>
    <row r="43" spans="1:15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>
        <f>J42*J43</f>
        <v>0</v>
      </c>
      <c r="N43" s="99"/>
    </row>
    <row r="44" spans="1:15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/>
      <c r="N44" s="93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f>250*6</f>
        <v>1500</v>
      </c>
      <c r="N45" s="93"/>
    </row>
    <row r="46" spans="1:15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/>
      <c r="N46" s="93"/>
      <c r="O46" s="32"/>
    </row>
    <row r="47" spans="1:15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9208.4699999999993</v>
      </c>
      <c r="N47" s="99"/>
    </row>
    <row r="48" spans="1:15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68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67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F47:G47"/>
    <mergeCell ref="K47:L47"/>
    <mergeCell ref="M47:N47"/>
    <mergeCell ref="F48:G48"/>
    <mergeCell ref="M48:N48"/>
    <mergeCell ref="M43:N43"/>
    <mergeCell ref="M45:N45"/>
    <mergeCell ref="F46:G46"/>
    <mergeCell ref="K46:L46"/>
    <mergeCell ref="M46:N46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B4D8-C36A-44C5-A360-6F977CB36F16}">
  <sheetPr>
    <pageSetUpPr fitToPage="1"/>
  </sheetPr>
  <dimension ref="A1:S487"/>
  <sheetViews>
    <sheetView topLeftCell="A27" zoomScale="120" zoomScaleNormal="120" workbookViewId="0">
      <selection activeCell="Q10" sqref="Q1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85546875" style="4" customWidth="1"/>
    <col min="9" max="9" width="8.5703125" style="4" customWidth="1"/>
    <col min="10" max="10" width="9.5703125" style="4" customWidth="1"/>
    <col min="11" max="11" width="4" style="4" customWidth="1"/>
    <col min="12" max="12" width="11.7109375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6.7109375" style="4"/>
    <col min="17" max="17" width="19" style="4" bestFit="1" customWidth="1"/>
    <col min="18" max="19" width="6.7109375" style="4"/>
    <col min="20" max="20" width="9" style="4" bestFit="1" customWidth="1"/>
    <col min="21" max="16384" width="6.7109375" style="4"/>
  </cols>
  <sheetData>
    <row r="1" spans="1:1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9">
      <c r="A2" s="5"/>
      <c r="B2" s="5"/>
      <c r="L2" s="6" t="s">
        <v>0</v>
      </c>
      <c r="M2" s="56">
        <v>1</v>
      </c>
      <c r="N2" s="57"/>
    </row>
    <row r="3" spans="1:19">
      <c r="A3" s="5"/>
      <c r="B3" s="5"/>
      <c r="L3" s="58" t="s">
        <v>1</v>
      </c>
      <c r="M3" s="59"/>
      <c r="N3" s="7">
        <v>7862</v>
      </c>
    </row>
    <row r="4" spans="1:19">
      <c r="A4" s="5"/>
      <c r="B4" s="5"/>
      <c r="L4" s="8"/>
      <c r="M4" s="8"/>
      <c r="N4" s="9" t="s">
        <v>2</v>
      </c>
    </row>
    <row r="5" spans="1:19">
      <c r="A5" s="5"/>
      <c r="B5" s="5"/>
      <c r="G5" s="10"/>
      <c r="L5" s="8"/>
      <c r="M5" s="8"/>
      <c r="N5" s="11"/>
    </row>
    <row r="6" spans="1:19">
      <c r="A6" s="5"/>
      <c r="B6" s="5"/>
      <c r="G6" s="10" t="s">
        <v>3</v>
      </c>
      <c r="N6" s="12"/>
    </row>
    <row r="7" spans="1:19">
      <c r="A7" s="5"/>
      <c r="B7" s="5"/>
      <c r="F7" s="10"/>
      <c r="G7" s="10"/>
      <c r="N7" s="12"/>
    </row>
    <row r="8" spans="1:19" ht="12" thickBot="1">
      <c r="A8" s="5"/>
      <c r="B8" s="5"/>
      <c r="G8" s="4" t="s">
        <v>4</v>
      </c>
      <c r="J8" s="13">
        <v>27</v>
      </c>
      <c r="K8" s="14" t="s">
        <v>5</v>
      </c>
      <c r="L8" s="60" t="s">
        <v>54</v>
      </c>
      <c r="M8" s="60"/>
      <c r="N8" s="12">
        <v>2024</v>
      </c>
    </row>
    <row r="9" spans="1:19" ht="15" customHeight="1">
      <c r="A9" s="5"/>
      <c r="B9" s="5"/>
      <c r="K9" s="61" t="s">
        <v>6</v>
      </c>
      <c r="L9" s="61"/>
      <c r="M9" s="62">
        <f>M47</f>
        <v>9208.4699999999993</v>
      </c>
      <c r="N9" s="63"/>
    </row>
    <row r="10" spans="1:19" ht="13.5" customHeight="1">
      <c r="A10" s="5"/>
      <c r="B10" s="5" t="s">
        <v>7</v>
      </c>
      <c r="N10" s="12"/>
    </row>
    <row r="11" spans="1:19" ht="11.25" customHeight="1">
      <c r="A11" s="15"/>
      <c r="B11" s="52">
        <f>$M$9</f>
        <v>9208.4699999999993</v>
      </c>
      <c r="C11" s="53"/>
      <c r="D11" s="54" t="s">
        <v>66</v>
      </c>
      <c r="E11" s="54"/>
      <c r="F11" s="54"/>
      <c r="G11" s="54"/>
      <c r="H11" s="54"/>
      <c r="I11" s="54"/>
      <c r="J11" s="54"/>
      <c r="K11" s="54"/>
      <c r="L11" s="54"/>
      <c r="M11" s="54"/>
      <c r="N11" s="55"/>
    </row>
    <row r="12" spans="1:19" ht="11.25" customHeight="1">
      <c r="A12" s="5"/>
      <c r="B12" s="5" t="s">
        <v>8</v>
      </c>
      <c r="N12" s="12"/>
    </row>
    <row r="13" spans="1:19" ht="12.75" customHeight="1">
      <c r="A13" s="5"/>
      <c r="B13" s="68" t="s">
        <v>72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9" ht="11.25" customHeight="1">
      <c r="A14" s="5"/>
      <c r="B14" s="71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9" ht="11.25" customHeight="1">
      <c r="A15" s="5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S15" s="4" t="s">
        <v>9</v>
      </c>
    </row>
    <row r="16" spans="1:19" ht="11.25" customHeight="1">
      <c r="A16" s="5"/>
      <c r="B16" s="5"/>
      <c r="E16" s="16">
        <v>1</v>
      </c>
      <c r="F16" s="14" t="s">
        <v>5</v>
      </c>
      <c r="G16" s="121" t="s">
        <v>61</v>
      </c>
      <c r="H16" s="122"/>
      <c r="I16" s="14" t="s">
        <v>10</v>
      </c>
      <c r="J16" s="16">
        <v>3</v>
      </c>
      <c r="K16" s="14" t="s">
        <v>11</v>
      </c>
      <c r="L16" s="121" t="s">
        <v>61</v>
      </c>
      <c r="M16" s="122"/>
      <c r="N16" s="12">
        <v>2024</v>
      </c>
    </row>
    <row r="17" spans="1:14" ht="12" customHeight="1" thickBot="1">
      <c r="A17" s="5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1:14" ht="12" customHeight="1" thickBot="1">
      <c r="A18" s="5"/>
      <c r="B18" s="72" t="s">
        <v>12</v>
      </c>
      <c r="C18" s="73"/>
      <c r="D18" s="17"/>
      <c r="E18" s="74" t="s">
        <v>13</v>
      </c>
      <c r="F18" s="75"/>
      <c r="G18" s="76"/>
      <c r="H18" s="17" t="s">
        <v>14</v>
      </c>
      <c r="I18" s="74" t="s">
        <v>15</v>
      </c>
      <c r="J18" s="76"/>
      <c r="K18" s="17" t="s">
        <v>14</v>
      </c>
      <c r="L18" s="74" t="s">
        <v>16</v>
      </c>
      <c r="M18" s="76"/>
      <c r="N18" s="17"/>
    </row>
    <row r="19" spans="1:14">
      <c r="A19" s="5"/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4" ht="12.75" customHeight="1">
      <c r="A20" s="5"/>
      <c r="B20" s="115" t="s">
        <v>60</v>
      </c>
      <c r="C20" s="116"/>
      <c r="D20" s="116"/>
      <c r="E20" s="117"/>
      <c r="F20" s="118" t="s">
        <v>62</v>
      </c>
      <c r="G20" s="116"/>
      <c r="H20" s="116"/>
      <c r="I20" s="117"/>
      <c r="J20" s="119">
        <v>4</v>
      </c>
      <c r="K20" s="120"/>
      <c r="L20" s="56"/>
      <c r="M20" s="67"/>
      <c r="N20" s="57"/>
    </row>
    <row r="21" spans="1:14">
      <c r="A21" s="5"/>
      <c r="B21" s="87" t="s">
        <v>17</v>
      </c>
      <c r="C21" s="82"/>
      <c r="D21" s="82"/>
      <c r="E21" s="83"/>
      <c r="F21" s="81" t="s">
        <v>18</v>
      </c>
      <c r="G21" s="82"/>
      <c r="H21" s="82"/>
      <c r="I21" s="83"/>
      <c r="J21" s="81" t="s">
        <v>19</v>
      </c>
      <c r="K21" s="83"/>
      <c r="L21" s="81" t="s">
        <v>20</v>
      </c>
      <c r="M21" s="82"/>
      <c r="N21" s="84"/>
    </row>
    <row r="22" spans="1:14">
      <c r="A22" s="5"/>
      <c r="B22" s="18" t="s">
        <v>21</v>
      </c>
      <c r="E22" s="10"/>
      <c r="N22" s="12"/>
    </row>
    <row r="23" spans="1:14">
      <c r="A23" s="5"/>
      <c r="B23" s="5"/>
      <c r="C23" s="4" t="s">
        <v>22</v>
      </c>
      <c r="E23" s="14"/>
      <c r="F23" s="60" t="s">
        <v>23</v>
      </c>
      <c r="G23" s="60"/>
      <c r="J23" s="10"/>
      <c r="N23" s="12"/>
    </row>
    <row r="24" spans="1:14">
      <c r="A24" s="5"/>
      <c r="B24" s="5" t="s">
        <v>24</v>
      </c>
      <c r="D24" s="19">
        <v>2</v>
      </c>
      <c r="E24" s="14" t="s">
        <v>25</v>
      </c>
      <c r="F24" s="89">
        <v>2062.83</v>
      </c>
      <c r="G24" s="90"/>
      <c r="H24" s="4" t="s">
        <v>26</v>
      </c>
      <c r="J24" s="20"/>
      <c r="M24" s="77"/>
      <c r="N24" s="78"/>
    </row>
    <row r="25" spans="1:14">
      <c r="A25" s="5"/>
      <c r="B25" s="5"/>
      <c r="D25" s="19">
        <v>3</v>
      </c>
      <c r="E25" s="14" t="s">
        <v>25</v>
      </c>
      <c r="F25" s="85">
        <v>1194.27</v>
      </c>
      <c r="G25" s="85"/>
      <c r="H25" s="4" t="s">
        <v>27</v>
      </c>
      <c r="J25" s="10"/>
      <c r="M25" s="77"/>
      <c r="N25" s="78"/>
    </row>
    <row r="26" spans="1:14">
      <c r="A26" s="5"/>
      <c r="B26" s="18" t="s">
        <v>28</v>
      </c>
      <c r="D26" s="21"/>
      <c r="E26" s="14"/>
      <c r="F26" s="86"/>
      <c r="G26" s="86"/>
      <c r="M26" s="77"/>
      <c r="N26" s="78"/>
    </row>
    <row r="27" spans="1:14">
      <c r="A27" s="5"/>
      <c r="B27" s="5" t="s">
        <v>5</v>
      </c>
      <c r="C27" s="79" t="s">
        <v>29</v>
      </c>
      <c r="D27" s="79"/>
      <c r="E27" s="79"/>
      <c r="F27" s="14" t="s">
        <v>25</v>
      </c>
      <c r="G27" s="79" t="s">
        <v>57</v>
      </c>
      <c r="H27" s="80"/>
      <c r="I27" s="80"/>
      <c r="J27" s="22"/>
      <c r="K27" s="4" t="s">
        <v>30</v>
      </c>
      <c r="M27" s="77"/>
      <c r="N27" s="78"/>
    </row>
    <row r="28" spans="1:14">
      <c r="A28" s="5"/>
      <c r="B28" s="5" t="s">
        <v>5</v>
      </c>
      <c r="C28" s="79" t="s">
        <v>57</v>
      </c>
      <c r="D28" s="80"/>
      <c r="E28" s="80"/>
      <c r="F28" s="14" t="s">
        <v>25</v>
      </c>
      <c r="G28" s="79" t="s">
        <v>63</v>
      </c>
      <c r="H28" s="79"/>
      <c r="I28" s="79"/>
      <c r="J28" s="22"/>
      <c r="K28" s="4" t="s">
        <v>30</v>
      </c>
      <c r="N28" s="23"/>
    </row>
    <row r="29" spans="1:14">
      <c r="A29" s="5"/>
      <c r="B29" s="5" t="s">
        <v>5</v>
      </c>
      <c r="C29" s="88" t="s">
        <v>56</v>
      </c>
      <c r="D29" s="88"/>
      <c r="E29" s="88"/>
      <c r="F29" s="14" t="s">
        <v>25</v>
      </c>
      <c r="G29" s="88" t="s">
        <v>57</v>
      </c>
      <c r="H29" s="88"/>
      <c r="I29" s="88"/>
      <c r="J29" s="22"/>
      <c r="K29" s="4" t="s">
        <v>30</v>
      </c>
      <c r="N29" s="12"/>
    </row>
    <row r="30" spans="1:14">
      <c r="A30" s="5"/>
      <c r="B30" s="5" t="s">
        <v>5</v>
      </c>
      <c r="C30" s="88" t="s">
        <v>57</v>
      </c>
      <c r="D30" s="88"/>
      <c r="E30" s="88"/>
      <c r="F30" s="14" t="s">
        <v>25</v>
      </c>
      <c r="G30" s="88" t="s">
        <v>71</v>
      </c>
      <c r="H30" s="88"/>
      <c r="I30" s="88"/>
      <c r="J30" s="22"/>
      <c r="K30" s="4" t="s">
        <v>30</v>
      </c>
      <c r="N30" s="12"/>
    </row>
    <row r="31" spans="1:14" ht="11.25" customHeight="1">
      <c r="A31" s="5"/>
      <c r="B31" s="5" t="s">
        <v>5</v>
      </c>
      <c r="C31" s="79"/>
      <c r="D31" s="79"/>
      <c r="E31" s="79"/>
      <c r="F31" s="14" t="s">
        <v>25</v>
      </c>
      <c r="G31" s="79"/>
      <c r="H31" s="80"/>
      <c r="I31" s="80"/>
      <c r="J31" s="22"/>
      <c r="K31" s="4" t="s">
        <v>30</v>
      </c>
      <c r="N31" s="12"/>
    </row>
    <row r="32" spans="1:14">
      <c r="A32" s="5"/>
      <c r="B32" s="5" t="s">
        <v>5</v>
      </c>
      <c r="C32" s="79"/>
      <c r="D32" s="80"/>
      <c r="E32" s="80"/>
      <c r="F32" s="14" t="s">
        <v>25</v>
      </c>
      <c r="G32" s="79"/>
      <c r="H32" s="79"/>
      <c r="I32" s="79"/>
      <c r="J32" s="22"/>
      <c r="K32" s="4" t="s">
        <v>30</v>
      </c>
      <c r="N32" s="12"/>
    </row>
    <row r="33" spans="1:15" ht="10.5" customHeight="1">
      <c r="A33" s="5"/>
      <c r="B33" s="5" t="s">
        <v>5</v>
      </c>
      <c r="C33" s="79"/>
      <c r="D33" s="79"/>
      <c r="E33" s="79"/>
      <c r="F33" s="14" t="s">
        <v>25</v>
      </c>
      <c r="G33" s="79"/>
      <c r="H33" s="80"/>
      <c r="I33" s="80"/>
      <c r="J33" s="22"/>
      <c r="K33" s="4" t="s">
        <v>30</v>
      </c>
      <c r="N33" s="12"/>
    </row>
    <row r="34" spans="1:15">
      <c r="A34" s="5"/>
      <c r="B34" s="5" t="s">
        <v>5</v>
      </c>
      <c r="C34" s="79"/>
      <c r="D34" s="80"/>
      <c r="E34" s="80"/>
      <c r="F34" s="14" t="s">
        <v>25</v>
      </c>
      <c r="G34" s="79"/>
      <c r="H34" s="79"/>
      <c r="I34" s="79"/>
      <c r="J34" s="22"/>
      <c r="K34" s="4" t="s">
        <v>30</v>
      </c>
      <c r="N34" s="12"/>
    </row>
    <row r="35" spans="1:15">
      <c r="A35" s="5"/>
      <c r="B35" s="5"/>
      <c r="C35" s="79"/>
      <c r="D35" s="79"/>
      <c r="E35" s="79"/>
      <c r="F35" s="14" t="s">
        <v>25</v>
      </c>
      <c r="G35" s="79"/>
      <c r="H35" s="79"/>
      <c r="I35" s="79"/>
      <c r="J35" s="22"/>
      <c r="K35" s="4" t="s">
        <v>30</v>
      </c>
      <c r="N35" s="12"/>
    </row>
    <row r="36" spans="1:15">
      <c r="A36" s="5"/>
      <c r="B36" s="5"/>
      <c r="C36" s="79"/>
      <c r="D36" s="80"/>
      <c r="E36" s="80"/>
      <c r="F36" s="14" t="s">
        <v>25</v>
      </c>
      <c r="G36" s="79"/>
      <c r="H36" s="80"/>
      <c r="I36" s="80"/>
      <c r="J36" s="22"/>
      <c r="K36" s="4" t="s">
        <v>30</v>
      </c>
      <c r="N36" s="12"/>
    </row>
    <row r="37" spans="1:15">
      <c r="A37" s="5"/>
      <c r="B37" s="5"/>
      <c r="C37" s="79"/>
      <c r="D37" s="79"/>
      <c r="E37" s="79"/>
      <c r="F37" s="24" t="s">
        <v>25</v>
      </c>
      <c r="G37" s="79"/>
      <c r="H37" s="79"/>
      <c r="I37" s="79"/>
      <c r="J37" s="22"/>
      <c r="K37" s="4" t="s">
        <v>30</v>
      </c>
      <c r="N37" s="12"/>
    </row>
    <row r="38" spans="1:15">
      <c r="A38" s="5"/>
      <c r="B38" s="5"/>
      <c r="C38" s="79"/>
      <c r="D38" s="79"/>
      <c r="E38" s="79"/>
      <c r="F38" s="14" t="s">
        <v>25</v>
      </c>
      <c r="G38" s="60"/>
      <c r="H38" s="60"/>
      <c r="I38" s="60"/>
      <c r="J38" s="22"/>
      <c r="K38" s="4" t="s">
        <v>30</v>
      </c>
      <c r="N38" s="12"/>
    </row>
    <row r="39" spans="1:15">
      <c r="A39" s="5"/>
      <c r="B39" s="5"/>
      <c r="C39" s="67"/>
      <c r="D39" s="67"/>
      <c r="E39" s="67"/>
      <c r="F39" s="14" t="s">
        <v>25</v>
      </c>
      <c r="G39" s="67"/>
      <c r="H39" s="67"/>
      <c r="I39" s="67"/>
      <c r="J39" s="25"/>
      <c r="K39" s="4" t="s">
        <v>30</v>
      </c>
      <c r="L39" s="26" t="s">
        <v>55</v>
      </c>
      <c r="M39" s="123">
        <f>+D24*F24</f>
        <v>4125.66</v>
      </c>
      <c r="N39" s="123"/>
    </row>
    <row r="40" spans="1:15">
      <c r="A40" s="5"/>
      <c r="B40" s="5"/>
      <c r="C40" s="6"/>
      <c r="F40" s="14"/>
      <c r="G40" s="94" t="s">
        <v>31</v>
      </c>
      <c r="H40" s="94"/>
      <c r="I40" s="94"/>
      <c r="J40" s="27">
        <f>SUM(J27:J39)</f>
        <v>0</v>
      </c>
      <c r="K40" s="28"/>
      <c r="L40" s="29" t="s">
        <v>32</v>
      </c>
      <c r="M40" s="92">
        <f>+D25*F25</f>
        <v>3582.81</v>
      </c>
      <c r="N40" s="93"/>
    </row>
    <row r="41" spans="1:15" ht="11.25" customHeight="1">
      <c r="A41" s="5"/>
      <c r="B41" s="5"/>
      <c r="C41" s="6"/>
      <c r="F41" s="14"/>
      <c r="G41" s="61" t="s">
        <v>33</v>
      </c>
      <c r="H41" s="61"/>
      <c r="I41" s="61"/>
      <c r="J41" s="8">
        <v>9.5</v>
      </c>
      <c r="K41" s="91" t="s">
        <v>34</v>
      </c>
      <c r="L41" s="95"/>
      <c r="M41" s="96" t="s">
        <v>35</v>
      </c>
      <c r="N41" s="97"/>
    </row>
    <row r="42" spans="1:15" ht="10.5" customHeight="1">
      <c r="A42" s="5"/>
      <c r="B42" s="5"/>
      <c r="C42" s="6"/>
      <c r="F42" s="14"/>
      <c r="G42" s="61" t="s">
        <v>36</v>
      </c>
      <c r="H42" s="61"/>
      <c r="I42" s="61"/>
      <c r="J42" s="30">
        <f>J40/J41</f>
        <v>0</v>
      </c>
      <c r="K42" s="91" t="s">
        <v>37</v>
      </c>
      <c r="L42" s="95"/>
      <c r="M42" s="96"/>
      <c r="N42" s="97"/>
    </row>
    <row r="43" spans="1:15" ht="15" customHeight="1">
      <c r="A43" s="5"/>
      <c r="B43" s="5"/>
      <c r="C43" s="6"/>
      <c r="F43" s="14"/>
      <c r="G43" s="61" t="s">
        <v>38</v>
      </c>
      <c r="H43" s="61"/>
      <c r="I43" s="61"/>
      <c r="J43" s="31">
        <v>22</v>
      </c>
      <c r="K43" s="28"/>
      <c r="L43" s="26" t="s">
        <v>28</v>
      </c>
      <c r="M43" s="98">
        <f>J42*J43</f>
        <v>0</v>
      </c>
      <c r="N43" s="99"/>
    </row>
    <row r="44" spans="1:15" ht="11.25" customHeight="1">
      <c r="A44" s="5"/>
      <c r="B44" s="5"/>
      <c r="C44" s="6"/>
      <c r="F44" s="14"/>
      <c r="G44" s="14"/>
      <c r="I44" s="8"/>
      <c r="K44" s="91" t="s">
        <v>39</v>
      </c>
      <c r="L44" s="91"/>
      <c r="M44" s="92"/>
      <c r="N44" s="93"/>
    </row>
    <row r="45" spans="1:15">
      <c r="A45" s="5"/>
      <c r="B45" s="5"/>
      <c r="C45" s="6"/>
      <c r="F45" s="14"/>
      <c r="G45" s="14"/>
      <c r="H45" s="8"/>
      <c r="I45" s="8"/>
      <c r="J45" s="26"/>
      <c r="K45" s="26"/>
      <c r="L45" s="26" t="s">
        <v>40</v>
      </c>
      <c r="M45" s="92">
        <f>250*6</f>
        <v>1500</v>
      </c>
      <c r="N45" s="93"/>
    </row>
    <row r="46" spans="1:15">
      <c r="A46" s="5"/>
      <c r="B46" s="5"/>
      <c r="E46" s="28"/>
      <c r="F46" s="100"/>
      <c r="G46" s="100"/>
      <c r="H46" s="26"/>
      <c r="I46" s="26"/>
      <c r="J46" s="10"/>
      <c r="K46" s="91" t="s">
        <v>41</v>
      </c>
      <c r="L46" s="91" t="s">
        <v>41</v>
      </c>
      <c r="M46" s="92"/>
      <c r="N46" s="93"/>
      <c r="O46" s="32"/>
    </row>
    <row r="47" spans="1:15">
      <c r="A47" s="5"/>
      <c r="B47" s="5"/>
      <c r="E47" s="28"/>
      <c r="F47" s="100"/>
      <c r="G47" s="100"/>
      <c r="H47" s="26"/>
      <c r="I47" s="26"/>
      <c r="J47" s="26"/>
      <c r="K47" s="91" t="s">
        <v>42</v>
      </c>
      <c r="L47" s="91"/>
      <c r="M47" s="98">
        <f>SUM(M39:N46)</f>
        <v>9208.4699999999993</v>
      </c>
      <c r="N47" s="99"/>
    </row>
    <row r="48" spans="1:15">
      <c r="A48" s="5"/>
      <c r="B48" s="5"/>
      <c r="E48" s="28"/>
      <c r="F48" s="100"/>
      <c r="G48" s="100"/>
      <c r="H48" s="26"/>
      <c r="I48" s="26"/>
      <c r="J48" s="26"/>
      <c r="M48" s="92"/>
      <c r="N48" s="93"/>
    </row>
    <row r="49" spans="1:14">
      <c r="A49" s="5"/>
      <c r="B49" s="5"/>
      <c r="C49" s="10"/>
      <c r="E49" s="28"/>
      <c r="F49" s="100"/>
      <c r="G49" s="100"/>
      <c r="H49" s="26"/>
      <c r="I49" s="26"/>
      <c r="J49" s="26"/>
      <c r="M49" s="101"/>
      <c r="N49" s="102"/>
    </row>
    <row r="50" spans="1:14">
      <c r="A50" s="5"/>
      <c r="B50" s="33" t="s">
        <v>43</v>
      </c>
      <c r="C50" s="34"/>
      <c r="D50" s="34"/>
      <c r="E50" s="34"/>
      <c r="F50" s="34"/>
      <c r="G50" s="35"/>
      <c r="H50" s="26"/>
      <c r="I50" s="26"/>
      <c r="J50" s="26"/>
      <c r="L50" s="28"/>
      <c r="M50" s="36"/>
      <c r="N50" s="37"/>
    </row>
    <row r="51" spans="1:14">
      <c r="A51" s="5"/>
      <c r="B51" s="38"/>
      <c r="C51" s="39"/>
      <c r="D51" s="39"/>
      <c r="E51" s="39"/>
      <c r="F51" s="39"/>
      <c r="G51" s="40"/>
      <c r="N51" s="12"/>
    </row>
    <row r="52" spans="1:14">
      <c r="A52" s="5"/>
      <c r="B52" s="41"/>
      <c r="C52" s="39"/>
      <c r="D52" s="39"/>
      <c r="E52" s="39"/>
      <c r="F52" s="39"/>
      <c r="G52" s="40"/>
      <c r="N52" s="12"/>
    </row>
    <row r="53" spans="1:14">
      <c r="A53" s="5"/>
      <c r="B53" s="41"/>
      <c r="C53" s="39"/>
      <c r="D53" s="39"/>
      <c r="E53" s="39"/>
      <c r="F53" s="39"/>
      <c r="G53" s="40"/>
      <c r="N53" s="12"/>
    </row>
    <row r="54" spans="1:14">
      <c r="A54" s="5"/>
      <c r="B54" s="41"/>
      <c r="C54" s="39"/>
      <c r="D54" s="39"/>
      <c r="E54" s="39"/>
      <c r="F54" s="39"/>
      <c r="G54" s="40"/>
      <c r="H54" s="42"/>
      <c r="N54" s="12"/>
    </row>
    <row r="55" spans="1:14">
      <c r="A55" s="5"/>
      <c r="B55" s="43"/>
      <c r="C55" s="25"/>
      <c r="D55" s="25"/>
      <c r="E55" s="25"/>
      <c r="F55" s="25"/>
      <c r="G55" s="44"/>
      <c r="N55" s="12"/>
    </row>
    <row r="56" spans="1:14">
      <c r="A56" s="5"/>
      <c r="B56" s="43"/>
      <c r="C56" s="25"/>
      <c r="D56" s="25"/>
      <c r="E56" s="25"/>
      <c r="F56" s="25"/>
      <c r="G56" s="44"/>
      <c r="N56" s="12"/>
    </row>
    <row r="57" spans="1:14">
      <c r="A57" s="5"/>
      <c r="B57" s="43"/>
      <c r="C57" s="25"/>
      <c r="D57" s="25"/>
      <c r="E57" s="25"/>
      <c r="F57" s="25"/>
      <c r="G57" s="44"/>
      <c r="N57" s="12"/>
    </row>
    <row r="58" spans="1:14">
      <c r="A58" s="5"/>
      <c r="B58" s="103" t="s">
        <v>44</v>
      </c>
      <c r="C58" s="58"/>
      <c r="D58" s="58"/>
      <c r="E58" s="58"/>
      <c r="F58" s="58"/>
      <c r="G58" s="58"/>
      <c r="I58" s="104" t="s">
        <v>45</v>
      </c>
      <c r="J58" s="104"/>
      <c r="K58" s="104"/>
      <c r="L58" s="104"/>
      <c r="M58" s="104"/>
      <c r="N58" s="105"/>
    </row>
    <row r="59" spans="1:14" ht="1.5" customHeight="1">
      <c r="A59" s="5"/>
      <c r="B59" s="45"/>
      <c r="C59" s="14"/>
      <c r="D59" s="14"/>
      <c r="E59" s="14"/>
      <c r="F59" s="14"/>
      <c r="G59" s="14"/>
      <c r="I59" s="14"/>
      <c r="J59" s="14"/>
      <c r="K59" s="14"/>
      <c r="L59" s="14"/>
      <c r="M59" s="14"/>
      <c r="N59" s="46"/>
    </row>
    <row r="60" spans="1:14" ht="11.25" hidden="1" customHeight="1">
      <c r="A60" s="5"/>
      <c r="B60" s="72"/>
      <c r="C60" s="61"/>
      <c r="D60" s="61"/>
      <c r="E60" s="61"/>
      <c r="F60" s="61"/>
      <c r="G60" s="61"/>
      <c r="N60" s="12"/>
    </row>
    <row r="61" spans="1:14" ht="16.5" customHeight="1">
      <c r="A61" s="5"/>
      <c r="B61" s="108" t="s">
        <v>46</v>
      </c>
      <c r="C61" s="60"/>
      <c r="D61" s="60"/>
      <c r="E61" s="60"/>
      <c r="F61" s="60"/>
      <c r="G61" s="60"/>
      <c r="I61" s="60" t="s">
        <v>64</v>
      </c>
      <c r="J61" s="60"/>
      <c r="K61" s="60"/>
      <c r="L61" s="60"/>
      <c r="M61" s="60"/>
      <c r="N61" s="109"/>
    </row>
    <row r="62" spans="1:14">
      <c r="A62" s="5"/>
      <c r="B62" s="72" t="s">
        <v>47</v>
      </c>
      <c r="C62" s="61"/>
      <c r="D62" s="61"/>
      <c r="E62" s="61"/>
      <c r="F62" s="61"/>
      <c r="G62" s="61"/>
      <c r="I62" s="110" t="s">
        <v>47</v>
      </c>
      <c r="J62" s="110"/>
      <c r="K62" s="110"/>
      <c r="L62" s="110"/>
      <c r="M62" s="110"/>
      <c r="N62" s="111"/>
    </row>
    <row r="63" spans="1:14" ht="26.25" customHeight="1">
      <c r="A63" s="5"/>
      <c r="B63" s="112" t="s">
        <v>48</v>
      </c>
      <c r="C63" s="113"/>
      <c r="D63" s="113"/>
      <c r="E63" s="113"/>
      <c r="F63" s="113"/>
      <c r="G63" s="113"/>
      <c r="I63" s="113" t="s">
        <v>65</v>
      </c>
      <c r="J63" s="113"/>
      <c r="K63" s="113"/>
      <c r="L63" s="113"/>
      <c r="M63" s="113"/>
      <c r="N63" s="114"/>
    </row>
    <row r="64" spans="1:14" ht="2.25" customHeight="1">
      <c r="A64" s="5"/>
      <c r="B64" s="72" t="s">
        <v>49</v>
      </c>
      <c r="C64" s="61"/>
      <c r="D64" s="61"/>
      <c r="E64" s="61"/>
      <c r="F64" s="61"/>
      <c r="G64" s="61"/>
      <c r="I64" s="106" t="s">
        <v>50</v>
      </c>
      <c r="J64" s="106"/>
      <c r="K64" s="106"/>
      <c r="L64" s="106"/>
      <c r="M64" s="106"/>
      <c r="N64" s="107"/>
    </row>
    <row r="65" spans="1:14" ht="0.75" hidden="1" customHeight="1">
      <c r="A65" s="5"/>
      <c r="B65" s="5"/>
      <c r="N65" s="12"/>
    </row>
    <row r="66" spans="1:14" ht="14.25" customHeight="1" thickBot="1">
      <c r="A66" s="47"/>
      <c r="B66" s="47"/>
      <c r="C66" s="48"/>
      <c r="D66" s="48"/>
      <c r="E66" s="48"/>
      <c r="F66" s="48"/>
      <c r="G66" s="48"/>
      <c r="H66" s="48"/>
      <c r="I66" s="48" t="s">
        <v>51</v>
      </c>
      <c r="J66" s="48">
        <v>7862</v>
      </c>
      <c r="K66" s="48"/>
      <c r="L66" s="49"/>
      <c r="M66" s="49"/>
      <c r="N66" s="50"/>
    </row>
    <row r="67" spans="1:14" ht="36" customHeight="1">
      <c r="N67" s="4" t="s">
        <v>52</v>
      </c>
    </row>
    <row r="487" spans="4:4">
      <c r="D487" s="51" t="s">
        <v>53</v>
      </c>
    </row>
  </sheetData>
  <mergeCells count="93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K44:L44"/>
    <mergeCell ref="M44:N44"/>
    <mergeCell ref="C39:E39"/>
    <mergeCell ref="G39:I39"/>
    <mergeCell ref="M39:N39"/>
    <mergeCell ref="G40:I40"/>
    <mergeCell ref="M40:N40"/>
    <mergeCell ref="G41:I41"/>
    <mergeCell ref="K41:L41"/>
    <mergeCell ref="M41:N41"/>
    <mergeCell ref="G42:I42"/>
    <mergeCell ref="K42:L42"/>
    <mergeCell ref="M42:N42"/>
    <mergeCell ref="G43:I43"/>
    <mergeCell ref="M43:N43"/>
    <mergeCell ref="M45:N45"/>
    <mergeCell ref="F46:G46"/>
    <mergeCell ref="K46:L46"/>
    <mergeCell ref="M46:N46"/>
    <mergeCell ref="F47:G47"/>
    <mergeCell ref="K47:L47"/>
    <mergeCell ref="M47:N47"/>
    <mergeCell ref="F48:G48"/>
    <mergeCell ref="M48:N48"/>
    <mergeCell ref="F49:G49"/>
    <mergeCell ref="M49:N49"/>
    <mergeCell ref="B58:G58"/>
    <mergeCell ref="I58:N58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CGGM</vt:lpstr>
      <vt:lpstr>DMFM </vt:lpstr>
      <vt:lpstr>ANMS</vt:lpstr>
      <vt:lpstr>MECS</vt:lpstr>
      <vt:lpstr>PAER</vt:lpstr>
      <vt:lpstr>HZF</vt:lpstr>
      <vt:lpstr>VJTS</vt:lpstr>
      <vt:lpstr>MAZR</vt:lpstr>
      <vt:lpstr>ANMS!Área_de_impresión</vt:lpstr>
      <vt:lpstr>CGGM!Área_de_impresión</vt:lpstr>
      <vt:lpstr>'DMFM '!Área_de_impresión</vt:lpstr>
      <vt:lpstr>HZF!Área_de_impresión</vt:lpstr>
      <vt:lpstr>MAZR!Área_de_impresión</vt:lpstr>
      <vt:lpstr>MECS!Área_de_impresión</vt:lpstr>
      <vt:lpstr>PAER!Área_de_impresión</vt:lpstr>
      <vt:lpstr>VJTS!Área_de_impresión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Neidy Silva Zuñiga</dc:creator>
  <cp:lastModifiedBy>Rocio Mares</cp:lastModifiedBy>
  <cp:lastPrinted>2024-12-10T21:13:10Z</cp:lastPrinted>
  <dcterms:created xsi:type="dcterms:W3CDTF">2024-10-10T17:48:58Z</dcterms:created>
  <dcterms:modified xsi:type="dcterms:W3CDTF">2025-01-14T15:47:16Z</dcterms:modified>
</cp:coreProperties>
</file>