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G:\Respaldo Neidy\Escritorio\VIATICOS 2019\"/>
    </mc:Choice>
  </mc:AlternateContent>
  <bookViews>
    <workbookView xWindow="0" yWindow="0" windowWidth="20490" windowHeight="7755" firstSheet="10" activeTab="15"/>
  </bookViews>
  <sheets>
    <sheet name="JEVL 31" sheetId="32" r:id="rId1"/>
    <sheet name="JMJM 30" sheetId="31" r:id="rId2"/>
    <sheet name="MAMT 29" sheetId="30" r:id="rId3"/>
    <sheet name="BIMO 28" sheetId="29" r:id="rId4"/>
    <sheet name="FJDDUDV 27" sheetId="28" r:id="rId5"/>
    <sheet name="ALM 26" sheetId="27" r:id="rId6"/>
    <sheet name="AFO 25" sheetId="26" r:id="rId7"/>
    <sheet name="ASM 24" sheetId="25" r:id="rId8"/>
    <sheet name="MAMT 23" sheetId="24" r:id="rId9"/>
    <sheet name="IGR 22" sheetId="23" r:id="rId10"/>
    <sheet name="LMF 21" sheetId="22" r:id="rId11"/>
    <sheet name="LGB 20" sheetId="21" r:id="rId12"/>
    <sheet name="PEAN 19" sheetId="20" r:id="rId13"/>
    <sheet name="JFMM 18" sheetId="19" r:id="rId14"/>
    <sheet name="MLBCH 17" sheetId="18" r:id="rId15"/>
    <sheet name="MAVC 16" sheetId="17" r:id="rId16"/>
    <sheet name="FJDDUDV 15" sheetId="16" r:id="rId17"/>
    <sheet name="BIMO 14" sheetId="15" r:id="rId18"/>
    <sheet name="2 COMPLEMENTO ALM  13" sheetId="14" r:id="rId19"/>
    <sheet name="ASM 12" sheetId="13" r:id="rId20"/>
    <sheet name="FJDDUDV 11" sheetId="12" r:id="rId21"/>
    <sheet name="AZC 10" sheetId="11" r:id="rId22"/>
    <sheet name="JAHC 9" sheetId="10" r:id="rId23"/>
    <sheet name="LGB 8" sheetId="9" r:id="rId24"/>
    <sheet name="JEZH 7" sheetId="8" r:id="rId25"/>
    <sheet name="QRF 6" sheetId="7" r:id="rId26"/>
    <sheet name="COMPLEMENTO ALM  5" sheetId="5" r:id="rId27"/>
    <sheet name="JMVM 4" sheetId="4" r:id="rId28"/>
    <sheet name="BIMO 3" sheetId="3" r:id="rId29"/>
    <sheet name="JMJM 2" sheetId="2" r:id="rId30"/>
    <sheet name="JEVL 1" sheetId="1" r:id="rId31"/>
  </sheets>
  <definedNames>
    <definedName name="_xlnm.Print_Area" localSheetId="18">'2 COMPLEMENTO ALM  13'!$B$1:$N$66</definedName>
    <definedName name="_xlnm.Print_Area" localSheetId="6">'AFO 25'!$B$1:$N$66</definedName>
    <definedName name="_xlnm.Print_Area" localSheetId="5">'ALM 26'!$B$1:$N$66</definedName>
    <definedName name="_xlnm.Print_Area" localSheetId="19">'ASM 12'!$B$1:$N$66</definedName>
    <definedName name="_xlnm.Print_Area" localSheetId="7">'ASM 24'!$B$1:$N$66</definedName>
    <definedName name="_xlnm.Print_Area" localSheetId="21">'AZC 10'!$B$1:$N$66</definedName>
    <definedName name="_xlnm.Print_Area" localSheetId="17">'BIMO 14'!$B$1:$N$66</definedName>
    <definedName name="_xlnm.Print_Area" localSheetId="3">'BIMO 28'!$B$1:$N$66</definedName>
    <definedName name="_xlnm.Print_Area" localSheetId="28">'BIMO 3'!$B$1:$N$66</definedName>
    <definedName name="_xlnm.Print_Area" localSheetId="26">'COMPLEMENTO ALM  5'!$B$1:$N$66</definedName>
    <definedName name="_xlnm.Print_Area" localSheetId="20">'FJDDUDV 11'!$B$1:$N$66</definedName>
    <definedName name="_xlnm.Print_Area" localSheetId="16">'FJDDUDV 15'!$B$1:$N$66</definedName>
    <definedName name="_xlnm.Print_Area" localSheetId="4">'FJDDUDV 27'!$B$1:$N$66</definedName>
    <definedName name="_xlnm.Print_Area" localSheetId="9">'IGR 22'!$B$1:$N$66</definedName>
    <definedName name="_xlnm.Print_Area" localSheetId="22">'JAHC 9'!$B$1:$N$66</definedName>
    <definedName name="_xlnm.Print_Area" localSheetId="30">'JEVL 1'!$B$1:$N$66</definedName>
    <definedName name="_xlnm.Print_Area" localSheetId="0">'JEVL 31'!$B$1:$N$66</definedName>
    <definedName name="_xlnm.Print_Area" localSheetId="24">'JEZH 7'!$B$1:$N$66</definedName>
    <definedName name="_xlnm.Print_Area" localSheetId="13">'JFMM 18'!$B$1:$N$66</definedName>
    <definedName name="_xlnm.Print_Area" localSheetId="29">'JMJM 2'!$B$1:$N$66</definedName>
    <definedName name="_xlnm.Print_Area" localSheetId="1">'JMJM 30'!$B$1:$N$66</definedName>
    <definedName name="_xlnm.Print_Area" localSheetId="27">'JMVM 4'!$B$1:$N$66</definedName>
    <definedName name="_xlnm.Print_Area" localSheetId="11">'LGB 20'!$B$1:$N$66</definedName>
    <definedName name="_xlnm.Print_Area" localSheetId="23">'LGB 8'!$B$1:$N$66</definedName>
    <definedName name="_xlnm.Print_Area" localSheetId="10">'LMF 21'!$B$1:$N$66</definedName>
    <definedName name="_xlnm.Print_Area" localSheetId="8">'MAMT 23'!$B$1:$N$66</definedName>
    <definedName name="_xlnm.Print_Area" localSheetId="2">'MAMT 29'!$B$1:$N$66</definedName>
    <definedName name="_xlnm.Print_Area" localSheetId="15">'MAVC 16'!$B$1:$N$66</definedName>
    <definedName name="_xlnm.Print_Area" localSheetId="14">'MLBCH 17'!$B$1:$N$66</definedName>
    <definedName name="_xlnm.Print_Area" localSheetId="12">'PEAN 19'!$B$1:$N$66</definedName>
    <definedName name="_xlnm.Print_Area" localSheetId="25">'QRF 6'!$B$1:$N$66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8" i="32" l="1"/>
  <c r="F50" i="32" s="1"/>
  <c r="F55" i="32" s="1"/>
  <c r="M42" i="32"/>
  <c r="J40" i="32"/>
  <c r="M43" i="32" s="1"/>
  <c r="M25" i="32"/>
  <c r="M40" i="32" s="1"/>
  <c r="F48" i="31"/>
  <c r="F50" i="31" s="1"/>
  <c r="F55" i="31" s="1"/>
  <c r="M42" i="31"/>
  <c r="J40" i="31"/>
  <c r="M43" i="31" s="1"/>
  <c r="M25" i="31"/>
  <c r="M40" i="31" s="1"/>
  <c r="F48" i="30"/>
  <c r="F50" i="30" s="1"/>
  <c r="F55" i="30" s="1"/>
  <c r="M42" i="30"/>
  <c r="J40" i="30"/>
  <c r="M43" i="30" s="1"/>
  <c r="M25" i="30"/>
  <c r="M40" i="30" s="1"/>
  <c r="M42" i="29"/>
  <c r="F48" i="29"/>
  <c r="F50" i="29" s="1"/>
  <c r="F55" i="29" s="1"/>
  <c r="J40" i="29"/>
  <c r="M43" i="29" s="1"/>
  <c r="M25" i="29"/>
  <c r="M40" i="29" s="1"/>
  <c r="M42" i="28"/>
  <c r="F48" i="28"/>
  <c r="F50" i="28" s="1"/>
  <c r="F55" i="28" s="1"/>
  <c r="J40" i="28"/>
  <c r="M43" i="28" s="1"/>
  <c r="M25" i="28"/>
  <c r="M40" i="28" s="1"/>
  <c r="M46" i="32" l="1"/>
  <c r="M46" i="31"/>
  <c r="M9" i="31" s="1"/>
  <c r="B11" i="31" s="1"/>
  <c r="M9" i="32"/>
  <c r="B11" i="32" s="1"/>
  <c r="F56" i="32"/>
  <c r="F57" i="32" s="1"/>
  <c r="F56" i="31"/>
  <c r="F57" i="31" s="1"/>
  <c r="M46" i="30"/>
  <c r="F56" i="30" s="1"/>
  <c r="F57" i="30" s="1"/>
  <c r="M46" i="29"/>
  <c r="M9" i="29" s="1"/>
  <c r="B11" i="29" s="1"/>
  <c r="M46" i="28"/>
  <c r="F56" i="28" s="1"/>
  <c r="F57" i="28" s="1"/>
  <c r="F48" i="27"/>
  <c r="F50" i="27" s="1"/>
  <c r="F55" i="27" s="1"/>
  <c r="J40" i="27"/>
  <c r="M43" i="27" s="1"/>
  <c r="M25" i="27"/>
  <c r="M40" i="27" s="1"/>
  <c r="F48" i="26"/>
  <c r="F50" i="26" s="1"/>
  <c r="F55" i="26" s="1"/>
  <c r="J40" i="26"/>
  <c r="M43" i="26" s="1"/>
  <c r="M25" i="26"/>
  <c r="M40" i="26" s="1"/>
  <c r="F48" i="25"/>
  <c r="F50" i="25" s="1"/>
  <c r="F55" i="25" s="1"/>
  <c r="J40" i="25"/>
  <c r="M43" i="25" s="1"/>
  <c r="M25" i="25"/>
  <c r="M40" i="25" s="1"/>
  <c r="M42" i="24"/>
  <c r="F48" i="24"/>
  <c r="F50" i="24" s="1"/>
  <c r="F55" i="24" s="1"/>
  <c r="M45" i="24"/>
  <c r="J40" i="24"/>
  <c r="M43" i="24" s="1"/>
  <c r="M25" i="24"/>
  <c r="M40" i="24" s="1"/>
  <c r="M9" i="30" l="1"/>
  <c r="B11" i="30" s="1"/>
  <c r="F56" i="29"/>
  <c r="F57" i="29" s="1"/>
  <c r="M9" i="28"/>
  <c r="B11" i="28" s="1"/>
  <c r="M46" i="27"/>
  <c r="F56" i="27" s="1"/>
  <c r="F57" i="27" s="1"/>
  <c r="M46" i="26"/>
  <c r="F56" i="26" s="1"/>
  <c r="F57" i="26" s="1"/>
  <c r="M46" i="25"/>
  <c r="M9" i="25" s="1"/>
  <c r="B11" i="25" s="1"/>
  <c r="M46" i="24"/>
  <c r="F56" i="24" s="1"/>
  <c r="F57" i="24" s="1"/>
  <c r="F48" i="23"/>
  <c r="F50" i="23" s="1"/>
  <c r="F55" i="23" s="1"/>
  <c r="M45" i="23"/>
  <c r="J40" i="23"/>
  <c r="M43" i="23" s="1"/>
  <c r="M25" i="23"/>
  <c r="M40" i="23" s="1"/>
  <c r="M45" i="22"/>
  <c r="M42" i="22"/>
  <c r="F48" i="22"/>
  <c r="F50" i="22" s="1"/>
  <c r="F55" i="22" s="1"/>
  <c r="J40" i="22"/>
  <c r="M43" i="22" s="1"/>
  <c r="M25" i="22"/>
  <c r="M40" i="22" s="1"/>
  <c r="F56" i="25" l="1"/>
  <c r="F57" i="25" s="1"/>
  <c r="M9" i="27"/>
  <c r="B11" i="27" s="1"/>
  <c r="M9" i="26"/>
  <c r="B11" i="26" s="1"/>
  <c r="M9" i="24"/>
  <c r="B11" i="24" s="1"/>
  <c r="M46" i="23"/>
  <c r="M9" i="23" s="1"/>
  <c r="B11" i="23" s="1"/>
  <c r="M46" i="22"/>
  <c r="M9" i="22" s="1"/>
  <c r="B11" i="22" s="1"/>
  <c r="F56" i="23" l="1"/>
  <c r="F57" i="23" s="1"/>
  <c r="F56" i="22"/>
  <c r="F57" i="22" s="1"/>
  <c r="M44" i="21" l="1"/>
  <c r="M45" i="21"/>
  <c r="M42" i="21"/>
  <c r="F48" i="21"/>
  <c r="F50" i="21" s="1"/>
  <c r="F55" i="21" s="1"/>
  <c r="J40" i="21"/>
  <c r="M43" i="21" s="1"/>
  <c r="M25" i="21"/>
  <c r="M40" i="21" s="1"/>
  <c r="M46" i="21" l="1"/>
  <c r="M9" i="21" s="1"/>
  <c r="B11" i="21" s="1"/>
  <c r="F56" i="21" l="1"/>
  <c r="F57" i="21" s="1"/>
  <c r="M45" i="20" l="1"/>
  <c r="M42" i="16"/>
  <c r="F48" i="20" l="1"/>
  <c r="F50" i="20" s="1"/>
  <c r="F55" i="20" s="1"/>
  <c r="J40" i="20"/>
  <c r="M43" i="20" s="1"/>
  <c r="M25" i="20"/>
  <c r="M40" i="20" s="1"/>
  <c r="M46" i="20" l="1"/>
  <c r="F56" i="20" s="1"/>
  <c r="F57" i="20" s="1"/>
  <c r="F48" i="19"/>
  <c r="F50" i="19" s="1"/>
  <c r="F55" i="19" s="1"/>
  <c r="J40" i="19"/>
  <c r="M43" i="19" s="1"/>
  <c r="M25" i="19"/>
  <c r="M40" i="19" s="1"/>
  <c r="M42" i="18"/>
  <c r="F48" i="18"/>
  <c r="F50" i="18" s="1"/>
  <c r="F55" i="18" s="1"/>
  <c r="J40" i="18"/>
  <c r="M43" i="18" s="1"/>
  <c r="M25" i="18"/>
  <c r="M40" i="18" s="1"/>
  <c r="M46" i="19" l="1"/>
  <c r="M9" i="19" s="1"/>
  <c r="B11" i="19" s="1"/>
  <c r="M9" i="20"/>
  <c r="B11" i="20" s="1"/>
  <c r="M46" i="18"/>
  <c r="M9" i="18" s="1"/>
  <c r="B11" i="18" s="1"/>
  <c r="F56" i="19" l="1"/>
  <c r="F57" i="19" s="1"/>
  <c r="F56" i="18"/>
  <c r="F57" i="18" s="1"/>
  <c r="F48" i="17"/>
  <c r="F50" i="17" s="1"/>
  <c r="F55" i="17" s="1"/>
  <c r="J40" i="17"/>
  <c r="M43" i="17" s="1"/>
  <c r="M25" i="17"/>
  <c r="M40" i="17" s="1"/>
  <c r="F48" i="16"/>
  <c r="F50" i="16" s="1"/>
  <c r="F55" i="16" s="1"/>
  <c r="J40" i="16"/>
  <c r="M43" i="16" s="1"/>
  <c r="M25" i="16"/>
  <c r="M40" i="16" s="1"/>
  <c r="M42" i="15"/>
  <c r="F48" i="15"/>
  <c r="F50" i="15" s="1"/>
  <c r="F55" i="15" s="1"/>
  <c r="J40" i="15"/>
  <c r="M43" i="15" s="1"/>
  <c r="M25" i="15"/>
  <c r="M40" i="15" s="1"/>
  <c r="M46" i="17" l="1"/>
  <c r="F56" i="17" s="1"/>
  <c r="F57" i="17" s="1"/>
  <c r="M46" i="16"/>
  <c r="F56" i="16" s="1"/>
  <c r="F57" i="16" s="1"/>
  <c r="M46" i="15"/>
  <c r="F56" i="15" s="1"/>
  <c r="F57" i="15" s="1"/>
  <c r="F48" i="14"/>
  <c r="F50" i="14" s="1"/>
  <c r="F55" i="14" s="1"/>
  <c r="J40" i="14"/>
  <c r="M43" i="14" s="1"/>
  <c r="M46" i="14" s="1"/>
  <c r="M25" i="14"/>
  <c r="M40" i="14" s="1"/>
  <c r="M9" i="16" l="1"/>
  <c r="B11" i="16" s="1"/>
  <c r="M9" i="17"/>
  <c r="B11" i="17" s="1"/>
  <c r="M9" i="15"/>
  <c r="B11" i="15" s="1"/>
  <c r="F56" i="14"/>
  <c r="F57" i="14" s="1"/>
  <c r="M9" i="14"/>
  <c r="B11" i="14" s="1"/>
  <c r="F48" i="13" l="1"/>
  <c r="F50" i="13" s="1"/>
  <c r="F55" i="13" s="1"/>
  <c r="J39" i="13"/>
  <c r="M43" i="13" s="1"/>
  <c r="M25" i="13"/>
  <c r="M40" i="13" s="1"/>
  <c r="M46" i="13" l="1"/>
  <c r="F56" i="13" s="1"/>
  <c r="F57" i="13" s="1"/>
  <c r="M9" i="13" l="1"/>
  <c r="B11" i="13" s="1"/>
  <c r="F48" i="12"/>
  <c r="F50" i="12" s="1"/>
  <c r="F55" i="12" s="1"/>
  <c r="M42" i="12"/>
  <c r="J39" i="12"/>
  <c r="M43" i="12" s="1"/>
  <c r="M25" i="12"/>
  <c r="M40" i="12" s="1"/>
  <c r="M42" i="11"/>
  <c r="F48" i="11"/>
  <c r="F50" i="11" s="1"/>
  <c r="F55" i="11" s="1"/>
  <c r="J39" i="11"/>
  <c r="M43" i="11" s="1"/>
  <c r="M25" i="11"/>
  <c r="M40" i="11" s="1"/>
  <c r="M46" i="12" l="1"/>
  <c r="F56" i="12" s="1"/>
  <c r="F57" i="12" s="1"/>
  <c r="M46" i="11"/>
  <c r="F56" i="11" s="1"/>
  <c r="F57" i="11" s="1"/>
  <c r="F48" i="10"/>
  <c r="F50" i="10" s="1"/>
  <c r="F55" i="10" s="1"/>
  <c r="J39" i="10"/>
  <c r="M43" i="10" s="1"/>
  <c r="M25" i="10"/>
  <c r="M40" i="10" s="1"/>
  <c r="M42" i="9"/>
  <c r="F48" i="9"/>
  <c r="F50" i="9" s="1"/>
  <c r="F55" i="9" s="1"/>
  <c r="J39" i="9"/>
  <c r="M43" i="9" s="1"/>
  <c r="M25" i="9"/>
  <c r="M40" i="9" s="1"/>
  <c r="M9" i="12" l="1"/>
  <c r="B11" i="12" s="1"/>
  <c r="M9" i="11"/>
  <c r="B11" i="11" s="1"/>
  <c r="M46" i="10"/>
  <c r="M9" i="10" s="1"/>
  <c r="B11" i="10" s="1"/>
  <c r="M46" i="9"/>
  <c r="M9" i="9" s="1"/>
  <c r="B11" i="9" s="1"/>
  <c r="F56" i="10" l="1"/>
  <c r="F57" i="10" s="1"/>
  <c r="F56" i="9"/>
  <c r="F57" i="9" s="1"/>
  <c r="F48" i="8" l="1"/>
  <c r="F50" i="8" s="1"/>
  <c r="F55" i="8" s="1"/>
  <c r="J39" i="8"/>
  <c r="M43" i="8" s="1"/>
  <c r="M25" i="8"/>
  <c r="M40" i="8" s="1"/>
  <c r="M42" i="7"/>
  <c r="F48" i="7"/>
  <c r="F50" i="7" s="1"/>
  <c r="F55" i="7" s="1"/>
  <c r="J39" i="7"/>
  <c r="M43" i="7" s="1"/>
  <c r="M25" i="7"/>
  <c r="M40" i="7" s="1"/>
  <c r="F48" i="5"/>
  <c r="F50" i="5" s="1"/>
  <c r="F55" i="5" s="1"/>
  <c r="J40" i="5"/>
  <c r="M43" i="5" s="1"/>
  <c r="M45" i="5" s="1"/>
  <c r="M46" i="5" s="1"/>
  <c r="M25" i="5"/>
  <c r="M40" i="5" s="1"/>
  <c r="M46" i="8" l="1"/>
  <c r="M9" i="8" s="1"/>
  <c r="B11" i="8" s="1"/>
  <c r="M46" i="7"/>
  <c r="F56" i="7" s="1"/>
  <c r="F57" i="7" s="1"/>
  <c r="M9" i="5"/>
  <c r="B11" i="5" s="1"/>
  <c r="F56" i="8" l="1"/>
  <c r="F57" i="8" s="1"/>
  <c r="M9" i="7"/>
  <c r="B11" i="7" s="1"/>
  <c r="F56" i="5"/>
  <c r="F57" i="5" s="1"/>
  <c r="F48" i="4" l="1"/>
  <c r="F50" i="4" s="1"/>
  <c r="F55" i="4" s="1"/>
  <c r="J39" i="4"/>
  <c r="M43" i="4" s="1"/>
  <c r="M25" i="4"/>
  <c r="M40" i="4" s="1"/>
  <c r="F48" i="3"/>
  <c r="F50" i="3" s="1"/>
  <c r="F55" i="3" s="1"/>
  <c r="M42" i="3"/>
  <c r="J39" i="3"/>
  <c r="M43" i="3" s="1"/>
  <c r="M25" i="3"/>
  <c r="M40" i="3" s="1"/>
  <c r="M46" i="4" l="1"/>
  <c r="M9" i="4" s="1"/>
  <c r="B11" i="4" s="1"/>
  <c r="M46" i="3"/>
  <c r="M9" i="3" s="1"/>
  <c r="B11" i="3" s="1"/>
  <c r="F48" i="2"/>
  <c r="F50" i="2" s="1"/>
  <c r="F55" i="2" s="1"/>
  <c r="M42" i="2"/>
  <c r="J39" i="2"/>
  <c r="M43" i="2" s="1"/>
  <c r="M25" i="2"/>
  <c r="M40" i="2" s="1"/>
  <c r="F56" i="3" l="1"/>
  <c r="F57" i="3" s="1"/>
  <c r="F56" i="4"/>
  <c r="F57" i="4" s="1"/>
  <c r="M46" i="2"/>
  <c r="F56" i="2" s="1"/>
  <c r="F57" i="2" s="1"/>
  <c r="M9" i="2" l="1"/>
  <c r="B11" i="2" s="1"/>
  <c r="M42" i="1" l="1"/>
  <c r="F48" i="1"/>
  <c r="F50" i="1" s="1"/>
  <c r="F55" i="1" s="1"/>
  <c r="J39" i="1"/>
  <c r="M43" i="1" s="1"/>
  <c r="M25" i="1"/>
  <c r="M40" i="1" s="1"/>
  <c r="M46" i="1" l="1"/>
  <c r="F56" i="1" s="1"/>
  <c r="F57" i="1" s="1"/>
  <c r="M9" i="1" l="1"/>
  <c r="B11" i="1" s="1"/>
</calcChain>
</file>

<file path=xl/sharedStrings.xml><?xml version="1.0" encoding="utf-8"?>
<sst xmlns="http://schemas.openxmlformats.org/spreadsheetml/2006/main" count="3800" uniqueCount="192">
  <si>
    <t>FOLIO</t>
  </si>
  <si>
    <t>ICAI-DA-F-04</t>
  </si>
  <si>
    <t>.</t>
  </si>
  <si>
    <t>RECIBO DE VIÁTICOS</t>
  </si>
  <si>
    <t xml:space="preserve">Ramos Arizpe Coah. </t>
  </si>
  <si>
    <t>de</t>
  </si>
  <si>
    <t xml:space="preserve">MARZO </t>
  </si>
  <si>
    <t>POR:</t>
  </si>
  <si>
    <t>R   E   C   I   B   I   del Instituto Coahuilense de Acceso a la Información , la cantidad de - - - - - - - - - - -- - - - - - - - - -</t>
  </si>
  <si>
    <t xml:space="preserve">por concepto de viáticos en comisión conferida para   - - - - - - - -- - - - - - - - - - - - - - - - - - - - - - - - - - - - - - - - - - - </t>
  </si>
  <si>
    <t xml:space="preserve">  </t>
  </si>
  <si>
    <t xml:space="preserve"> </t>
  </si>
  <si>
    <t xml:space="preserve">durante los días del </t>
  </si>
  <si>
    <t xml:space="preserve">AL </t>
  </si>
  <si>
    <t xml:space="preserve"> de </t>
  </si>
  <si>
    <t>Vehículo part.</t>
  </si>
  <si>
    <t xml:space="preserve">Vehículo Oficial  </t>
  </si>
  <si>
    <t>X</t>
  </si>
  <si>
    <t>Avión</t>
  </si>
  <si>
    <t>Otro</t>
  </si>
  <si>
    <t>DATOS DEL VEHÍCULO</t>
  </si>
  <si>
    <t>Marca</t>
  </si>
  <si>
    <t>Tipo</t>
  </si>
  <si>
    <t>Cilindros</t>
  </si>
  <si>
    <t>Placas</t>
  </si>
  <si>
    <t>Hospedaje y Alimentación</t>
  </si>
  <si>
    <t>Número de Días</t>
  </si>
  <si>
    <t>Tarifa</t>
  </si>
  <si>
    <t>Zona Única</t>
  </si>
  <si>
    <t>a</t>
  </si>
  <si>
    <t>Diarios</t>
  </si>
  <si>
    <t>Sin Pernoctar</t>
  </si>
  <si>
    <t xml:space="preserve">Total.         </t>
  </si>
  <si>
    <t>Combustible</t>
  </si>
  <si>
    <t>SALTILLO</t>
  </si>
  <si>
    <t>Km..</t>
  </si>
  <si>
    <t xml:space="preserve">TRANSITO LOCAL </t>
  </si>
  <si>
    <t>factor</t>
  </si>
  <si>
    <t xml:space="preserve">Depreciación de automóvil por kilómetro p/vehículos particulares </t>
  </si>
  <si>
    <t>Tipo de Cambio</t>
  </si>
  <si>
    <t xml:space="preserve">   </t>
  </si>
  <si>
    <t>Peaje</t>
  </si>
  <si>
    <t>comprobación que se anexa</t>
  </si>
  <si>
    <t>Estacionamiento</t>
  </si>
  <si>
    <t>Pasajes</t>
  </si>
  <si>
    <t xml:space="preserve">Hospedaje </t>
  </si>
  <si>
    <t>Total por cobrar</t>
  </si>
  <si>
    <t>Alimentación</t>
  </si>
  <si>
    <t>Total por pagar</t>
  </si>
  <si>
    <t>Total</t>
  </si>
  <si>
    <t>No Comprobable</t>
  </si>
  <si>
    <t>Observaciones:</t>
  </si>
  <si>
    <t>Cuota Peaje</t>
  </si>
  <si>
    <t xml:space="preserve">                                                                                            </t>
  </si>
  <si>
    <t>Depreciación por vehiculo</t>
  </si>
  <si>
    <t>Devolución de viáticos</t>
  </si>
  <si>
    <t>A U T O R I Z O</t>
  </si>
  <si>
    <t>R  E  C  I  B  I</t>
  </si>
  <si>
    <t>N  o  m  b  r  e</t>
  </si>
  <si>
    <t>JEFE DEL DEPTARTAMENTO DE PROMOCION CULTURAL</t>
  </si>
  <si>
    <t>C.P. ISRRAEL SÁNCHEZ ORTÍZ</t>
  </si>
  <si>
    <t xml:space="preserve"> DIRECTOR DE ADMINISTRACION Y FINANZAS</t>
  </si>
  <si>
    <t>P u e s t o</t>
  </si>
  <si>
    <t>Cta.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</si>
  <si>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</si>
  <si>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ABRIL </t>
  </si>
  <si>
    <t>FIRMA DE CONVENIO DE COLABORACION CON EL AYUNTAMIENTO DE TORREON, LOS DIAS 02 Y 03 ABRIL 2019</t>
  </si>
  <si>
    <t xml:space="preserve">TORREON </t>
  </si>
  <si>
    <t xml:space="preserve">SALTILLO </t>
  </si>
  <si>
    <t xml:space="preserve">TRANSITO  LOCAL </t>
  </si>
  <si>
    <t xml:space="preserve">JOSE EDUARDO VEGA LUNA </t>
  </si>
  <si>
    <t xml:space="preserve">SECRETARIO TECNICO </t>
  </si>
  <si>
    <t>(TRES MIL SEICIENTOS DOS PESOS  00/100 MN)</t>
  </si>
  <si>
    <t>(PESOS  00/100 MN)</t>
  </si>
  <si>
    <t xml:space="preserve">C.P. JOSE MANUEL JIMENES Y MELENDEZ </t>
  </si>
  <si>
    <t xml:space="preserve">COMISIONADO </t>
  </si>
  <si>
    <t>FIRMA DE CONVENIO DE COLABORACION CON EL AYUNTAMIENTO DE TORREON, EL 03 ABRIL 2019</t>
  </si>
  <si>
    <t xml:space="preserve">LIC. BERTHA ICELA MATA ORTIZ </t>
  </si>
  <si>
    <t>(TRES MIL CATORCE PESOS  00/100 MN)</t>
  </si>
  <si>
    <t>JOSE MIGUEL VILLARELLO MUÑIZ</t>
  </si>
  <si>
    <t>FIRMA DE CONVENIO DE COLABORACION CON EL AYUNTAMIENTO DE TORREON, EL 02 Y 03 ABRIL 2019</t>
  </si>
  <si>
    <t xml:space="preserve">JEFE DE UNIDAD DE COMUNICACIÓN SOCIAL Y DIFUSION </t>
  </si>
  <si>
    <t>(MIL SETECIENTOS SESENTA PESOS  00/100 MN)</t>
  </si>
  <si>
    <t>(SIETE MIL NOVECINETOS SETENTA Y TRES PESOS  20/100 MN)</t>
  </si>
  <si>
    <t xml:space="preserve">Diarios </t>
  </si>
  <si>
    <t xml:space="preserve">SAN PEDRO </t>
  </si>
  <si>
    <t xml:space="preserve">SIERRA MOJADA </t>
  </si>
  <si>
    <t xml:space="preserve">FRANCISCO I. MADERO </t>
  </si>
  <si>
    <t>VIESCA</t>
  </si>
  <si>
    <t xml:space="preserve">MATAMOROS </t>
  </si>
  <si>
    <t xml:space="preserve">PTE POR DEPOSITAR </t>
  </si>
  <si>
    <t>COMPLEMENTO DE VIATICOS</t>
  </si>
  <si>
    <t xml:space="preserve">SE LE DIO MAS GASOLINA PORQUE LE ASIGNARON LA </t>
  </si>
  <si>
    <t xml:space="preserve">CAMIONETA RANGER </t>
  </si>
  <si>
    <t xml:space="preserve">DEPOSITADO 01/04/19 </t>
  </si>
  <si>
    <t>COMPLEMENTO D VIATICO  CAPACITACION CARGA DE INFORMACION FORMATOS SIPOT - IPOT A LOS MUNICIPIOS TORREON, SAN PEDRO, SIERRA MOJADA, FRANCISCO I. MADERO, VIESCA Y MATAMOROS, COAH. LOS DIAS DEL 01 AL 05 ABRIL 2019</t>
  </si>
  <si>
    <t xml:space="preserve">LIC. QUETZALLI RUIZ FLORES </t>
  </si>
  <si>
    <t xml:space="preserve">DIRECTORA JURIDICA </t>
  </si>
  <si>
    <t xml:space="preserve">JUAN EDUARDO ZAMORA HERRERA </t>
  </si>
  <si>
    <t xml:space="preserve">JEFE DEL DEPARTAMENTO DE LO CONTENCIOSO </t>
  </si>
  <si>
    <t xml:space="preserve">ANDREA LOPEZ MARQUEZ </t>
  </si>
  <si>
    <t xml:space="preserve">JEFA DEL DEPARTAMENTO DE ASESORIA TEMATICA </t>
  </si>
  <si>
    <t>LIC. LUIS GONZALEZ BRISEÑO</t>
  </si>
  <si>
    <t xml:space="preserve">COMISIONADO PRESIDENTE </t>
  </si>
  <si>
    <t>(CINCO MIL NOVECIENTOS VEITICUATRO  PESOS  00/100 MN)</t>
  </si>
  <si>
    <t xml:space="preserve">JOSE ALEJANDRO HERRERA CASILLAS </t>
  </si>
  <si>
    <t>PROYECTISTA</t>
  </si>
  <si>
    <t>(DOS MIL DOCIENTOS CUARENTA PESOS  00/100 MN)</t>
  </si>
  <si>
    <t xml:space="preserve">ARMANDO ZAMORA CRUZ </t>
  </si>
  <si>
    <t xml:space="preserve">AUXILIAR </t>
  </si>
  <si>
    <t>(CUATRI MIL CIENTO SESENTA Y CUATRO PESOS  00/100 MN)</t>
  </si>
  <si>
    <t xml:space="preserve">FRANCISCO JAVIER DIEZ DE URDANIVIA DEL VALLE </t>
  </si>
  <si>
    <t>(DOS MIL SETECIENTOS VEITIDOS PESOS  00/100 MN)</t>
  </si>
  <si>
    <t>FIRMA DE CONVENIO DE COLABORACION CON EL AYUNTAMIENTO DE TORREON, LOS DIAS 02,03 Y 04 ABRIL 2019</t>
  </si>
  <si>
    <t>FIRMA DE CONVENIO DE COLABORACION CON EL AYUNTAMIENTO DE TORREON, LOS DIAS 02, 03  Y 04 ABRIL 2019</t>
  </si>
  <si>
    <t>(CUATRO MIL DOS PESOS  00/100 MN)</t>
  </si>
  <si>
    <t>(DOS MIL DOCIENTOS CUARENTA  PESOS  00/100 MN)</t>
  </si>
  <si>
    <t>SABINAS</t>
  </si>
  <si>
    <t xml:space="preserve">TEC DE AGUJITA </t>
  </si>
  <si>
    <t>TEC DE AGUJITA</t>
  </si>
  <si>
    <t xml:space="preserve">ALFREDO SANCHEZ MARIN </t>
  </si>
  <si>
    <t xml:space="preserve">JEFE DEL DEPARTAMENTO DE IMPULSO A LA CULTURA DE LA TRANSPARENCIA </t>
  </si>
  <si>
    <t>PROMOTORES DE LA TRANSPARENCIA , INSTITUTO TECNOLOGICO DE ESTUDIOS SUPERIORES DE LA REGION CARBONIFERA EN AGUJITA COAH. LOS DIAS 10, 11 Y 12 DE  ABRIL 2019</t>
  </si>
  <si>
    <t>( CUATRO MIL TRECIENTOS VEINTISEIES PESOS  40/100 MN)</t>
  </si>
  <si>
    <r>
      <t xml:space="preserve">2 COMPLEMENTO DE VIATICO  CAPACITACION CARGA DE INFORMACION FORMATOS SIPOT - IPOT A LOS MUNICIPIOS TORREON, SAN PEDRO, SIERRA MOJADA, FRANCISCO I. MADERO, VIESCA Y MATAMOROS, COAH. LOS DIAS DEL 01 AL 05 ABRIL 2019 </t>
    </r>
    <r>
      <rPr>
        <b/>
        <sz val="9"/>
        <rFont val="Arial"/>
        <family val="2"/>
      </rPr>
      <t xml:space="preserve"> (EL TRAYECTO ES DE VIESCA- SAN PEDRO - TORREON )</t>
    </r>
  </si>
  <si>
    <t xml:space="preserve">VIESCA </t>
  </si>
  <si>
    <t>TORREON</t>
  </si>
  <si>
    <t>(TRECIENTOS OCHENTA Y CINSCO  PESOS 00/100 MN)</t>
  </si>
  <si>
    <t xml:space="preserve">REUNION CON EL PRESIDENTE MUNICIPAL DE PIEDRAS NEGRAS PARA TRATAR EL TEMA DEL CONVENIO DE COLABORACION </t>
  </si>
  <si>
    <t xml:space="preserve">PIEDRAS NEGRAS </t>
  </si>
  <si>
    <t>PIEDRAS NEGRAS</t>
  </si>
  <si>
    <t xml:space="preserve">COMISIONADA </t>
  </si>
  <si>
    <t>(CINCO MIL QUINIENTOS SESENTA Y CUATRO PESOS 80/100 MN)</t>
  </si>
  <si>
    <t>REUNION CON EL PRESIDENTE MUNICIPAL DE PIEDRAS NEGRAS PARA TRATAR EL TEMA DEL CONVENIO DE COLABORACION LOS DIAS 11 Y 12 ABRIL 2019</t>
  </si>
  <si>
    <t xml:space="preserve">LIC. FRANCISCO JAVIER DIEZ DE URDANIVIA DEL VALLE </t>
  </si>
  <si>
    <t>(CUATRO MIL NOVECIENTOS OCHENTA PESOS 40/100 MN)</t>
  </si>
  <si>
    <t xml:space="preserve">MARTIN ANTONIO VALDES CASAS </t>
  </si>
  <si>
    <t xml:space="preserve">PROYECTISTA </t>
  </si>
  <si>
    <t>( MIL SETECIENTOS SESETA PESOS 00/100 MN)</t>
  </si>
  <si>
    <t xml:space="preserve">MONICA LARA BERENICE CANSECO HERNANDEZ </t>
  </si>
  <si>
    <t xml:space="preserve">JEFA DE DEPARTAMENTO DE SEGUIMIENTO </t>
  </si>
  <si>
    <t>(DOS MIL OCHENTA Y DOS PESOS 00/100 MN)</t>
  </si>
  <si>
    <t xml:space="preserve">CAPACITACION EN MATERIA DE PROTECCION DE DATOS PERSONALES A SOCIEDAD CIVIL VER CONTIGO EL 11 ABRIL 2019, EN TORREON, COAH. </t>
  </si>
  <si>
    <t xml:space="preserve">JUAN FERNANDO MARTINEZ MALDONADO </t>
  </si>
  <si>
    <t xml:space="preserve">JEFE DE DEPARTAMENTO DE NORMATIVIDAD </t>
  </si>
  <si>
    <t>(SEICIENTOS CUARENTA  PESOS 00/100 MN)</t>
  </si>
  <si>
    <t xml:space="preserve">RESULTADOS PRELIMINARES PARA EL IDES 2019 EL 25 DE ABRIL 2019 CDMX </t>
  </si>
  <si>
    <t xml:space="preserve">AEROPUERTO MTY </t>
  </si>
  <si>
    <t>CDMX</t>
  </si>
  <si>
    <t xml:space="preserve">LIC. PABLO ENRIQUE ALDACO NUNCIO </t>
  </si>
  <si>
    <t>DIRECTOR CUMPLIMIENTO Y RESPONSABILIDADES</t>
  </si>
  <si>
    <t>(MIL SEICIENTOS TREINTA PESOS 00/100 MN)</t>
  </si>
  <si>
    <t>REUNION DE TRABAJO , ARCHIVO GENERAL DE LA NACION  (CONVENIO DE COLABORACION) ASISTENCIA AL INAI PARA CHECAR RECURSOS DE INCONFORMIDAD, RESULTADOS PREELIMINARES IDES 2019 EL JUEVES 25 DE ABRIL 2019 CDXM.</t>
  </si>
  <si>
    <t xml:space="preserve">LIC. LUIS GONZALEZ BRISEÑO </t>
  </si>
  <si>
    <t>(CUATRO MIL SEICIENTOS DOCE PESOS 00/100 MN)</t>
  </si>
  <si>
    <t xml:space="preserve">II CUMBRE NACIONAL DE GOBIERNO ABIERTO DEL 06 AL 09 DE MAYO 2019 CDMX. </t>
  </si>
  <si>
    <t xml:space="preserve">MAYO </t>
  </si>
  <si>
    <t xml:space="preserve">LETICIA MARTINEZ FLORES </t>
  </si>
  <si>
    <t xml:space="preserve">DIRECTORA DE CAPACITACION Y CULTURA </t>
  </si>
  <si>
    <t>(DOCE MIL NOVECIENTOS OCHENTA PESOS 00/100 MN)</t>
  </si>
  <si>
    <t xml:space="preserve">IGNACIO GALINDO RAMIREZ </t>
  </si>
  <si>
    <t xml:space="preserve">SUBDIRECTOR DE GOBIERNO ABIERTO </t>
  </si>
  <si>
    <t>(OCHO MIL OCHOCIENTOS PESOS 00/100 MN)</t>
  </si>
  <si>
    <t>LIC. MIGUEL ANGEL MEDINA TORRES</t>
  </si>
  <si>
    <t xml:space="preserve">DIRECTOR GENERAL </t>
  </si>
  <si>
    <t>(DIECISEIS MIL NOVECIENTOS PESOS 00/100 MN)</t>
  </si>
  <si>
    <t xml:space="preserve">LEY DE ACCESO A LA INFORMACION , PROMOTORES DE LA TRANSPARENCIA LOS DIAS 02 Y 03 MAYO 2019 EN MONCLOVA, COAH. </t>
  </si>
  <si>
    <t xml:space="preserve">MONCLOVA </t>
  </si>
  <si>
    <t xml:space="preserve">JEFE DE DEPARTAMENTO DE IMPULSO A LA CUTURA DE LA TRANSPARENCIA </t>
  </si>
  <si>
    <t>(DOS MIL QUINIENTOS CINCUENTA PESOS 40/100 MN)</t>
  </si>
  <si>
    <t xml:space="preserve">JORNADAS DE TRABAJO CON SUJETOS OBLIGADOS EL 02 MAYO 2019 EN PARRAS, COAH. </t>
  </si>
  <si>
    <t xml:space="preserve">PARRAS </t>
  </si>
  <si>
    <t xml:space="preserve">ANDREA FUENTE SOSORIO </t>
  </si>
  <si>
    <t xml:space="preserve">JEFA DE DEPARTAMENTO DE FORTALECIMIENTO A LA TRANSPARENCIA </t>
  </si>
  <si>
    <t>(MIL DOCIENTOS SETENTA Y TRES PESOS 60/100 MN)</t>
  </si>
  <si>
    <t xml:space="preserve">JEFA DE DEPARTAMENTO DE ASESORIA TEMATICA </t>
  </si>
  <si>
    <t>(SEICIENTOS CUARENTA PESOS 00/100 MN)</t>
  </si>
  <si>
    <t xml:space="preserve">REUNION DE TRABAJO CON IDAIP INSTITUTO DURANGUESE DE ACCESO A LA INFORMACION PUBLICA Y PROTECCION DE DATOS EL 03/05/2019 EN TORREON, COAH. </t>
  </si>
  <si>
    <t>(DOS MIL SEICIENTOS VEITI DOS PESOS 80/100 MN)</t>
  </si>
  <si>
    <t>SESION DE CONSEJO Y FIRMA DE CONVENIO CON LOS AYUNTAMIENTOS DE PIEDRAS NEGRAS Y ACUÑA LOS DIAS 06,07 Y 08 DE MAYO 2019</t>
  </si>
  <si>
    <t>ACUÑA</t>
  </si>
  <si>
    <t xml:space="preserve">ACUÑA </t>
  </si>
  <si>
    <t>COMISIONADA</t>
  </si>
  <si>
    <t>(OCHO MIL OCHOCIENTOS NOVENTA PESOS 40/100 MN)</t>
  </si>
  <si>
    <t xml:space="preserve">LIC.MIGUEL ANGEL MEDINA TORRES </t>
  </si>
  <si>
    <t>SESION DE CONSEJO Y FIRMA DE CONVENIO CON LOS AYUNTAMIENTOS DE PIEDRAS NEGRAS Y ACUÑA LOS DIAS 06,07,08 Y 09 DE MAYO 2019</t>
  </si>
  <si>
    <t>(NUEVE MIL DOCIENTOS DIECISIETE  PESOS 20/100 MN)</t>
  </si>
  <si>
    <t xml:space="preserve">C.P. JOSE MANUEL JIMENEZ Y MELENDEZ </t>
  </si>
  <si>
    <t>(SIETE MIL DOCIENTOS DIECISIETE  PESOS 20/100 MN)</t>
  </si>
  <si>
    <t xml:space="preserve">LIC.JOSE EDUARDO VEGA LUNA </t>
  </si>
  <si>
    <t>(CINCO MIL CUATROCIENTOS CINCUENTA Y SIETE PESOS 20/100 MN)</t>
  </si>
  <si>
    <r>
      <t xml:space="preserve">II CUMBRE NACIONAL DE GOBIERNO ABIERTO INAI  DEL 06 AL 09 DE MAYO 2019 CDMX. </t>
    </r>
    <r>
      <rPr>
        <b/>
        <sz val="14"/>
        <color rgb="FFFF0000"/>
        <rFont val="Arial"/>
        <family val="2"/>
      </rPr>
      <t xml:space="preserve"> CANCELADO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</si>
</sst>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</numFmts>
  <fonts count="10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i/>
      <sz val="8"/>
      <name val="Arial"/>
      <family val="2"/>
    </font>
    <font>
      <b/>
      <sz val="8"/>
      <name val="Arial"/>
      <family val="2"/>
    </font>
    <font>
      <b/>
      <sz val="8"/>
      <color indexed="9"/>
      <name val="BankGothic Md BT"/>
      <family val="2"/>
    </font>
    <font>
      <b/>
      <sz val="8"/>
      <color indexed="9"/>
      <name val="Arial"/>
      <family val="2"/>
    </font>
    <font>
      <b/>
      <sz val="9"/>
      <name val="Arial"/>
      <family val="2"/>
    </font>
    <font>
      <b/>
      <sz val="6"/>
      <name val="Arial"/>
      <family val="2"/>
    </font>
    <font>
      <b/>
      <sz val="14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180">
    <xf numFmtId="0" fontId="0" fillId="0" borderId="0" xfId="0"/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0" xfId="1" applyFont="1"/>
    <xf numFmtId="0" fontId="2" fillId="0" borderId="4" xfId="1" applyFont="1" applyBorder="1"/>
    <xf numFmtId="0" fontId="2" fillId="0" borderId="0" xfId="1" applyFont="1" applyBorder="1"/>
    <xf numFmtId="0" fontId="3" fillId="0" borderId="0" xfId="1" applyFont="1" applyBorder="1"/>
    <xf numFmtId="0" fontId="4" fillId="0" borderId="8" xfId="1" applyFont="1" applyBorder="1"/>
    <xf numFmtId="0" fontId="4" fillId="0" borderId="0" xfId="1" applyFont="1" applyBorder="1" applyAlignment="1">
      <alignment horizontal="center"/>
    </xf>
    <xf numFmtId="0" fontId="4" fillId="0" borderId="9" xfId="1" applyFont="1" applyBorder="1" applyAlignment="1">
      <alignment horizontal="right"/>
    </xf>
    <xf numFmtId="0" fontId="4" fillId="0" borderId="0" xfId="1" applyFont="1" applyBorder="1"/>
    <xf numFmtId="0" fontId="4" fillId="0" borderId="9" xfId="1" applyFont="1" applyBorder="1"/>
    <xf numFmtId="0" fontId="2" fillId="0" borderId="9" xfId="1" applyFont="1" applyBorder="1"/>
    <xf numFmtId="0" fontId="2" fillId="0" borderId="1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12" xfId="1" applyFont="1" applyBorder="1" applyAlignment="1">
      <alignment horizontal="center"/>
    </xf>
    <xf numFmtId="0" fontId="2" fillId="0" borderId="0" xfId="1" applyFont="1" applyFill="1"/>
    <xf numFmtId="0" fontId="4" fillId="0" borderId="13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3" fillId="0" borderId="4" xfId="1" applyFont="1" applyBorder="1"/>
    <xf numFmtId="38" fontId="2" fillId="0" borderId="12" xfId="1" applyNumberFormat="1" applyFont="1" applyBorder="1" applyAlignment="1">
      <alignment horizontal="center"/>
    </xf>
    <xf numFmtId="0" fontId="2" fillId="0" borderId="11" xfId="1" applyFont="1" applyFill="1" applyBorder="1"/>
    <xf numFmtId="44" fontId="2" fillId="0" borderId="9" xfId="1" applyNumberFormat="1" applyFont="1" applyBorder="1"/>
    <xf numFmtId="0" fontId="2" fillId="0" borderId="0" xfId="1" applyFont="1" applyAlignment="1">
      <alignment horizontal="center"/>
    </xf>
    <xf numFmtId="0" fontId="2" fillId="0" borderId="11" xfId="1" applyFont="1" applyBorder="1"/>
    <xf numFmtId="0" fontId="2" fillId="0" borderId="15" xfId="1" applyFont="1" applyBorder="1"/>
    <xf numFmtId="0" fontId="2" fillId="0" borderId="17" xfId="1" applyFont="1" applyBorder="1"/>
    <xf numFmtId="0" fontId="2" fillId="0" borderId="0" xfId="1" applyFont="1" applyFill="1" applyBorder="1"/>
    <xf numFmtId="0" fontId="2" fillId="0" borderId="9" xfId="1" applyFont="1" applyFill="1" applyBorder="1"/>
    <xf numFmtId="2" fontId="2" fillId="0" borderId="12" xfId="1" applyNumberFormat="1" applyFont="1" applyBorder="1"/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right"/>
    </xf>
    <xf numFmtId="0" fontId="4" fillId="0" borderId="0" xfId="1" applyFont="1" applyBorder="1" applyAlignment="1">
      <alignment horizontal="right"/>
    </xf>
    <xf numFmtId="0" fontId="2" fillId="0" borderId="18" xfId="1" applyFont="1" applyBorder="1"/>
    <xf numFmtId="0" fontId="3" fillId="0" borderId="19" xfId="1" applyFont="1" applyBorder="1"/>
    <xf numFmtId="0" fontId="2" fillId="0" borderId="19" xfId="1" applyFont="1" applyBorder="1"/>
    <xf numFmtId="0" fontId="2" fillId="0" borderId="20" xfId="1" applyFont="1" applyBorder="1"/>
    <xf numFmtId="0" fontId="4" fillId="0" borderId="0" xfId="1" applyFont="1" applyFill="1" applyBorder="1" applyAlignment="1">
      <alignment horizontal="center"/>
    </xf>
    <xf numFmtId="0" fontId="4" fillId="0" borderId="0" xfId="1" applyFont="1" applyFill="1" applyBorder="1" applyAlignment="1">
      <alignment horizontal="right"/>
    </xf>
    <xf numFmtId="43" fontId="2" fillId="0" borderId="0" xfId="1" applyNumberFormat="1" applyFont="1" applyBorder="1"/>
    <xf numFmtId="0" fontId="2" fillId="0" borderId="7" xfId="1" applyFont="1" applyBorder="1"/>
    <xf numFmtId="43" fontId="2" fillId="0" borderId="0" xfId="1" applyNumberFormat="1" applyFont="1"/>
    <xf numFmtId="164" fontId="4" fillId="0" borderId="19" xfId="2" applyFont="1" applyBorder="1" applyAlignment="1"/>
    <xf numFmtId="164" fontId="4" fillId="0" borderId="21" xfId="2" applyFont="1" applyBorder="1" applyAlignment="1"/>
    <xf numFmtId="43" fontId="4" fillId="0" borderId="0" xfId="1" applyNumberFormat="1" applyFont="1" applyBorder="1"/>
    <xf numFmtId="0" fontId="2" fillId="0" borderId="22" xfId="1" applyFont="1" applyBorder="1"/>
    <xf numFmtId="0" fontId="2" fillId="0" borderId="21" xfId="1" applyFont="1" applyBorder="1"/>
    <xf numFmtId="0" fontId="4" fillId="0" borderId="23" xfId="1" applyFont="1" applyBorder="1"/>
    <xf numFmtId="0" fontId="4" fillId="0" borderId="11" xfId="1" applyFont="1" applyBorder="1"/>
    <xf numFmtId="0" fontId="4" fillId="0" borderId="24" xfId="1" applyFont="1" applyBorder="1"/>
    <xf numFmtId="164" fontId="2" fillId="0" borderId="0" xfId="1" applyNumberFormat="1" applyFont="1" applyBorder="1"/>
    <xf numFmtId="0" fontId="4" fillId="0" borderId="5" xfId="1" applyFont="1" applyBorder="1"/>
    <xf numFmtId="0" fontId="2" fillId="0" borderId="6" xfId="1" applyFont="1" applyBorder="1"/>
    <xf numFmtId="0" fontId="2" fillId="0" borderId="25" xfId="1" applyFont="1" applyBorder="1"/>
    <xf numFmtId="0" fontId="2" fillId="0" borderId="11" xfId="1" applyFont="1" applyBorder="1" applyAlignment="1">
      <alignment horizontal="right"/>
    </xf>
    <xf numFmtId="0" fontId="2" fillId="0" borderId="5" xfId="1" applyFont="1" applyBorder="1"/>
    <xf numFmtId="0" fontId="2" fillId="0" borderId="4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28" xfId="1" applyFont="1" applyBorder="1"/>
    <xf numFmtId="0" fontId="2" fillId="0" borderId="10" xfId="1" applyFont="1" applyBorder="1"/>
    <xf numFmtId="0" fontId="4" fillId="0" borderId="10" xfId="1" applyFont="1" applyBorder="1"/>
    <xf numFmtId="0" fontId="4" fillId="2" borderId="10" xfId="1" applyFont="1" applyFill="1" applyBorder="1"/>
    <xf numFmtId="16" fontId="2" fillId="0" borderId="29" xfId="1" applyNumberFormat="1" applyFont="1" applyBorder="1"/>
    <xf numFmtId="38" fontId="2" fillId="0" borderId="0" xfId="1" applyNumberFormat="1" applyFont="1" applyBorder="1" applyAlignment="1">
      <alignment horizontal="center"/>
    </xf>
    <xf numFmtId="2" fontId="7" fillId="0" borderId="12" xfId="1" applyNumberFormat="1" applyFont="1" applyBorder="1"/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2" fillId="0" borderId="9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9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right"/>
    </xf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2" fillId="0" borderId="9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2" fillId="0" borderId="9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2" fillId="0" borderId="9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4" fillId="0" borderId="0" xfId="1" applyFont="1" applyBorder="1" applyAlignment="1">
      <alignment horizontal="center"/>
    </xf>
    <xf numFmtId="2" fontId="4" fillId="0" borderId="12" xfId="1" applyNumberFormat="1" applyFont="1" applyBorder="1"/>
    <xf numFmtId="0" fontId="8" fillId="0" borderId="0" xfId="1" applyFont="1" applyBorder="1"/>
    <xf numFmtId="0" fontId="8" fillId="0" borderId="0" xfId="1" applyFont="1" applyBorder="1" applyAlignment="1">
      <alignment horizontal="right"/>
    </xf>
    <xf numFmtId="0" fontId="4" fillId="0" borderId="25" xfId="1" applyFont="1" applyBorder="1" applyAlignment="1">
      <alignment horizontal="center" vertical="center" wrapText="1"/>
    </xf>
    <xf numFmtId="0" fontId="4" fillId="0" borderId="11" xfId="1" applyFont="1" applyBorder="1" applyAlignment="1">
      <alignment horizontal="center" vertical="center" wrapText="1"/>
    </xf>
    <xf numFmtId="0" fontId="4" fillId="0" borderId="24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19" xfId="1" applyBorder="1" applyAlignment="1">
      <alignment horizontal="center"/>
    </xf>
    <xf numFmtId="0" fontId="1" fillId="0" borderId="21" xfId="1" applyBorder="1" applyAlignment="1">
      <alignment horizontal="center"/>
    </xf>
    <xf numFmtId="0" fontId="2" fillId="0" borderId="25" xfId="1" applyFont="1" applyBorder="1" applyAlignment="1">
      <alignment horizontal="center"/>
    </xf>
    <xf numFmtId="0" fontId="2" fillId="0" borderId="11" xfId="1" applyFont="1" applyBorder="1" applyAlignment="1">
      <alignment horizontal="center"/>
    </xf>
    <xf numFmtId="0" fontId="2" fillId="0" borderId="24" xfId="1" applyFont="1" applyBorder="1" applyAlignment="1">
      <alignment horizontal="center"/>
    </xf>
    <xf numFmtId="0" fontId="2" fillId="0" borderId="19" xfId="1" applyFont="1" applyBorder="1" applyAlignment="1">
      <alignment horizontal="center"/>
    </xf>
    <xf numFmtId="0" fontId="2" fillId="0" borderId="21" xfId="1" applyFont="1" applyBorder="1" applyAlignment="1">
      <alignment horizontal="center"/>
    </xf>
    <xf numFmtId="164" fontId="2" fillId="0" borderId="15" xfId="0" applyNumberFormat="1" applyFont="1" applyBorder="1" applyAlignment="1">
      <alignment horizontal="center"/>
    </xf>
    <xf numFmtId="164" fontId="2" fillId="0" borderId="16" xfId="0" applyNumberFormat="1" applyFont="1" applyBorder="1" applyAlignment="1">
      <alignment horizontal="center"/>
    </xf>
    <xf numFmtId="164" fontId="4" fillId="0" borderId="26" xfId="0" applyNumberFormat="1" applyFont="1" applyBorder="1" applyAlignment="1">
      <alignment horizontal="left"/>
    </xf>
    <xf numFmtId="164" fontId="4" fillId="0" borderId="27" xfId="0" applyNumberFormat="1" applyFont="1" applyBorder="1" applyAlignment="1">
      <alignment horizontal="left"/>
    </xf>
    <xf numFmtId="164" fontId="2" fillId="0" borderId="11" xfId="0" applyNumberFormat="1" applyFont="1" applyBorder="1" applyAlignment="1">
      <alignment horizontal="left"/>
    </xf>
    <xf numFmtId="164" fontId="2" fillId="0" borderId="17" xfId="0" applyNumberFormat="1" applyFont="1" applyBorder="1" applyAlignment="1">
      <alignment horizontal="left"/>
    </xf>
    <xf numFmtId="164" fontId="2" fillId="0" borderId="15" xfId="1" applyNumberFormat="1" applyFont="1" applyBorder="1" applyAlignment="1">
      <alignment horizontal="center"/>
    </xf>
    <xf numFmtId="164" fontId="2" fillId="0" borderId="16" xfId="1" applyNumberFormat="1" applyFont="1" applyBorder="1" applyAlignment="1">
      <alignment horizontal="center"/>
    </xf>
    <xf numFmtId="164" fontId="4" fillId="0" borderId="5" xfId="2" applyFont="1" applyBorder="1" applyAlignment="1"/>
    <xf numFmtId="164" fontId="4" fillId="0" borderId="6" xfId="2" applyFont="1" applyBorder="1" applyAlignment="1"/>
    <xf numFmtId="164" fontId="2" fillId="0" borderId="15" xfId="1" applyNumberFormat="1" applyFont="1" applyFill="1" applyBorder="1" applyAlignment="1">
      <alignment horizontal="center"/>
    </xf>
    <xf numFmtId="164" fontId="2" fillId="0" borderId="16" xfId="1" applyNumberFormat="1" applyFont="1" applyFill="1" applyBorder="1" applyAlignment="1">
      <alignment horizontal="center"/>
    </xf>
    <xf numFmtId="164" fontId="2" fillId="0" borderId="11" xfId="1" applyNumberFormat="1" applyFont="1" applyBorder="1" applyAlignment="1">
      <alignment horizontal="center"/>
    </xf>
    <xf numFmtId="164" fontId="2" fillId="0" borderId="17" xfId="1" applyNumberFormat="1" applyFont="1" applyBorder="1" applyAlignment="1">
      <alignment horizontal="center"/>
    </xf>
    <xf numFmtId="164" fontId="2" fillId="0" borderId="5" xfId="2" applyFont="1" applyBorder="1" applyAlignment="1">
      <alignment horizontal="center"/>
    </xf>
    <xf numFmtId="164" fontId="2" fillId="0" borderId="6" xfId="2" applyFont="1" applyBorder="1" applyAlignment="1">
      <alignment horizontal="center"/>
    </xf>
    <xf numFmtId="164" fontId="4" fillId="0" borderId="5" xfId="2" applyFont="1" applyBorder="1" applyAlignment="1">
      <alignment horizontal="center"/>
    </xf>
    <xf numFmtId="164" fontId="4" fillId="0" borderId="6" xfId="2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4" fillId="0" borderId="7" xfId="1" applyFont="1" applyBorder="1" applyAlignment="1">
      <alignment horizontal="right"/>
    </xf>
    <xf numFmtId="164" fontId="2" fillId="0" borderId="5" xfId="2" applyFont="1" applyBorder="1" applyAlignment="1"/>
    <xf numFmtId="164" fontId="2" fillId="0" borderId="6" xfId="2" applyFont="1" applyBorder="1" applyAlignment="1"/>
    <xf numFmtId="0" fontId="2" fillId="0" borderId="15" xfId="1" applyFont="1" applyBorder="1" applyAlignment="1">
      <alignment horizontal="center"/>
    </xf>
    <xf numFmtId="164" fontId="2" fillId="0" borderId="5" xfId="2" applyFont="1" applyBorder="1" applyAlignment="1">
      <alignment horizontal="left"/>
    </xf>
    <xf numFmtId="164" fontId="2" fillId="0" borderId="6" xfId="2" applyFont="1" applyBorder="1" applyAlignment="1">
      <alignment horizontal="left"/>
    </xf>
    <xf numFmtId="0" fontId="4" fillId="0" borderId="0" xfId="1" applyFont="1" applyBorder="1" applyAlignment="1">
      <alignment horizontal="center"/>
    </xf>
    <xf numFmtId="0" fontId="2" fillId="0" borderId="15" xfId="1" applyFont="1" applyBorder="1" applyAlignment="1">
      <alignment horizontal="center" vertical="center" wrapText="1"/>
    </xf>
    <xf numFmtId="0" fontId="2" fillId="0" borderId="15" xfId="1" applyFont="1" applyBorder="1" applyAlignment="1">
      <alignment horizontal="center" wrapText="1"/>
    </xf>
    <xf numFmtId="164" fontId="2" fillId="0" borderId="0" xfId="2" applyFont="1" applyBorder="1" applyAlignment="1">
      <alignment horizontal="center"/>
    </xf>
    <xf numFmtId="0" fontId="5" fillId="2" borderId="4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9" xfId="1" applyFont="1" applyFill="1" applyBorder="1" applyAlignment="1">
      <alignment horizontal="center" vertical="center"/>
    </xf>
    <xf numFmtId="0" fontId="4" fillId="0" borderId="14" xfId="1" applyFont="1" applyBorder="1" applyAlignment="1">
      <alignment horizontal="center"/>
    </xf>
    <xf numFmtId="0" fontId="4" fillId="0" borderId="15" xfId="1" applyFont="1" applyBorder="1" applyAlignment="1">
      <alignment horizontal="center"/>
    </xf>
    <xf numFmtId="0" fontId="4" fillId="0" borderId="16" xfId="1" applyFont="1" applyBorder="1" applyAlignment="1">
      <alignment horizontal="center"/>
    </xf>
    <xf numFmtId="0" fontId="2" fillId="0" borderId="5" xfId="1" applyFont="1" applyBorder="1" applyAlignment="1">
      <alignment horizontal="center"/>
    </xf>
    <xf numFmtId="0" fontId="2" fillId="0" borderId="16" xfId="1" applyFont="1" applyBorder="1" applyAlignment="1">
      <alignment horizontal="center"/>
    </xf>
    <xf numFmtId="0" fontId="2" fillId="0" borderId="6" xfId="1" applyFont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0" fontId="6" fillId="2" borderId="16" xfId="1" applyFont="1" applyFill="1" applyBorder="1" applyAlignment="1">
      <alignment horizontal="center"/>
    </xf>
    <xf numFmtId="0" fontId="6" fillId="2" borderId="5" xfId="1" applyFont="1" applyFill="1" applyBorder="1" applyAlignment="1">
      <alignment horizontal="center"/>
    </xf>
    <xf numFmtId="0" fontId="6" fillId="2" borderId="6" xfId="1" applyFont="1" applyFill="1" applyBorder="1" applyAlignment="1">
      <alignment horizontal="center"/>
    </xf>
    <xf numFmtId="164" fontId="2" fillId="0" borderId="16" xfId="2" applyFont="1" applyBorder="1" applyAlignment="1">
      <alignment horizontal="center"/>
    </xf>
    <xf numFmtId="4" fontId="4" fillId="0" borderId="0" xfId="1" applyNumberFormat="1" applyFont="1" applyBorder="1" applyAlignment="1">
      <alignment horizontal="right"/>
    </xf>
    <xf numFmtId="4" fontId="4" fillId="0" borderId="9" xfId="1" applyNumberFormat="1" applyFont="1" applyBorder="1" applyAlignment="1">
      <alignment horizontal="right"/>
    </xf>
    <xf numFmtId="164" fontId="2" fillId="0" borderId="12" xfId="2" applyFont="1" applyBorder="1" applyAlignment="1">
      <alignment horizontal="center"/>
    </xf>
    <xf numFmtId="0" fontId="4" fillId="0" borderId="4" xfId="1" applyFont="1" applyBorder="1" applyAlignment="1">
      <alignment horizontal="left" vertical="center" wrapText="1"/>
    </xf>
    <xf numFmtId="0" fontId="4" fillId="0" borderId="0" xfId="1" applyFont="1" applyBorder="1" applyAlignment="1">
      <alignment horizontal="left" vertical="center" wrapText="1"/>
    </xf>
    <xf numFmtId="0" fontId="4" fillId="0" borderId="9" xfId="1" applyFont="1" applyBorder="1" applyAlignment="1">
      <alignment horizontal="left" vertical="center" wrapText="1"/>
    </xf>
    <xf numFmtId="0" fontId="2" fillId="0" borderId="9" xfId="1" applyFont="1" applyBorder="1" applyAlignment="1">
      <alignment horizontal="center"/>
    </xf>
    <xf numFmtId="0" fontId="2" fillId="0" borderId="4" xfId="1" applyFont="1" applyBorder="1" applyAlignment="1">
      <alignment horizontal="right"/>
    </xf>
    <xf numFmtId="0" fontId="2" fillId="0" borderId="0" xfId="1" applyFont="1" applyBorder="1" applyAlignment="1">
      <alignment horizontal="right"/>
    </xf>
    <xf numFmtId="0" fontId="2" fillId="0" borderId="9" xfId="1" applyFont="1" applyBorder="1" applyAlignment="1">
      <alignment horizontal="right"/>
    </xf>
    <xf numFmtId="164" fontId="2" fillId="0" borderId="4" xfId="2" applyFont="1" applyFill="1" applyBorder="1" applyAlignment="1"/>
    <xf numFmtId="164" fontId="2" fillId="0" borderId="0" xfId="2" applyFont="1" applyFill="1" applyBorder="1" applyAlignment="1"/>
    <xf numFmtId="0" fontId="4" fillId="0" borderId="0" xfId="1" applyFont="1" applyFill="1" applyBorder="1" applyAlignment="1">
      <alignment horizontal="left"/>
    </xf>
    <xf numFmtId="0" fontId="4" fillId="0" borderId="9" xfId="1" applyFont="1" applyFill="1" applyBorder="1" applyAlignment="1">
      <alignment horizontal="left"/>
    </xf>
    <xf numFmtId="0" fontId="4" fillId="0" borderId="7" xfId="1" applyFont="1" applyBorder="1" applyAlignment="1">
      <alignment horizontal="center"/>
    </xf>
    <xf numFmtId="0" fontId="7" fillId="0" borderId="0" xfId="1" applyFont="1" applyBorder="1" applyAlignment="1">
      <alignment horizontal="center"/>
    </xf>
    <xf numFmtId="164" fontId="7" fillId="0" borderId="5" xfId="2" applyFont="1" applyBorder="1" applyAlignment="1">
      <alignment horizontal="center"/>
    </xf>
    <xf numFmtId="164" fontId="7" fillId="0" borderId="6" xfId="2" applyFont="1" applyBorder="1" applyAlignment="1">
      <alignment horizontal="center"/>
    </xf>
  </cellXfs>
  <cellStyles count="3">
    <cellStyle name="Moneda 2 2" xfId="2"/>
    <cellStyle name="Normal" xfId="0" builtinId="0"/>
    <cellStyle name="Normal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76200</xdr:colOff>
      <xdr:row>0</xdr:row>
      <xdr:rowOff>85725</xdr:rowOff>
    </xdr:from>
    <xdr:ext cx="819150" cy="933450"/>
    <xdr:pic>
      <xdr:nvPicPr>
        <xdr:cNvPr id="2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3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819150" cy="933450"/>
    <xdr:pic>
      <xdr:nvPicPr>
        <xdr:cNvPr id="4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819150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76200</xdr:colOff>
      <xdr:row>0</xdr:row>
      <xdr:rowOff>85725</xdr:rowOff>
    </xdr:from>
    <xdr:ext cx="1247775" cy="933450"/>
    <xdr:pic>
      <xdr:nvPicPr>
        <xdr:cNvPr id="5" name="Picture 1" descr="Logo-OK-CHICO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85725"/>
          <a:ext cx="12477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selection activeCell="L3" sqref="L3:M3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53">
        <v>31</v>
      </c>
      <c r="N2" s="155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43"/>
      <c r="M3" s="176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02"/>
      <c r="M4" s="102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102" t="s">
        <v>2</v>
      </c>
      <c r="M5" s="102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30</v>
      </c>
      <c r="K8" s="97" t="s">
        <v>5</v>
      </c>
      <c r="L8" s="114" t="s">
        <v>65</v>
      </c>
      <c r="M8" s="114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10" t="s">
        <v>7</v>
      </c>
      <c r="L9" s="110"/>
      <c r="M9" s="126">
        <f>M46</f>
        <v>5457.2</v>
      </c>
      <c r="N9" s="12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00"/>
      <c r="B11" s="172">
        <f>$M$9</f>
        <v>5457.2</v>
      </c>
      <c r="C11" s="173"/>
      <c r="D11" s="174" t="s">
        <v>190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5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65" t="s">
        <v>179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</row>
    <row r="14" spans="1:22">
      <c r="A14" s="5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  <c r="V14" s="4" t="s">
        <v>11</v>
      </c>
    </row>
    <row r="15" spans="1:22">
      <c r="A15" s="5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7"/>
    </row>
    <row r="16" spans="1:22">
      <c r="A16" s="5"/>
      <c r="B16" s="5" t="s">
        <v>12</v>
      </c>
      <c r="C16" s="6"/>
      <c r="D16" s="6"/>
      <c r="E16" s="18">
        <v>6</v>
      </c>
      <c r="F16" s="97" t="s">
        <v>5</v>
      </c>
      <c r="G16" s="114" t="s">
        <v>156</v>
      </c>
      <c r="H16" s="114"/>
      <c r="I16" s="97" t="s">
        <v>13</v>
      </c>
      <c r="J16" s="18">
        <v>8</v>
      </c>
      <c r="K16" s="97" t="s">
        <v>14</v>
      </c>
      <c r="L16" s="114" t="s">
        <v>156</v>
      </c>
      <c r="M16" s="114"/>
      <c r="N16" s="13">
        <v>2019</v>
      </c>
      <c r="P16" s="19"/>
    </row>
    <row r="17" spans="1:22" ht="12" thickBot="1">
      <c r="A17" s="5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22" ht="12" thickBot="1">
      <c r="A18" s="5"/>
      <c r="B18" s="109" t="s">
        <v>15</v>
      </c>
      <c r="C18" s="168"/>
      <c r="D18" s="20"/>
      <c r="E18" s="169" t="s">
        <v>16</v>
      </c>
      <c r="F18" s="170"/>
      <c r="G18" s="171"/>
      <c r="H18" s="20" t="s">
        <v>17</v>
      </c>
      <c r="I18" s="169" t="s">
        <v>18</v>
      </c>
      <c r="J18" s="171"/>
      <c r="K18" s="20"/>
      <c r="L18" s="169" t="s">
        <v>19</v>
      </c>
      <c r="M18" s="171"/>
      <c r="N18" s="20"/>
      <c r="V18" s="4" t="s">
        <v>11</v>
      </c>
    </row>
    <row r="19" spans="1:22">
      <c r="A19" s="5"/>
      <c r="B19" s="147" t="s">
        <v>2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9"/>
      <c r="Q19" s="4" t="s">
        <v>11</v>
      </c>
    </row>
    <row r="20" spans="1:22" ht="12.75" customHeight="1">
      <c r="A20" s="5"/>
      <c r="B20" s="150"/>
      <c r="C20" s="151"/>
      <c r="D20" s="151"/>
      <c r="E20" s="152"/>
      <c r="F20" s="153"/>
      <c r="G20" s="140"/>
      <c r="H20" s="140"/>
      <c r="I20" s="154"/>
      <c r="J20" s="153"/>
      <c r="K20" s="154"/>
      <c r="L20" s="153"/>
      <c r="M20" s="140"/>
      <c r="N20" s="155"/>
      <c r="Q20" s="4" t="s">
        <v>11</v>
      </c>
    </row>
    <row r="21" spans="1:22">
      <c r="A21" s="5"/>
      <c r="B21" s="156" t="s">
        <v>21</v>
      </c>
      <c r="C21" s="157"/>
      <c r="D21" s="157"/>
      <c r="E21" s="158"/>
      <c r="F21" s="159" t="s">
        <v>22</v>
      </c>
      <c r="G21" s="157"/>
      <c r="H21" s="157"/>
      <c r="I21" s="158"/>
      <c r="J21" s="159" t="s">
        <v>23</v>
      </c>
      <c r="K21" s="158"/>
      <c r="L21" s="159" t="s">
        <v>24</v>
      </c>
      <c r="M21" s="157"/>
      <c r="N21" s="160"/>
    </row>
    <row r="22" spans="1:22">
      <c r="A22" s="5"/>
      <c r="B22" s="22" t="s">
        <v>25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26</v>
      </c>
      <c r="D23" s="6"/>
      <c r="E23" s="97"/>
      <c r="F23" s="114" t="s">
        <v>27</v>
      </c>
      <c r="G23" s="114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28</v>
      </c>
      <c r="C24" s="6"/>
      <c r="D24" s="23">
        <v>2</v>
      </c>
      <c r="E24" s="97" t="s">
        <v>29</v>
      </c>
      <c r="F24" s="132">
        <v>1280</v>
      </c>
      <c r="G24" s="161"/>
      <c r="H24" s="6" t="s">
        <v>84</v>
      </c>
      <c r="I24" s="6"/>
      <c r="J24" s="11"/>
      <c r="K24" s="6"/>
      <c r="L24" s="6"/>
      <c r="M24" s="162"/>
      <c r="N24" s="163"/>
    </row>
    <row r="25" spans="1:22">
      <c r="A25" s="5"/>
      <c r="B25" s="5" t="s">
        <v>31</v>
      </c>
      <c r="C25" s="6"/>
      <c r="D25" s="23">
        <v>1</v>
      </c>
      <c r="E25" s="97" t="s">
        <v>29</v>
      </c>
      <c r="F25" s="164">
        <v>880</v>
      </c>
      <c r="G25" s="164"/>
      <c r="H25" s="6" t="s">
        <v>84</v>
      </c>
      <c r="I25" s="6"/>
      <c r="J25" s="11"/>
      <c r="K25" s="6" t="s">
        <v>32</v>
      </c>
      <c r="L25" s="6"/>
      <c r="M25" s="141">
        <f>D24*F24+D25*F25+D26*F26</f>
        <v>3440</v>
      </c>
      <c r="N25" s="142"/>
    </row>
    <row r="26" spans="1:22">
      <c r="A26" s="5"/>
      <c r="B26" s="22" t="s">
        <v>33</v>
      </c>
      <c r="C26" s="6"/>
      <c r="D26" s="66"/>
      <c r="E26" s="97"/>
      <c r="F26" s="146"/>
      <c r="G26" s="14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14" t="s">
        <v>68</v>
      </c>
      <c r="D27" s="114"/>
      <c r="E27" s="114"/>
      <c r="F27" s="97" t="s">
        <v>29</v>
      </c>
      <c r="G27" s="114" t="s">
        <v>129</v>
      </c>
      <c r="H27" s="114"/>
      <c r="I27" s="114"/>
      <c r="J27" s="24">
        <v>435</v>
      </c>
      <c r="K27" s="6" t="s">
        <v>35</v>
      </c>
      <c r="L27" s="6"/>
      <c r="M27" s="6"/>
      <c r="N27" s="25"/>
    </row>
    <row r="28" spans="1:22">
      <c r="A28" s="5"/>
      <c r="B28" s="5" t="s">
        <v>5</v>
      </c>
      <c r="C28" s="114" t="s">
        <v>129</v>
      </c>
      <c r="D28" s="114"/>
      <c r="E28" s="114"/>
      <c r="F28" s="26" t="s">
        <v>29</v>
      </c>
      <c r="G28" s="114" t="s">
        <v>180</v>
      </c>
      <c r="H28" s="114"/>
      <c r="I28" s="114"/>
      <c r="J28" s="24">
        <v>94</v>
      </c>
      <c r="K28" s="6" t="s">
        <v>35</v>
      </c>
      <c r="L28" s="6"/>
      <c r="M28" s="6"/>
      <c r="N28" s="25"/>
    </row>
    <row r="29" spans="1:22">
      <c r="A29" s="5"/>
      <c r="B29" s="5" t="s">
        <v>5</v>
      </c>
      <c r="C29" s="114" t="s">
        <v>181</v>
      </c>
      <c r="D29" s="114"/>
      <c r="E29" s="114"/>
      <c r="F29" s="26" t="s">
        <v>29</v>
      </c>
      <c r="G29" s="114" t="s">
        <v>68</v>
      </c>
      <c r="H29" s="114"/>
      <c r="I29" s="114"/>
      <c r="J29" s="24">
        <v>493</v>
      </c>
      <c r="K29" s="6" t="s">
        <v>35</v>
      </c>
      <c r="L29" s="6"/>
      <c r="M29" s="6"/>
      <c r="N29" s="13"/>
    </row>
    <row r="30" spans="1:22">
      <c r="A30" s="5"/>
      <c r="B30" s="5" t="s">
        <v>5</v>
      </c>
      <c r="C30" s="144" t="s">
        <v>36</v>
      </c>
      <c r="D30" s="144"/>
      <c r="E30" s="144"/>
      <c r="F30" s="26" t="s">
        <v>29</v>
      </c>
      <c r="G30" s="145" t="s">
        <v>36</v>
      </c>
      <c r="H30" s="145"/>
      <c r="I30" s="145"/>
      <c r="J30" s="27">
        <v>100</v>
      </c>
      <c r="K30" s="6" t="s">
        <v>35</v>
      </c>
      <c r="L30" s="6"/>
      <c r="M30" s="6"/>
      <c r="N30" s="13"/>
    </row>
    <row r="31" spans="1:22" ht="11.25" customHeight="1">
      <c r="A31" s="5"/>
      <c r="B31" s="5" t="s">
        <v>5</v>
      </c>
      <c r="C31" s="144"/>
      <c r="D31" s="144"/>
      <c r="E31" s="144"/>
      <c r="F31" s="26" t="s">
        <v>29</v>
      </c>
      <c r="G31" s="145"/>
      <c r="H31" s="145"/>
      <c r="I31" s="145"/>
      <c r="J31" s="27"/>
      <c r="K31" s="6" t="s">
        <v>35</v>
      </c>
      <c r="L31" s="6"/>
      <c r="M31" s="6"/>
      <c r="N31" s="13"/>
    </row>
    <row r="32" spans="1:22">
      <c r="A32" s="5"/>
      <c r="B32" s="5" t="s">
        <v>5</v>
      </c>
      <c r="C32" s="144"/>
      <c r="D32" s="144"/>
      <c r="E32" s="144"/>
      <c r="F32" s="26" t="s">
        <v>29</v>
      </c>
      <c r="G32" s="145"/>
      <c r="H32" s="145"/>
      <c r="I32" s="145"/>
      <c r="J32" s="27"/>
      <c r="K32" s="6" t="s">
        <v>35</v>
      </c>
      <c r="L32" s="6"/>
      <c r="M32" s="6"/>
      <c r="N32" s="13"/>
    </row>
    <row r="33" spans="1:18" ht="11.25" customHeight="1">
      <c r="A33" s="5"/>
      <c r="B33" s="5" t="s">
        <v>5</v>
      </c>
      <c r="C33" s="140"/>
      <c r="D33" s="140"/>
      <c r="E33" s="140"/>
      <c r="F33" s="26" t="s">
        <v>29</v>
      </c>
      <c r="G33" s="140"/>
      <c r="H33" s="140"/>
      <c r="I33" s="140"/>
      <c r="J33" s="27"/>
      <c r="K33" s="6" t="s">
        <v>35</v>
      </c>
      <c r="L33" s="6"/>
      <c r="M33" s="6"/>
      <c r="N33" s="13"/>
    </row>
    <row r="34" spans="1:18">
      <c r="A34" s="5"/>
      <c r="B34" s="5" t="s">
        <v>5</v>
      </c>
      <c r="C34" s="114"/>
      <c r="D34" s="114"/>
      <c r="E34" s="114"/>
      <c r="F34" s="26" t="s">
        <v>29</v>
      </c>
      <c r="G34" s="114"/>
      <c r="H34" s="114"/>
      <c r="I34" s="114"/>
      <c r="J34" s="24"/>
      <c r="K34" s="6" t="s">
        <v>35</v>
      </c>
      <c r="L34" s="6"/>
      <c r="M34" s="6"/>
      <c r="N34" s="13"/>
    </row>
    <row r="35" spans="1:18">
      <c r="A35" s="5"/>
      <c r="B35" s="5"/>
      <c r="C35" s="140"/>
      <c r="D35" s="140"/>
      <c r="E35" s="140"/>
      <c r="F35" s="26" t="s">
        <v>29</v>
      </c>
      <c r="G35" s="140"/>
      <c r="H35" s="140"/>
      <c r="I35" s="140"/>
      <c r="J35" s="28"/>
      <c r="K35" s="6" t="s">
        <v>35</v>
      </c>
      <c r="L35" s="6"/>
      <c r="M35" s="6"/>
      <c r="N35" s="13"/>
    </row>
    <row r="36" spans="1:18">
      <c r="A36" s="5"/>
      <c r="B36" s="5"/>
      <c r="C36" s="140"/>
      <c r="D36" s="140"/>
      <c r="E36" s="140"/>
      <c r="F36" s="97" t="s">
        <v>29</v>
      </c>
      <c r="G36" s="140"/>
      <c r="H36" s="140"/>
      <c r="I36" s="140"/>
      <c r="J36" s="28"/>
      <c r="K36" s="6" t="s">
        <v>35</v>
      </c>
      <c r="L36" s="6"/>
      <c r="M36" s="6"/>
      <c r="N36" s="13"/>
    </row>
    <row r="37" spans="1:18">
      <c r="A37" s="5"/>
      <c r="B37" s="5"/>
      <c r="C37" s="140"/>
      <c r="D37" s="140"/>
      <c r="E37" s="140"/>
      <c r="F37" s="97" t="s">
        <v>29</v>
      </c>
      <c r="G37" s="140"/>
      <c r="H37" s="140"/>
      <c r="I37" s="140"/>
      <c r="J37" s="28"/>
      <c r="K37" s="6" t="s">
        <v>35</v>
      </c>
      <c r="L37" s="6"/>
      <c r="M37" s="6"/>
      <c r="N37" s="13"/>
    </row>
    <row r="38" spans="1:18">
      <c r="A38" s="5"/>
      <c r="B38" s="5"/>
      <c r="C38" s="140"/>
      <c r="D38" s="140"/>
      <c r="E38" s="140"/>
      <c r="F38" s="97" t="s">
        <v>29</v>
      </c>
      <c r="G38" s="140"/>
      <c r="H38" s="140"/>
      <c r="I38" s="140"/>
      <c r="J38" s="28"/>
      <c r="K38" s="6" t="s">
        <v>35</v>
      </c>
      <c r="L38" s="6"/>
      <c r="M38" s="6"/>
      <c r="N38" s="13"/>
    </row>
    <row r="39" spans="1:18">
      <c r="A39" s="5"/>
      <c r="B39" s="5"/>
      <c r="C39" s="140"/>
      <c r="D39" s="140"/>
      <c r="E39" s="140"/>
      <c r="F39" s="97"/>
      <c r="G39" s="140"/>
      <c r="H39" s="140"/>
      <c r="I39" s="140"/>
      <c r="J39" s="28"/>
      <c r="K39" s="6" t="s">
        <v>35</v>
      </c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J40" s="29">
        <f>SUM(J27:J39)</f>
        <v>1122</v>
      </c>
      <c r="K40" s="6"/>
      <c r="L40" s="101"/>
      <c r="M40" s="141">
        <f>M25</f>
        <v>3440</v>
      </c>
      <c r="N40" s="142"/>
    </row>
    <row r="41" spans="1:18" ht="15" customHeight="1">
      <c r="A41" s="5"/>
      <c r="B41" s="5" t="s">
        <v>38</v>
      </c>
      <c r="C41" s="6"/>
      <c r="D41" s="6"/>
      <c r="E41" s="6"/>
      <c r="F41" s="6"/>
      <c r="G41" s="6"/>
      <c r="H41" s="143" t="s">
        <v>37</v>
      </c>
      <c r="I41" s="143"/>
      <c r="J41" s="103">
        <v>1.6</v>
      </c>
      <c r="K41" s="104"/>
      <c r="L41" s="105" t="s">
        <v>39</v>
      </c>
      <c r="M41" s="138">
        <v>1</v>
      </c>
      <c r="N41" s="139"/>
      <c r="R41" s="4" t="s">
        <v>40</v>
      </c>
    </row>
    <row r="42" spans="1:18">
      <c r="A42" s="5"/>
      <c r="B42" s="5"/>
      <c r="C42" s="6"/>
      <c r="D42" s="6"/>
      <c r="E42" s="6"/>
      <c r="F42" s="6"/>
      <c r="G42" s="136"/>
      <c r="H42" s="136"/>
      <c r="I42" s="136"/>
      <c r="J42" s="136"/>
      <c r="K42" s="136" t="s">
        <v>41</v>
      </c>
      <c r="L42" s="137"/>
      <c r="M42" s="138">
        <f>111*2</f>
        <v>222</v>
      </c>
      <c r="N42" s="139"/>
      <c r="P42" s="110"/>
      <c r="Q42" s="110"/>
    </row>
    <row r="43" spans="1:18">
      <c r="A43" s="5"/>
      <c r="B43" s="36"/>
      <c r="C43" s="37" t="s">
        <v>42</v>
      </c>
      <c r="D43" s="38"/>
      <c r="E43" s="38"/>
      <c r="F43" s="38"/>
      <c r="G43" s="39"/>
      <c r="H43" s="40"/>
      <c r="I43" s="40"/>
      <c r="J43" s="41"/>
      <c r="K43" s="41"/>
      <c r="L43" s="98" t="s">
        <v>33</v>
      </c>
      <c r="M43" s="132">
        <f>J40*J41</f>
        <v>1795.2</v>
      </c>
      <c r="N43" s="133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98" t="s">
        <v>43</v>
      </c>
      <c r="M44" s="132"/>
      <c r="N44" s="133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98" t="s">
        <v>44</v>
      </c>
      <c r="M45" s="134"/>
      <c r="N45" s="135"/>
      <c r="P45" s="42"/>
      <c r="Q45" s="6"/>
    </row>
    <row r="46" spans="1:18">
      <c r="A46" s="5"/>
      <c r="B46" s="5" t="s">
        <v>45</v>
      </c>
      <c r="C46" s="6"/>
      <c r="D46" s="6"/>
      <c r="E46" s="101"/>
      <c r="F46" s="130">
        <v>0</v>
      </c>
      <c r="G46" s="131"/>
      <c r="H46" s="98"/>
      <c r="I46" s="98"/>
      <c r="J46" s="98"/>
      <c r="K46" s="6" t="s">
        <v>46</v>
      </c>
      <c r="L46" s="101"/>
      <c r="M46" s="126">
        <f>M43+M42+M40+M44+M45</f>
        <v>5457.2</v>
      </c>
      <c r="N46" s="127"/>
      <c r="O46" s="44"/>
      <c r="P46" s="42"/>
      <c r="Q46" s="11"/>
    </row>
    <row r="47" spans="1:18">
      <c r="A47" s="5"/>
      <c r="B47" s="5" t="s">
        <v>47</v>
      </c>
      <c r="C47" s="6"/>
      <c r="D47" s="6"/>
      <c r="E47" s="101"/>
      <c r="F47" s="124">
        <v>0</v>
      </c>
      <c r="G47" s="125"/>
      <c r="H47" s="98"/>
      <c r="I47" s="98"/>
      <c r="J47" s="98"/>
      <c r="K47" s="6" t="s">
        <v>48</v>
      </c>
      <c r="L47" s="101"/>
      <c r="M47" s="126"/>
      <c r="N47" s="127"/>
      <c r="P47" s="42"/>
      <c r="Q47" s="11"/>
    </row>
    <row r="48" spans="1:18">
      <c r="A48" s="5"/>
      <c r="B48" s="5" t="s">
        <v>49</v>
      </c>
      <c r="C48" s="6"/>
      <c r="D48" s="6"/>
      <c r="E48" s="101"/>
      <c r="F48" s="128">
        <f>SUM(F46:G47)</f>
        <v>0</v>
      </c>
      <c r="G48" s="129"/>
      <c r="H48" s="98"/>
      <c r="I48" s="98"/>
      <c r="J48" s="98"/>
      <c r="K48" s="6"/>
      <c r="L48" s="101"/>
      <c r="M48" s="45"/>
      <c r="N48" s="46"/>
      <c r="P48" s="42"/>
      <c r="Q48" s="47"/>
    </row>
    <row r="49" spans="1:17">
      <c r="A49" s="5"/>
      <c r="B49" s="5" t="s">
        <v>50</v>
      </c>
      <c r="C49" s="6"/>
      <c r="D49" s="6"/>
      <c r="E49" s="101"/>
      <c r="F49" s="124">
        <v>0</v>
      </c>
      <c r="G49" s="125"/>
      <c r="H49" s="98"/>
      <c r="I49" s="98"/>
      <c r="J49" s="98"/>
      <c r="K49" s="6"/>
      <c r="L49" s="101"/>
      <c r="M49" s="45"/>
      <c r="N49" s="46"/>
      <c r="P49" s="42"/>
      <c r="Q49" s="11"/>
    </row>
    <row r="50" spans="1:17">
      <c r="A50" s="5"/>
      <c r="B50" s="5" t="s">
        <v>49</v>
      </c>
      <c r="C50" s="6"/>
      <c r="D50" s="6"/>
      <c r="E50" s="101"/>
      <c r="F50" s="128">
        <f>SUM(F48:G49)</f>
        <v>0</v>
      </c>
      <c r="G50" s="129"/>
      <c r="H50" s="98"/>
      <c r="I50" s="98"/>
      <c r="J50" s="98"/>
      <c r="K50" s="6"/>
      <c r="L50" s="101"/>
      <c r="M50" s="45"/>
      <c r="N50" s="46"/>
      <c r="P50" s="42"/>
      <c r="Q50" s="11"/>
    </row>
    <row r="51" spans="1:17">
      <c r="A51" s="5"/>
      <c r="B51" s="5" t="s">
        <v>33</v>
      </c>
      <c r="C51" s="6"/>
      <c r="D51" s="6"/>
      <c r="E51" s="101"/>
      <c r="F51" s="130">
        <v>0</v>
      </c>
      <c r="G51" s="131"/>
      <c r="H51" s="6"/>
      <c r="I51" s="48" t="s">
        <v>51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52</v>
      </c>
      <c r="C52" s="6"/>
      <c r="D52" s="6"/>
      <c r="E52" s="101"/>
      <c r="F52" s="124">
        <v>0</v>
      </c>
      <c r="G52" s="125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44</v>
      </c>
      <c r="C53" s="6"/>
      <c r="D53" s="6"/>
      <c r="E53" s="101" t="s">
        <v>53</v>
      </c>
      <c r="F53" s="124">
        <v>0</v>
      </c>
      <c r="G53" s="125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54</v>
      </c>
      <c r="C54" s="6"/>
      <c r="D54" s="6"/>
      <c r="E54" s="101"/>
      <c r="F54" s="124">
        <v>0</v>
      </c>
      <c r="G54" s="125"/>
      <c r="H54" s="53"/>
      <c r="I54" s="50"/>
      <c r="J54" s="51"/>
      <c r="K54" s="51"/>
      <c r="L54" s="51"/>
      <c r="M54" s="51"/>
      <c r="N54" s="52"/>
      <c r="P54" s="110"/>
      <c r="Q54" s="110"/>
    </row>
    <row r="55" spans="1:17">
      <c r="A55" s="5"/>
      <c r="B55" s="5" t="s">
        <v>48</v>
      </c>
      <c r="C55" s="6"/>
      <c r="D55" s="6"/>
      <c r="E55" s="101"/>
      <c r="F55" s="118">
        <f>SUM(F50:G54)</f>
        <v>0</v>
      </c>
      <c r="G55" s="119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55</v>
      </c>
      <c r="C56" s="6"/>
      <c r="D56" s="6"/>
      <c r="E56" s="101"/>
      <c r="F56" s="122">
        <f>+M46-F55</f>
        <v>5457.2</v>
      </c>
      <c r="G56" s="123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49</v>
      </c>
      <c r="C57" s="27"/>
      <c r="D57" s="27"/>
      <c r="E57" s="57"/>
      <c r="F57" s="120">
        <f>+F55+F56</f>
        <v>5457.2</v>
      </c>
      <c r="G57" s="12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09" t="s">
        <v>56</v>
      </c>
      <c r="C58" s="110"/>
      <c r="D58" s="110"/>
      <c r="E58" s="110"/>
      <c r="F58" s="110"/>
      <c r="G58" s="110"/>
      <c r="H58" s="6"/>
      <c r="I58" s="116" t="s">
        <v>57</v>
      </c>
      <c r="J58" s="116"/>
      <c r="K58" s="116"/>
      <c r="L58" s="116"/>
      <c r="M58" s="116"/>
      <c r="N58" s="117"/>
      <c r="P58" s="42"/>
      <c r="Q58" s="11"/>
    </row>
    <row r="59" spans="1:17" ht="1.5" customHeight="1">
      <c r="A59" s="5"/>
      <c r="B59" s="96"/>
      <c r="C59" s="97"/>
      <c r="D59" s="97"/>
      <c r="E59" s="97"/>
      <c r="F59" s="97"/>
      <c r="G59" s="97"/>
      <c r="H59" s="6"/>
      <c r="I59" s="97"/>
      <c r="J59" s="97"/>
      <c r="K59" s="97"/>
      <c r="L59" s="97"/>
      <c r="M59" s="97"/>
      <c r="N59" s="99"/>
      <c r="P59" s="42"/>
      <c r="Q59" s="11" t="s">
        <v>58</v>
      </c>
    </row>
    <row r="60" spans="1:17" ht="11.25" hidden="1" customHeight="1">
      <c r="A60" s="5"/>
      <c r="B60" s="109"/>
      <c r="C60" s="110"/>
      <c r="D60" s="110"/>
      <c r="E60" s="110"/>
      <c r="F60" s="110"/>
      <c r="G60" s="110"/>
      <c r="H60" s="6"/>
      <c r="I60" s="6"/>
      <c r="J60" s="6"/>
      <c r="K60" s="6"/>
      <c r="L60" s="6"/>
      <c r="M60" s="6"/>
      <c r="N60" s="13"/>
      <c r="P60" s="42"/>
      <c r="Q60" s="11" t="s">
        <v>59</v>
      </c>
    </row>
    <row r="61" spans="1:17" ht="16.5" customHeight="1">
      <c r="A61" s="5"/>
      <c r="B61" s="113" t="s">
        <v>60</v>
      </c>
      <c r="C61" s="114"/>
      <c r="D61" s="114"/>
      <c r="E61" s="114"/>
      <c r="F61" s="114"/>
      <c r="G61" s="114"/>
      <c r="H61" s="6"/>
      <c r="I61" s="114" t="s">
        <v>189</v>
      </c>
      <c r="J61" s="114"/>
      <c r="K61" s="114"/>
      <c r="L61" s="114"/>
      <c r="M61" s="114"/>
      <c r="N61" s="115"/>
      <c r="P61" s="42"/>
      <c r="Q61" s="11"/>
    </row>
    <row r="62" spans="1:17">
      <c r="A62" s="5"/>
      <c r="B62" s="109" t="s">
        <v>58</v>
      </c>
      <c r="C62" s="110"/>
      <c r="D62" s="110"/>
      <c r="E62" s="110"/>
      <c r="F62" s="110"/>
      <c r="G62" s="110"/>
      <c r="H62" s="6"/>
      <c r="I62" s="116"/>
      <c r="J62" s="116"/>
      <c r="K62" s="116"/>
      <c r="L62" s="116"/>
      <c r="M62" s="116"/>
      <c r="N62" s="117"/>
      <c r="P62" s="6"/>
      <c r="Q62" s="6"/>
    </row>
    <row r="63" spans="1:17" ht="26.25" customHeight="1">
      <c r="A63" s="5"/>
      <c r="B63" s="106" t="s">
        <v>61</v>
      </c>
      <c r="C63" s="107"/>
      <c r="D63" s="107"/>
      <c r="E63" s="107"/>
      <c r="F63" s="107"/>
      <c r="G63" s="107"/>
      <c r="H63" s="6"/>
      <c r="I63" s="107" t="s">
        <v>71</v>
      </c>
      <c r="J63" s="107"/>
      <c r="K63" s="107"/>
      <c r="L63" s="107"/>
      <c r="M63" s="107"/>
      <c r="N63" s="108"/>
      <c r="P63" s="6"/>
      <c r="Q63" s="6"/>
    </row>
    <row r="64" spans="1:17" ht="2.25" customHeight="1">
      <c r="A64" s="5"/>
      <c r="B64" s="109" t="s">
        <v>62</v>
      </c>
      <c r="C64" s="110"/>
      <c r="D64" s="110"/>
      <c r="E64" s="110"/>
      <c r="F64" s="110"/>
      <c r="G64" s="110"/>
      <c r="H64" s="6"/>
      <c r="I64" s="111"/>
      <c r="J64" s="111"/>
      <c r="K64" s="111"/>
      <c r="L64" s="111"/>
      <c r="M64" s="111"/>
      <c r="N64" s="112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63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64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F26:G26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7:E27"/>
    <mergeCell ref="G27:I27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C39:E39"/>
    <mergeCell ref="G39:I39"/>
    <mergeCell ref="M40:N40"/>
    <mergeCell ref="H41:I41"/>
    <mergeCell ref="M41:N41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G42:J42"/>
    <mergeCell ref="K42:L42"/>
    <mergeCell ref="M42:N42"/>
    <mergeCell ref="F47:G47"/>
    <mergeCell ref="M47:N47"/>
    <mergeCell ref="F48:G48"/>
    <mergeCell ref="F49:G49"/>
    <mergeCell ref="F50:G50"/>
    <mergeCell ref="P54:Q54"/>
    <mergeCell ref="F55:G55"/>
    <mergeCell ref="F57:G57"/>
    <mergeCell ref="B58:G58"/>
    <mergeCell ref="I58:N58"/>
    <mergeCell ref="F56:G56"/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selection activeCell="P24" sqref="P24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53">
        <v>22</v>
      </c>
      <c r="N2" s="155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43"/>
      <c r="M3" s="176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88"/>
      <c r="M4" s="88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88" t="s">
        <v>2</v>
      </c>
      <c r="M5" s="88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24</v>
      </c>
      <c r="K8" s="83" t="s">
        <v>5</v>
      </c>
      <c r="L8" s="114" t="s">
        <v>65</v>
      </c>
      <c r="M8" s="114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10" t="s">
        <v>7</v>
      </c>
      <c r="L9" s="110"/>
      <c r="M9" s="126">
        <f>M46</f>
        <v>8800</v>
      </c>
      <c r="N9" s="12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86"/>
      <c r="B11" s="172">
        <f>$M$9</f>
        <v>8800</v>
      </c>
      <c r="C11" s="173"/>
      <c r="D11" s="174" t="s">
        <v>162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5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65" t="s">
        <v>155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</row>
    <row r="14" spans="1:22">
      <c r="A14" s="5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  <c r="V14" s="4" t="s">
        <v>11</v>
      </c>
    </row>
    <row r="15" spans="1:22">
      <c r="A15" s="5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7"/>
    </row>
    <row r="16" spans="1:22">
      <c r="A16" s="5"/>
      <c r="B16" s="5" t="s">
        <v>12</v>
      </c>
      <c r="C16" s="6"/>
      <c r="D16" s="6"/>
      <c r="E16" s="18">
        <v>6</v>
      </c>
      <c r="F16" s="83" t="s">
        <v>5</v>
      </c>
      <c r="G16" s="114" t="s">
        <v>156</v>
      </c>
      <c r="H16" s="114"/>
      <c r="I16" s="83" t="s">
        <v>13</v>
      </c>
      <c r="J16" s="18">
        <v>9</v>
      </c>
      <c r="K16" s="83" t="s">
        <v>14</v>
      </c>
      <c r="L16" s="114" t="s">
        <v>156</v>
      </c>
      <c r="M16" s="114"/>
      <c r="N16" s="13">
        <v>2019</v>
      </c>
      <c r="P16" s="19"/>
    </row>
    <row r="17" spans="1:22" ht="12" thickBot="1">
      <c r="A17" s="5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22" ht="12" thickBot="1">
      <c r="A18" s="5"/>
      <c r="B18" s="109" t="s">
        <v>15</v>
      </c>
      <c r="C18" s="168"/>
      <c r="D18" s="20"/>
      <c r="E18" s="169" t="s">
        <v>16</v>
      </c>
      <c r="F18" s="170"/>
      <c r="G18" s="171"/>
      <c r="H18" s="20" t="s">
        <v>17</v>
      </c>
      <c r="I18" s="169" t="s">
        <v>18</v>
      </c>
      <c r="J18" s="171"/>
      <c r="K18" s="20" t="s">
        <v>17</v>
      </c>
      <c r="L18" s="169" t="s">
        <v>19</v>
      </c>
      <c r="M18" s="171"/>
      <c r="N18" s="20"/>
      <c r="V18" s="4" t="s">
        <v>11</v>
      </c>
    </row>
    <row r="19" spans="1:22">
      <c r="A19" s="5"/>
      <c r="B19" s="147" t="s">
        <v>2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9"/>
      <c r="Q19" s="4" t="s">
        <v>11</v>
      </c>
    </row>
    <row r="20" spans="1:22" ht="12.75" customHeight="1">
      <c r="A20" s="5"/>
      <c r="B20" s="150"/>
      <c r="C20" s="151"/>
      <c r="D20" s="151"/>
      <c r="E20" s="152"/>
      <c r="F20" s="153"/>
      <c r="G20" s="140"/>
      <c r="H20" s="140"/>
      <c r="I20" s="154"/>
      <c r="J20" s="153"/>
      <c r="K20" s="154"/>
      <c r="L20" s="153"/>
      <c r="M20" s="140"/>
      <c r="N20" s="155"/>
      <c r="Q20" s="4" t="s">
        <v>11</v>
      </c>
    </row>
    <row r="21" spans="1:22">
      <c r="A21" s="5"/>
      <c r="B21" s="156" t="s">
        <v>21</v>
      </c>
      <c r="C21" s="157"/>
      <c r="D21" s="157"/>
      <c r="E21" s="158"/>
      <c r="F21" s="159" t="s">
        <v>22</v>
      </c>
      <c r="G21" s="157"/>
      <c r="H21" s="157"/>
      <c r="I21" s="158"/>
      <c r="J21" s="159" t="s">
        <v>23</v>
      </c>
      <c r="K21" s="158"/>
      <c r="L21" s="159" t="s">
        <v>24</v>
      </c>
      <c r="M21" s="157"/>
      <c r="N21" s="160"/>
    </row>
    <row r="22" spans="1:22">
      <c r="A22" s="5"/>
      <c r="B22" s="22" t="s">
        <v>25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26</v>
      </c>
      <c r="D23" s="6"/>
      <c r="E23" s="83"/>
      <c r="F23" s="114" t="s">
        <v>27</v>
      </c>
      <c r="G23" s="114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28</v>
      </c>
      <c r="C24" s="6"/>
      <c r="D24" s="23">
        <v>3</v>
      </c>
      <c r="E24" s="83" t="s">
        <v>29</v>
      </c>
      <c r="F24" s="132">
        <v>2000</v>
      </c>
      <c r="G24" s="161"/>
      <c r="H24" s="6" t="s">
        <v>84</v>
      </c>
      <c r="I24" s="6"/>
      <c r="J24" s="11"/>
      <c r="K24" s="6"/>
      <c r="L24" s="6"/>
      <c r="M24" s="162"/>
      <c r="N24" s="163"/>
    </row>
    <row r="25" spans="1:22">
      <c r="A25" s="5"/>
      <c r="B25" s="5" t="s">
        <v>31</v>
      </c>
      <c r="C25" s="6"/>
      <c r="D25" s="23">
        <v>1</v>
      </c>
      <c r="E25" s="83" t="s">
        <v>29</v>
      </c>
      <c r="F25" s="164">
        <v>800</v>
      </c>
      <c r="G25" s="164"/>
      <c r="H25" s="6" t="s">
        <v>84</v>
      </c>
      <c r="I25" s="6"/>
      <c r="J25" s="11"/>
      <c r="K25" s="6" t="s">
        <v>32</v>
      </c>
      <c r="L25" s="6"/>
      <c r="M25" s="141">
        <f>D24*F24+D25*F25+D26*F26</f>
        <v>6800</v>
      </c>
      <c r="N25" s="142"/>
    </row>
    <row r="26" spans="1:22">
      <c r="A26" s="5"/>
      <c r="B26" s="22" t="s">
        <v>33</v>
      </c>
      <c r="C26" s="6"/>
      <c r="D26" s="66"/>
      <c r="E26" s="83"/>
      <c r="F26" s="146"/>
      <c r="G26" s="14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14" t="s">
        <v>68</v>
      </c>
      <c r="D27" s="114"/>
      <c r="E27" s="114"/>
      <c r="F27" s="83" t="s">
        <v>29</v>
      </c>
      <c r="G27" s="114" t="s">
        <v>147</v>
      </c>
      <c r="H27" s="114"/>
      <c r="I27" s="114"/>
      <c r="J27" s="24"/>
      <c r="K27" s="6" t="s">
        <v>35</v>
      </c>
      <c r="L27" s="6"/>
      <c r="M27" s="6"/>
      <c r="N27" s="25"/>
    </row>
    <row r="28" spans="1:22">
      <c r="A28" s="5"/>
      <c r="B28" s="5" t="s">
        <v>5</v>
      </c>
      <c r="C28" s="114" t="s">
        <v>147</v>
      </c>
      <c r="D28" s="114"/>
      <c r="E28" s="114"/>
      <c r="F28" s="26" t="s">
        <v>29</v>
      </c>
      <c r="G28" s="114" t="s">
        <v>68</v>
      </c>
      <c r="H28" s="114"/>
      <c r="I28" s="114"/>
      <c r="J28" s="24"/>
      <c r="K28" s="6" t="s">
        <v>35</v>
      </c>
      <c r="L28" s="6"/>
      <c r="M28" s="6"/>
      <c r="N28" s="25"/>
    </row>
    <row r="29" spans="1:22">
      <c r="A29" s="5"/>
      <c r="B29" s="5" t="s">
        <v>5</v>
      </c>
      <c r="C29" s="114" t="s">
        <v>147</v>
      </c>
      <c r="D29" s="114"/>
      <c r="E29" s="114"/>
      <c r="F29" s="26" t="s">
        <v>29</v>
      </c>
      <c r="G29" s="114" t="s">
        <v>148</v>
      </c>
      <c r="H29" s="114"/>
      <c r="I29" s="114"/>
      <c r="J29" s="24"/>
      <c r="K29" s="6" t="s">
        <v>35</v>
      </c>
      <c r="L29" s="6"/>
      <c r="M29" s="6"/>
      <c r="N29" s="13"/>
    </row>
    <row r="30" spans="1:22">
      <c r="A30" s="5"/>
      <c r="B30" s="5" t="s">
        <v>5</v>
      </c>
      <c r="C30" s="144" t="s">
        <v>148</v>
      </c>
      <c r="D30" s="144"/>
      <c r="E30" s="144"/>
      <c r="F30" s="26" t="s">
        <v>29</v>
      </c>
      <c r="G30" s="145" t="s">
        <v>147</v>
      </c>
      <c r="H30" s="145"/>
      <c r="I30" s="145"/>
      <c r="J30" s="27"/>
      <c r="K30" s="6" t="s">
        <v>35</v>
      </c>
      <c r="L30" s="6"/>
      <c r="M30" s="6"/>
      <c r="N30" s="13"/>
    </row>
    <row r="31" spans="1:22" ht="11.25" customHeight="1">
      <c r="A31" s="5"/>
      <c r="B31" s="5" t="s">
        <v>5</v>
      </c>
      <c r="C31" s="144" t="s">
        <v>68</v>
      </c>
      <c r="D31" s="144"/>
      <c r="E31" s="144"/>
      <c r="F31" s="26" t="s">
        <v>29</v>
      </c>
      <c r="G31" s="145" t="s">
        <v>147</v>
      </c>
      <c r="H31" s="145"/>
      <c r="I31" s="145"/>
      <c r="J31" s="27"/>
      <c r="K31" s="6" t="s">
        <v>35</v>
      </c>
      <c r="L31" s="6"/>
      <c r="M31" s="6"/>
      <c r="N31" s="13"/>
    </row>
    <row r="32" spans="1:22">
      <c r="A32" s="5"/>
      <c r="B32" s="5" t="s">
        <v>5</v>
      </c>
      <c r="C32" s="144" t="s">
        <v>147</v>
      </c>
      <c r="D32" s="144"/>
      <c r="E32" s="144"/>
      <c r="F32" s="26" t="s">
        <v>29</v>
      </c>
      <c r="G32" s="145" t="s">
        <v>68</v>
      </c>
      <c r="H32" s="145"/>
      <c r="I32" s="145"/>
      <c r="J32" s="27"/>
      <c r="K32" s="6" t="s">
        <v>35</v>
      </c>
      <c r="L32" s="6"/>
      <c r="M32" s="6"/>
      <c r="N32" s="13"/>
    </row>
    <row r="33" spans="1:18" ht="11.25" customHeight="1">
      <c r="A33" s="5"/>
      <c r="B33" s="5" t="s">
        <v>5</v>
      </c>
      <c r="C33" s="140"/>
      <c r="D33" s="140"/>
      <c r="E33" s="140"/>
      <c r="F33" s="26" t="s">
        <v>29</v>
      </c>
      <c r="G33" s="140"/>
      <c r="H33" s="140"/>
      <c r="I33" s="140"/>
      <c r="J33" s="27"/>
      <c r="K33" s="6" t="s">
        <v>35</v>
      </c>
      <c r="L33" s="6"/>
      <c r="M33" s="6"/>
      <c r="N33" s="13"/>
    </row>
    <row r="34" spans="1:18">
      <c r="A34" s="5"/>
      <c r="B34" s="5" t="s">
        <v>5</v>
      </c>
      <c r="C34" s="114"/>
      <c r="D34" s="114"/>
      <c r="E34" s="114"/>
      <c r="F34" s="26" t="s">
        <v>29</v>
      </c>
      <c r="G34" s="114"/>
      <c r="H34" s="114"/>
      <c r="I34" s="114"/>
      <c r="J34" s="24"/>
      <c r="K34" s="6" t="s">
        <v>35</v>
      </c>
      <c r="L34" s="6"/>
      <c r="M34" s="6"/>
      <c r="N34" s="13"/>
    </row>
    <row r="35" spans="1:18">
      <c r="A35" s="5"/>
      <c r="B35" s="5"/>
      <c r="C35" s="140"/>
      <c r="D35" s="140"/>
      <c r="E35" s="140"/>
      <c r="F35" s="26" t="s">
        <v>29</v>
      </c>
      <c r="G35" s="140"/>
      <c r="H35" s="140"/>
      <c r="I35" s="140"/>
      <c r="J35" s="28"/>
      <c r="K35" s="6" t="s">
        <v>35</v>
      </c>
      <c r="L35" s="6"/>
      <c r="M35" s="6"/>
      <c r="N35" s="13"/>
    </row>
    <row r="36" spans="1:18">
      <c r="A36" s="5"/>
      <c r="B36" s="5"/>
      <c r="C36" s="140"/>
      <c r="D36" s="140"/>
      <c r="E36" s="140"/>
      <c r="F36" s="83" t="s">
        <v>29</v>
      </c>
      <c r="G36" s="140"/>
      <c r="H36" s="140"/>
      <c r="I36" s="140"/>
      <c r="J36" s="28"/>
      <c r="K36" s="6" t="s">
        <v>35</v>
      </c>
      <c r="L36" s="6"/>
      <c r="M36" s="6"/>
      <c r="N36" s="13"/>
    </row>
    <row r="37" spans="1:18">
      <c r="A37" s="5"/>
      <c r="B37" s="5"/>
      <c r="C37" s="140"/>
      <c r="D37" s="140"/>
      <c r="E37" s="140"/>
      <c r="F37" s="83" t="s">
        <v>29</v>
      </c>
      <c r="G37" s="140"/>
      <c r="H37" s="140"/>
      <c r="I37" s="140"/>
      <c r="J37" s="28"/>
      <c r="K37" s="6" t="s">
        <v>35</v>
      </c>
      <c r="L37" s="6"/>
      <c r="M37" s="6"/>
      <c r="N37" s="13"/>
    </row>
    <row r="38" spans="1:18">
      <c r="A38" s="5"/>
      <c r="B38" s="5"/>
      <c r="C38" s="140"/>
      <c r="D38" s="140"/>
      <c r="E38" s="140"/>
      <c r="F38" s="83" t="s">
        <v>29</v>
      </c>
      <c r="G38" s="140"/>
      <c r="H38" s="140"/>
      <c r="I38" s="140"/>
      <c r="J38" s="28"/>
      <c r="K38" s="6" t="s">
        <v>35</v>
      </c>
      <c r="L38" s="6"/>
      <c r="M38" s="6"/>
      <c r="N38" s="13"/>
    </row>
    <row r="39" spans="1:18">
      <c r="A39" s="5"/>
      <c r="B39" s="5"/>
      <c r="C39" s="140"/>
      <c r="D39" s="140"/>
      <c r="E39" s="140"/>
      <c r="F39" s="83"/>
      <c r="G39" s="140"/>
      <c r="H39" s="140"/>
      <c r="I39" s="140"/>
      <c r="J39" s="28"/>
      <c r="K39" s="6" t="s">
        <v>35</v>
      </c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J40" s="29">
        <f>SUM(J27:J39)</f>
        <v>0</v>
      </c>
      <c r="K40" s="6"/>
      <c r="L40" s="87"/>
      <c r="M40" s="141">
        <f>M25</f>
        <v>6800</v>
      </c>
      <c r="N40" s="142"/>
    </row>
    <row r="41" spans="1:18" ht="12">
      <c r="A41" s="5"/>
      <c r="B41" s="5" t="s">
        <v>38</v>
      </c>
      <c r="C41" s="6"/>
      <c r="D41" s="6"/>
      <c r="E41" s="6"/>
      <c r="F41" s="6"/>
      <c r="G41" s="6"/>
      <c r="H41" s="177" t="s">
        <v>37</v>
      </c>
      <c r="I41" s="177"/>
      <c r="J41" s="67">
        <v>1.6</v>
      </c>
      <c r="K41" s="6"/>
      <c r="L41" s="84" t="s">
        <v>39</v>
      </c>
      <c r="M41" s="138">
        <v>1</v>
      </c>
      <c r="N41" s="139"/>
      <c r="R41" s="4" t="s">
        <v>40</v>
      </c>
    </row>
    <row r="42" spans="1:18">
      <c r="A42" s="5"/>
      <c r="B42" s="5"/>
      <c r="C42" s="6"/>
      <c r="D42" s="6"/>
      <c r="E42" s="6"/>
      <c r="F42" s="6"/>
      <c r="G42" s="136"/>
      <c r="H42" s="136"/>
      <c r="I42" s="136"/>
      <c r="J42" s="136"/>
      <c r="K42" s="136" t="s">
        <v>41</v>
      </c>
      <c r="L42" s="137"/>
      <c r="M42" s="138"/>
      <c r="N42" s="139"/>
      <c r="P42" s="110"/>
      <c r="Q42" s="110"/>
    </row>
    <row r="43" spans="1:18">
      <c r="A43" s="5"/>
      <c r="B43" s="36"/>
      <c r="C43" s="37" t="s">
        <v>42</v>
      </c>
      <c r="D43" s="38"/>
      <c r="E43" s="38"/>
      <c r="F43" s="38"/>
      <c r="G43" s="39"/>
      <c r="H43" s="40"/>
      <c r="I43" s="40"/>
      <c r="J43" s="41"/>
      <c r="K43" s="41"/>
      <c r="L43" s="84" t="s">
        <v>33</v>
      </c>
      <c r="M43" s="132">
        <f>J40*J41</f>
        <v>0</v>
      </c>
      <c r="N43" s="133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84" t="s">
        <v>43</v>
      </c>
      <c r="M44" s="132"/>
      <c r="N44" s="133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84" t="s">
        <v>44</v>
      </c>
      <c r="M45" s="134">
        <f>250*8</f>
        <v>2000</v>
      </c>
      <c r="N45" s="135"/>
      <c r="P45" s="42"/>
      <c r="Q45" s="6"/>
    </row>
    <row r="46" spans="1:18">
      <c r="A46" s="5"/>
      <c r="B46" s="5" t="s">
        <v>45</v>
      </c>
      <c r="C46" s="6"/>
      <c r="D46" s="6"/>
      <c r="E46" s="87"/>
      <c r="F46" s="130">
        <v>0</v>
      </c>
      <c r="G46" s="131"/>
      <c r="H46" s="84"/>
      <c r="I46" s="84"/>
      <c r="J46" s="84"/>
      <c r="K46" s="6" t="s">
        <v>46</v>
      </c>
      <c r="L46" s="87"/>
      <c r="M46" s="126">
        <f>M43+M42+M40+M44+M45</f>
        <v>8800</v>
      </c>
      <c r="N46" s="127"/>
      <c r="O46" s="44"/>
      <c r="P46" s="42"/>
      <c r="Q46" s="11"/>
    </row>
    <row r="47" spans="1:18">
      <c r="A47" s="5"/>
      <c r="B47" s="5" t="s">
        <v>47</v>
      </c>
      <c r="C47" s="6"/>
      <c r="D47" s="6"/>
      <c r="E47" s="87"/>
      <c r="F47" s="124">
        <v>0</v>
      </c>
      <c r="G47" s="125"/>
      <c r="H47" s="84"/>
      <c r="I47" s="84"/>
      <c r="J47" s="84"/>
      <c r="K47" s="6" t="s">
        <v>48</v>
      </c>
      <c r="L47" s="87"/>
      <c r="M47" s="126"/>
      <c r="N47" s="127"/>
      <c r="P47" s="42"/>
      <c r="Q47" s="11"/>
    </row>
    <row r="48" spans="1:18">
      <c r="A48" s="5"/>
      <c r="B48" s="5" t="s">
        <v>49</v>
      </c>
      <c r="C48" s="6"/>
      <c r="D48" s="6"/>
      <c r="E48" s="87"/>
      <c r="F48" s="128">
        <f>SUM(F46:G47)</f>
        <v>0</v>
      </c>
      <c r="G48" s="129"/>
      <c r="H48" s="84"/>
      <c r="I48" s="84"/>
      <c r="J48" s="84"/>
      <c r="K48" s="6"/>
      <c r="L48" s="87"/>
      <c r="M48" s="45"/>
      <c r="N48" s="46"/>
      <c r="P48" s="42"/>
      <c r="Q48" s="47"/>
    </row>
    <row r="49" spans="1:17">
      <c r="A49" s="5"/>
      <c r="B49" s="5" t="s">
        <v>50</v>
      </c>
      <c r="C49" s="6"/>
      <c r="D49" s="6"/>
      <c r="E49" s="87"/>
      <c r="F49" s="124">
        <v>0</v>
      </c>
      <c r="G49" s="125"/>
      <c r="H49" s="84"/>
      <c r="I49" s="84"/>
      <c r="J49" s="84"/>
      <c r="K49" s="6"/>
      <c r="L49" s="87"/>
      <c r="M49" s="45"/>
      <c r="N49" s="46"/>
      <c r="P49" s="42"/>
      <c r="Q49" s="11"/>
    </row>
    <row r="50" spans="1:17">
      <c r="A50" s="5"/>
      <c r="B50" s="5" t="s">
        <v>49</v>
      </c>
      <c r="C50" s="6"/>
      <c r="D50" s="6"/>
      <c r="E50" s="87"/>
      <c r="F50" s="128">
        <f>SUM(F48:G49)</f>
        <v>0</v>
      </c>
      <c r="G50" s="129"/>
      <c r="H50" s="84"/>
      <c r="I50" s="84"/>
      <c r="J50" s="84"/>
      <c r="K50" s="6"/>
      <c r="L50" s="87"/>
      <c r="M50" s="45"/>
      <c r="N50" s="46"/>
      <c r="P50" s="42"/>
      <c r="Q50" s="11"/>
    </row>
    <row r="51" spans="1:17">
      <c r="A51" s="5"/>
      <c r="B51" s="5" t="s">
        <v>33</v>
      </c>
      <c r="C51" s="6"/>
      <c r="D51" s="6"/>
      <c r="E51" s="87"/>
      <c r="F51" s="130">
        <v>0</v>
      </c>
      <c r="G51" s="131"/>
      <c r="H51" s="6"/>
      <c r="I51" s="48" t="s">
        <v>51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52</v>
      </c>
      <c r="C52" s="6"/>
      <c r="D52" s="6"/>
      <c r="E52" s="87"/>
      <c r="F52" s="124">
        <v>0</v>
      </c>
      <c r="G52" s="125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44</v>
      </c>
      <c r="C53" s="6"/>
      <c r="D53" s="6"/>
      <c r="E53" s="87" t="s">
        <v>53</v>
      </c>
      <c r="F53" s="124">
        <v>0</v>
      </c>
      <c r="G53" s="125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54</v>
      </c>
      <c r="C54" s="6"/>
      <c r="D54" s="6"/>
      <c r="E54" s="87"/>
      <c r="F54" s="124">
        <v>0</v>
      </c>
      <c r="G54" s="125"/>
      <c r="H54" s="53"/>
      <c r="I54" s="50"/>
      <c r="J54" s="51"/>
      <c r="K54" s="51"/>
      <c r="L54" s="51"/>
      <c r="M54" s="51"/>
      <c r="N54" s="52"/>
      <c r="P54" s="110"/>
      <c r="Q54" s="110"/>
    </row>
    <row r="55" spans="1:17">
      <c r="A55" s="5"/>
      <c r="B55" s="5" t="s">
        <v>48</v>
      </c>
      <c r="C55" s="6"/>
      <c r="D55" s="6"/>
      <c r="E55" s="87"/>
      <c r="F55" s="118">
        <f>SUM(F50:G54)</f>
        <v>0</v>
      </c>
      <c r="G55" s="119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55</v>
      </c>
      <c r="C56" s="6"/>
      <c r="D56" s="6"/>
      <c r="E56" s="87"/>
      <c r="F56" s="122">
        <f>+M46-F55</f>
        <v>8800</v>
      </c>
      <c r="G56" s="123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49</v>
      </c>
      <c r="C57" s="27"/>
      <c r="D57" s="27"/>
      <c r="E57" s="57"/>
      <c r="F57" s="120">
        <f>+F55+F56</f>
        <v>8800</v>
      </c>
      <c r="G57" s="12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09" t="s">
        <v>56</v>
      </c>
      <c r="C58" s="110"/>
      <c r="D58" s="110"/>
      <c r="E58" s="110"/>
      <c r="F58" s="110"/>
      <c r="G58" s="110"/>
      <c r="H58" s="6"/>
      <c r="I58" s="116" t="s">
        <v>57</v>
      </c>
      <c r="J58" s="116"/>
      <c r="K58" s="116"/>
      <c r="L58" s="116"/>
      <c r="M58" s="116"/>
      <c r="N58" s="117"/>
      <c r="P58" s="42"/>
      <c r="Q58" s="11"/>
    </row>
    <row r="59" spans="1:17" ht="1.5" customHeight="1">
      <c r="A59" s="5"/>
      <c r="B59" s="82"/>
      <c r="C59" s="83"/>
      <c r="D59" s="83"/>
      <c r="E59" s="83"/>
      <c r="F59" s="83"/>
      <c r="G59" s="83"/>
      <c r="H59" s="6"/>
      <c r="I59" s="83"/>
      <c r="J59" s="83"/>
      <c r="K59" s="83"/>
      <c r="L59" s="83"/>
      <c r="M59" s="83"/>
      <c r="N59" s="85"/>
      <c r="P59" s="42"/>
      <c r="Q59" s="11" t="s">
        <v>58</v>
      </c>
    </row>
    <row r="60" spans="1:17" ht="11.25" hidden="1" customHeight="1">
      <c r="A60" s="5"/>
      <c r="B60" s="109"/>
      <c r="C60" s="110"/>
      <c r="D60" s="110"/>
      <c r="E60" s="110"/>
      <c r="F60" s="110"/>
      <c r="G60" s="110"/>
      <c r="H60" s="6"/>
      <c r="I60" s="6"/>
      <c r="J60" s="6"/>
      <c r="K60" s="6"/>
      <c r="L60" s="6"/>
      <c r="M60" s="6"/>
      <c r="N60" s="13"/>
      <c r="P60" s="42"/>
      <c r="Q60" s="11" t="s">
        <v>59</v>
      </c>
    </row>
    <row r="61" spans="1:17" ht="16.5" customHeight="1">
      <c r="A61" s="5"/>
      <c r="B61" s="113" t="s">
        <v>60</v>
      </c>
      <c r="C61" s="114"/>
      <c r="D61" s="114"/>
      <c r="E61" s="114"/>
      <c r="F61" s="114"/>
      <c r="G61" s="114"/>
      <c r="H61" s="6"/>
      <c r="I61" s="114" t="s">
        <v>160</v>
      </c>
      <c r="J61" s="114"/>
      <c r="K61" s="114"/>
      <c r="L61" s="114"/>
      <c r="M61" s="114"/>
      <c r="N61" s="115"/>
      <c r="P61" s="42"/>
      <c r="Q61" s="11"/>
    </row>
    <row r="62" spans="1:17">
      <c r="A62" s="5"/>
      <c r="B62" s="109" t="s">
        <v>58</v>
      </c>
      <c r="C62" s="110"/>
      <c r="D62" s="110"/>
      <c r="E62" s="110"/>
      <c r="F62" s="110"/>
      <c r="G62" s="110"/>
      <c r="H62" s="6"/>
      <c r="I62" s="116"/>
      <c r="J62" s="116"/>
      <c r="K62" s="116"/>
      <c r="L62" s="116"/>
      <c r="M62" s="116"/>
      <c r="N62" s="117"/>
      <c r="P62" s="6"/>
      <c r="Q62" s="6"/>
    </row>
    <row r="63" spans="1:17" ht="26.25" customHeight="1">
      <c r="A63" s="5"/>
      <c r="B63" s="106" t="s">
        <v>61</v>
      </c>
      <c r="C63" s="107"/>
      <c r="D63" s="107"/>
      <c r="E63" s="107"/>
      <c r="F63" s="107"/>
      <c r="G63" s="107"/>
      <c r="H63" s="6"/>
      <c r="I63" s="107" t="s">
        <v>161</v>
      </c>
      <c r="J63" s="107"/>
      <c r="K63" s="107"/>
      <c r="L63" s="107"/>
      <c r="M63" s="107"/>
      <c r="N63" s="108"/>
      <c r="P63" s="6"/>
      <c r="Q63" s="6"/>
    </row>
    <row r="64" spans="1:17" ht="2.25" customHeight="1">
      <c r="A64" s="5"/>
      <c r="B64" s="109" t="s">
        <v>62</v>
      </c>
      <c r="C64" s="110"/>
      <c r="D64" s="110"/>
      <c r="E64" s="110"/>
      <c r="F64" s="110"/>
      <c r="G64" s="110"/>
      <c r="H64" s="6"/>
      <c r="I64" s="111"/>
      <c r="J64" s="111"/>
      <c r="K64" s="111"/>
      <c r="L64" s="111"/>
      <c r="M64" s="111"/>
      <c r="N64" s="112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63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64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F26:G26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7:E27"/>
    <mergeCell ref="G27:I27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F47:G47"/>
    <mergeCell ref="M47:N47"/>
    <mergeCell ref="F48:G48"/>
    <mergeCell ref="C39:E39"/>
    <mergeCell ref="G39:I39"/>
    <mergeCell ref="M40:N40"/>
    <mergeCell ref="H41:I41"/>
    <mergeCell ref="M41:N41"/>
    <mergeCell ref="P42:Q42"/>
    <mergeCell ref="M43:N43"/>
    <mergeCell ref="M44:N44"/>
    <mergeCell ref="M45:N45"/>
    <mergeCell ref="F46:G46"/>
    <mergeCell ref="M46:N46"/>
    <mergeCell ref="G42:J42"/>
    <mergeCell ref="K42:L42"/>
    <mergeCell ref="M42:N42"/>
    <mergeCell ref="F49:G49"/>
    <mergeCell ref="F50:G50"/>
    <mergeCell ref="P54:Q54"/>
    <mergeCell ref="F55:G55"/>
    <mergeCell ref="F57:G57"/>
    <mergeCell ref="F51:G51"/>
    <mergeCell ref="F52:G52"/>
    <mergeCell ref="F53:G53"/>
    <mergeCell ref="F54:G54"/>
    <mergeCell ref="B58:G58"/>
    <mergeCell ref="I58:N58"/>
    <mergeCell ref="F56:G56"/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53">
        <v>21</v>
      </c>
      <c r="N2" s="155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43"/>
      <c r="M3" s="176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88"/>
      <c r="M4" s="88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88" t="s">
        <v>2</v>
      </c>
      <c r="M5" s="88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24</v>
      </c>
      <c r="K8" s="83" t="s">
        <v>5</v>
      </c>
      <c r="L8" s="114" t="s">
        <v>65</v>
      </c>
      <c r="M8" s="114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10" t="s">
        <v>7</v>
      </c>
      <c r="L9" s="110"/>
      <c r="M9" s="126">
        <f>M46</f>
        <v>12980</v>
      </c>
      <c r="N9" s="12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86"/>
      <c r="B11" s="172">
        <f>$M$9</f>
        <v>12980</v>
      </c>
      <c r="C11" s="173"/>
      <c r="D11" s="174" t="s">
        <v>159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5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65" t="s">
        <v>155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</row>
    <row r="14" spans="1:22">
      <c r="A14" s="5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  <c r="V14" s="4" t="s">
        <v>11</v>
      </c>
    </row>
    <row r="15" spans="1:22">
      <c r="A15" s="5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7"/>
    </row>
    <row r="16" spans="1:22">
      <c r="A16" s="5"/>
      <c r="B16" s="5" t="s">
        <v>12</v>
      </c>
      <c r="C16" s="6"/>
      <c r="D16" s="6"/>
      <c r="E16" s="18">
        <v>6</v>
      </c>
      <c r="F16" s="83" t="s">
        <v>5</v>
      </c>
      <c r="G16" s="114" t="s">
        <v>156</v>
      </c>
      <c r="H16" s="114"/>
      <c r="I16" s="83" t="s">
        <v>13</v>
      </c>
      <c r="J16" s="18">
        <v>9</v>
      </c>
      <c r="K16" s="83" t="s">
        <v>14</v>
      </c>
      <c r="L16" s="114" t="s">
        <v>156</v>
      </c>
      <c r="M16" s="114"/>
      <c r="N16" s="13">
        <v>2019</v>
      </c>
      <c r="P16" s="19"/>
    </row>
    <row r="17" spans="1:22" ht="12" thickBot="1">
      <c r="A17" s="5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22" ht="12" thickBot="1">
      <c r="A18" s="5"/>
      <c r="B18" s="109" t="s">
        <v>15</v>
      </c>
      <c r="C18" s="168"/>
      <c r="D18" s="20"/>
      <c r="E18" s="169" t="s">
        <v>16</v>
      </c>
      <c r="F18" s="170"/>
      <c r="G18" s="171"/>
      <c r="H18" s="20" t="s">
        <v>17</v>
      </c>
      <c r="I18" s="169" t="s">
        <v>18</v>
      </c>
      <c r="J18" s="171"/>
      <c r="K18" s="20" t="s">
        <v>17</v>
      </c>
      <c r="L18" s="169" t="s">
        <v>19</v>
      </c>
      <c r="M18" s="171"/>
      <c r="N18" s="20"/>
      <c r="V18" s="4" t="s">
        <v>11</v>
      </c>
    </row>
    <row r="19" spans="1:22">
      <c r="A19" s="5"/>
      <c r="B19" s="147" t="s">
        <v>2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9"/>
      <c r="Q19" s="4" t="s">
        <v>11</v>
      </c>
    </row>
    <row r="20" spans="1:22" ht="12.75" customHeight="1">
      <c r="A20" s="5"/>
      <c r="B20" s="150"/>
      <c r="C20" s="151"/>
      <c r="D20" s="151"/>
      <c r="E20" s="152"/>
      <c r="F20" s="153"/>
      <c r="G20" s="140"/>
      <c r="H20" s="140"/>
      <c r="I20" s="154"/>
      <c r="J20" s="153"/>
      <c r="K20" s="154"/>
      <c r="L20" s="153"/>
      <c r="M20" s="140"/>
      <c r="N20" s="155"/>
      <c r="Q20" s="4" t="s">
        <v>11</v>
      </c>
    </row>
    <row r="21" spans="1:22">
      <c r="A21" s="5"/>
      <c r="B21" s="156" t="s">
        <v>21</v>
      </c>
      <c r="C21" s="157"/>
      <c r="D21" s="157"/>
      <c r="E21" s="158"/>
      <c r="F21" s="159" t="s">
        <v>22</v>
      </c>
      <c r="G21" s="157"/>
      <c r="H21" s="157"/>
      <c r="I21" s="158"/>
      <c r="J21" s="159" t="s">
        <v>23</v>
      </c>
      <c r="K21" s="158"/>
      <c r="L21" s="159" t="s">
        <v>24</v>
      </c>
      <c r="M21" s="157"/>
      <c r="N21" s="160"/>
    </row>
    <row r="22" spans="1:22">
      <c r="A22" s="5"/>
      <c r="B22" s="22" t="s">
        <v>25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26</v>
      </c>
      <c r="D23" s="6"/>
      <c r="E23" s="83"/>
      <c r="F23" s="114" t="s">
        <v>27</v>
      </c>
      <c r="G23" s="114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28</v>
      </c>
      <c r="C24" s="6"/>
      <c r="D24" s="23">
        <v>3</v>
      </c>
      <c r="E24" s="83" t="s">
        <v>29</v>
      </c>
      <c r="F24" s="132">
        <v>2800</v>
      </c>
      <c r="G24" s="161"/>
      <c r="H24" s="6" t="s">
        <v>84</v>
      </c>
      <c r="I24" s="6"/>
      <c r="J24" s="11"/>
      <c r="K24" s="6"/>
      <c r="L24" s="6"/>
      <c r="M24" s="162"/>
      <c r="N24" s="163"/>
    </row>
    <row r="25" spans="1:22">
      <c r="A25" s="5"/>
      <c r="B25" s="5" t="s">
        <v>31</v>
      </c>
      <c r="C25" s="6"/>
      <c r="D25" s="23">
        <v>1</v>
      </c>
      <c r="E25" s="83" t="s">
        <v>29</v>
      </c>
      <c r="F25" s="164">
        <v>880</v>
      </c>
      <c r="G25" s="164"/>
      <c r="H25" s="6" t="s">
        <v>84</v>
      </c>
      <c r="I25" s="6"/>
      <c r="J25" s="11"/>
      <c r="K25" s="6" t="s">
        <v>32</v>
      </c>
      <c r="L25" s="6"/>
      <c r="M25" s="141">
        <f>D24*F24+D25*F25+D26*F26</f>
        <v>9280</v>
      </c>
      <c r="N25" s="142"/>
    </row>
    <row r="26" spans="1:22">
      <c r="A26" s="5"/>
      <c r="B26" s="22" t="s">
        <v>33</v>
      </c>
      <c r="C26" s="6"/>
      <c r="D26" s="66"/>
      <c r="E26" s="83"/>
      <c r="F26" s="146"/>
      <c r="G26" s="14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14" t="s">
        <v>68</v>
      </c>
      <c r="D27" s="114"/>
      <c r="E27" s="114"/>
      <c r="F27" s="83" t="s">
        <v>29</v>
      </c>
      <c r="G27" s="114" t="s">
        <v>147</v>
      </c>
      <c r="H27" s="114"/>
      <c r="I27" s="114"/>
      <c r="J27" s="24">
        <v>110</v>
      </c>
      <c r="K27" s="6" t="s">
        <v>35</v>
      </c>
      <c r="L27" s="6"/>
      <c r="M27" s="6"/>
      <c r="N27" s="25"/>
    </row>
    <row r="28" spans="1:22">
      <c r="A28" s="5"/>
      <c r="B28" s="5" t="s">
        <v>5</v>
      </c>
      <c r="C28" s="114" t="s">
        <v>147</v>
      </c>
      <c r="D28" s="114"/>
      <c r="E28" s="114"/>
      <c r="F28" s="26" t="s">
        <v>29</v>
      </c>
      <c r="G28" s="114" t="s">
        <v>68</v>
      </c>
      <c r="H28" s="114"/>
      <c r="I28" s="114"/>
      <c r="J28" s="24">
        <v>110</v>
      </c>
      <c r="K28" s="6" t="s">
        <v>35</v>
      </c>
      <c r="L28" s="6"/>
      <c r="M28" s="6"/>
      <c r="N28" s="25"/>
    </row>
    <row r="29" spans="1:22">
      <c r="A29" s="5"/>
      <c r="B29" s="5" t="s">
        <v>5</v>
      </c>
      <c r="C29" s="114" t="s">
        <v>147</v>
      </c>
      <c r="D29" s="114"/>
      <c r="E29" s="114"/>
      <c r="F29" s="26" t="s">
        <v>29</v>
      </c>
      <c r="G29" s="114" t="s">
        <v>148</v>
      </c>
      <c r="H29" s="114"/>
      <c r="I29" s="114"/>
      <c r="J29" s="24"/>
      <c r="K29" s="6" t="s">
        <v>35</v>
      </c>
      <c r="L29" s="6"/>
      <c r="M29" s="6"/>
      <c r="N29" s="13"/>
    </row>
    <row r="30" spans="1:22">
      <c r="A30" s="5"/>
      <c r="B30" s="5" t="s">
        <v>5</v>
      </c>
      <c r="C30" s="144" t="s">
        <v>148</v>
      </c>
      <c r="D30" s="144"/>
      <c r="E30" s="144"/>
      <c r="F30" s="26" t="s">
        <v>29</v>
      </c>
      <c r="G30" s="145" t="s">
        <v>147</v>
      </c>
      <c r="H30" s="145"/>
      <c r="I30" s="145"/>
      <c r="J30" s="27"/>
      <c r="K30" s="6" t="s">
        <v>35</v>
      </c>
      <c r="L30" s="6"/>
      <c r="M30" s="6"/>
      <c r="N30" s="13"/>
    </row>
    <row r="31" spans="1:22" ht="11.25" customHeight="1">
      <c r="A31" s="5"/>
      <c r="B31" s="5" t="s">
        <v>5</v>
      </c>
      <c r="C31" s="144" t="s">
        <v>68</v>
      </c>
      <c r="D31" s="144"/>
      <c r="E31" s="144"/>
      <c r="F31" s="26" t="s">
        <v>29</v>
      </c>
      <c r="G31" s="145" t="s">
        <v>147</v>
      </c>
      <c r="H31" s="145"/>
      <c r="I31" s="145"/>
      <c r="J31" s="27">
        <v>110</v>
      </c>
      <c r="K31" s="6" t="s">
        <v>35</v>
      </c>
      <c r="L31" s="6"/>
      <c r="M31" s="6"/>
      <c r="N31" s="13"/>
    </row>
    <row r="32" spans="1:22">
      <c r="A32" s="5"/>
      <c r="B32" s="5" t="s">
        <v>5</v>
      </c>
      <c r="C32" s="144" t="s">
        <v>147</v>
      </c>
      <c r="D32" s="144"/>
      <c r="E32" s="144"/>
      <c r="F32" s="26" t="s">
        <v>29</v>
      </c>
      <c r="G32" s="145" t="s">
        <v>68</v>
      </c>
      <c r="H32" s="145"/>
      <c r="I32" s="145"/>
      <c r="J32" s="27">
        <v>110</v>
      </c>
      <c r="K32" s="6" t="s">
        <v>35</v>
      </c>
      <c r="L32" s="6"/>
      <c r="M32" s="6"/>
      <c r="N32" s="13"/>
    </row>
    <row r="33" spans="1:18" ht="11.25" customHeight="1">
      <c r="A33" s="5"/>
      <c r="B33" s="5" t="s">
        <v>5</v>
      </c>
      <c r="C33" s="140"/>
      <c r="D33" s="140"/>
      <c r="E33" s="140"/>
      <c r="F33" s="26" t="s">
        <v>29</v>
      </c>
      <c r="G33" s="140"/>
      <c r="H33" s="140"/>
      <c r="I33" s="140"/>
      <c r="J33" s="27"/>
      <c r="K33" s="6" t="s">
        <v>35</v>
      </c>
      <c r="L33" s="6"/>
      <c r="M33" s="6"/>
      <c r="N33" s="13"/>
    </row>
    <row r="34" spans="1:18">
      <c r="A34" s="5"/>
      <c r="B34" s="5" t="s">
        <v>5</v>
      </c>
      <c r="C34" s="114"/>
      <c r="D34" s="114"/>
      <c r="E34" s="114"/>
      <c r="F34" s="26" t="s">
        <v>29</v>
      </c>
      <c r="G34" s="114"/>
      <c r="H34" s="114"/>
      <c r="I34" s="114"/>
      <c r="J34" s="24"/>
      <c r="K34" s="6" t="s">
        <v>35</v>
      </c>
      <c r="L34" s="6"/>
      <c r="M34" s="6"/>
      <c r="N34" s="13"/>
    </row>
    <row r="35" spans="1:18">
      <c r="A35" s="5"/>
      <c r="B35" s="5"/>
      <c r="C35" s="140"/>
      <c r="D35" s="140"/>
      <c r="E35" s="140"/>
      <c r="F35" s="26" t="s">
        <v>29</v>
      </c>
      <c r="G35" s="140"/>
      <c r="H35" s="140"/>
      <c r="I35" s="140"/>
      <c r="J35" s="28"/>
      <c r="K35" s="6" t="s">
        <v>35</v>
      </c>
      <c r="L35" s="6"/>
      <c r="M35" s="6"/>
      <c r="N35" s="13"/>
    </row>
    <row r="36" spans="1:18">
      <c r="A36" s="5"/>
      <c r="B36" s="5"/>
      <c r="C36" s="140"/>
      <c r="D36" s="140"/>
      <c r="E36" s="140"/>
      <c r="F36" s="83" t="s">
        <v>29</v>
      </c>
      <c r="G36" s="140"/>
      <c r="H36" s="140"/>
      <c r="I36" s="140"/>
      <c r="J36" s="28"/>
      <c r="K36" s="6" t="s">
        <v>35</v>
      </c>
      <c r="L36" s="6"/>
      <c r="M36" s="6"/>
      <c r="N36" s="13"/>
    </row>
    <row r="37" spans="1:18">
      <c r="A37" s="5"/>
      <c r="B37" s="5"/>
      <c r="C37" s="140"/>
      <c r="D37" s="140"/>
      <c r="E37" s="140"/>
      <c r="F37" s="83" t="s">
        <v>29</v>
      </c>
      <c r="G37" s="140"/>
      <c r="H37" s="140"/>
      <c r="I37" s="140"/>
      <c r="J37" s="28"/>
      <c r="K37" s="6" t="s">
        <v>35</v>
      </c>
      <c r="L37" s="6"/>
      <c r="M37" s="6"/>
      <c r="N37" s="13"/>
    </row>
    <row r="38" spans="1:18">
      <c r="A38" s="5"/>
      <c r="B38" s="5"/>
      <c r="C38" s="140"/>
      <c r="D38" s="140"/>
      <c r="E38" s="140"/>
      <c r="F38" s="83" t="s">
        <v>29</v>
      </c>
      <c r="G38" s="140"/>
      <c r="H38" s="140"/>
      <c r="I38" s="140"/>
      <c r="J38" s="28"/>
      <c r="K38" s="6" t="s">
        <v>35</v>
      </c>
      <c r="L38" s="6"/>
      <c r="M38" s="6"/>
      <c r="N38" s="13"/>
    </row>
    <row r="39" spans="1:18">
      <c r="A39" s="5"/>
      <c r="B39" s="5"/>
      <c r="C39" s="140"/>
      <c r="D39" s="140"/>
      <c r="E39" s="140"/>
      <c r="F39" s="83"/>
      <c r="G39" s="140"/>
      <c r="H39" s="140"/>
      <c r="I39" s="140"/>
      <c r="J39" s="28"/>
      <c r="K39" s="6" t="s">
        <v>35</v>
      </c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J40" s="29">
        <f>SUM(J27:J39)</f>
        <v>440</v>
      </c>
      <c r="K40" s="6"/>
      <c r="L40" s="87"/>
      <c r="M40" s="141">
        <f>M25</f>
        <v>9280</v>
      </c>
      <c r="N40" s="142"/>
    </row>
    <row r="41" spans="1:18" ht="12">
      <c r="A41" s="5"/>
      <c r="B41" s="5" t="s">
        <v>38</v>
      </c>
      <c r="C41" s="6"/>
      <c r="D41" s="6"/>
      <c r="E41" s="6"/>
      <c r="F41" s="6"/>
      <c r="G41" s="6"/>
      <c r="H41" s="177" t="s">
        <v>37</v>
      </c>
      <c r="I41" s="177"/>
      <c r="J41" s="67">
        <v>1.6</v>
      </c>
      <c r="K41" s="6"/>
      <c r="L41" s="84" t="s">
        <v>39</v>
      </c>
      <c r="M41" s="138">
        <v>1</v>
      </c>
      <c r="N41" s="139"/>
      <c r="R41" s="4" t="s">
        <v>40</v>
      </c>
    </row>
    <row r="42" spans="1:18">
      <c r="A42" s="5"/>
      <c r="B42" s="5"/>
      <c r="C42" s="6"/>
      <c r="D42" s="6"/>
      <c r="E42" s="6"/>
      <c r="F42" s="6"/>
      <c r="G42" s="136"/>
      <c r="H42" s="136"/>
      <c r="I42" s="136"/>
      <c r="J42" s="136"/>
      <c r="K42" s="136" t="s">
        <v>41</v>
      </c>
      <c r="L42" s="137"/>
      <c r="M42" s="138">
        <f>249*4</f>
        <v>996</v>
      </c>
      <c r="N42" s="139"/>
      <c r="P42" s="110"/>
      <c r="Q42" s="110"/>
    </row>
    <row r="43" spans="1:18">
      <c r="A43" s="5"/>
      <c r="B43" s="36"/>
      <c r="C43" s="37" t="s">
        <v>42</v>
      </c>
      <c r="D43" s="38"/>
      <c r="E43" s="38"/>
      <c r="F43" s="38"/>
      <c r="G43" s="39"/>
      <c r="H43" s="40"/>
      <c r="I43" s="40"/>
      <c r="J43" s="41"/>
      <c r="K43" s="41"/>
      <c r="L43" s="84" t="s">
        <v>33</v>
      </c>
      <c r="M43" s="132">
        <f>J40*J41</f>
        <v>704</v>
      </c>
      <c r="N43" s="133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84" t="s">
        <v>43</v>
      </c>
      <c r="M44" s="132"/>
      <c r="N44" s="133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84" t="s">
        <v>44</v>
      </c>
      <c r="M45" s="134">
        <f>250*8</f>
        <v>2000</v>
      </c>
      <c r="N45" s="135"/>
      <c r="P45" s="42"/>
      <c r="Q45" s="6"/>
    </row>
    <row r="46" spans="1:18">
      <c r="A46" s="5"/>
      <c r="B46" s="5" t="s">
        <v>45</v>
      </c>
      <c r="C46" s="6"/>
      <c r="D46" s="6"/>
      <c r="E46" s="87"/>
      <c r="F46" s="130">
        <v>0</v>
      </c>
      <c r="G46" s="131"/>
      <c r="H46" s="84"/>
      <c r="I46" s="84"/>
      <c r="J46" s="84"/>
      <c r="K46" s="6" t="s">
        <v>46</v>
      </c>
      <c r="L46" s="87"/>
      <c r="M46" s="126">
        <f>M43+M42+M40+M44+M45</f>
        <v>12980</v>
      </c>
      <c r="N46" s="127"/>
      <c r="O46" s="44"/>
      <c r="P46" s="42"/>
      <c r="Q46" s="11"/>
    </row>
    <row r="47" spans="1:18">
      <c r="A47" s="5"/>
      <c r="B47" s="5" t="s">
        <v>47</v>
      </c>
      <c r="C47" s="6"/>
      <c r="D47" s="6"/>
      <c r="E47" s="87"/>
      <c r="F47" s="124">
        <v>0</v>
      </c>
      <c r="G47" s="125"/>
      <c r="H47" s="84"/>
      <c r="I47" s="84"/>
      <c r="J47" s="84"/>
      <c r="K47" s="6" t="s">
        <v>48</v>
      </c>
      <c r="L47" s="87"/>
      <c r="M47" s="126"/>
      <c r="N47" s="127"/>
      <c r="P47" s="42"/>
      <c r="Q47" s="11"/>
    </row>
    <row r="48" spans="1:18">
      <c r="A48" s="5"/>
      <c r="B48" s="5" t="s">
        <v>49</v>
      </c>
      <c r="C48" s="6"/>
      <c r="D48" s="6"/>
      <c r="E48" s="87"/>
      <c r="F48" s="128">
        <f>SUM(F46:G47)</f>
        <v>0</v>
      </c>
      <c r="G48" s="129"/>
      <c r="H48" s="84"/>
      <c r="I48" s="84"/>
      <c r="J48" s="84"/>
      <c r="K48" s="6"/>
      <c r="L48" s="87"/>
      <c r="M48" s="45"/>
      <c r="N48" s="46"/>
      <c r="P48" s="42"/>
      <c r="Q48" s="47"/>
    </row>
    <row r="49" spans="1:17">
      <c r="A49" s="5"/>
      <c r="B49" s="5" t="s">
        <v>50</v>
      </c>
      <c r="C49" s="6"/>
      <c r="D49" s="6"/>
      <c r="E49" s="87"/>
      <c r="F49" s="124">
        <v>0</v>
      </c>
      <c r="G49" s="125"/>
      <c r="H49" s="84"/>
      <c r="I49" s="84"/>
      <c r="J49" s="84"/>
      <c r="K49" s="6"/>
      <c r="L49" s="87"/>
      <c r="M49" s="45"/>
      <c r="N49" s="46"/>
      <c r="P49" s="42"/>
      <c r="Q49" s="11"/>
    </row>
    <row r="50" spans="1:17">
      <c r="A50" s="5"/>
      <c r="B50" s="5" t="s">
        <v>49</v>
      </c>
      <c r="C50" s="6"/>
      <c r="D50" s="6"/>
      <c r="E50" s="87"/>
      <c r="F50" s="128">
        <f>SUM(F48:G49)</f>
        <v>0</v>
      </c>
      <c r="G50" s="129"/>
      <c r="H50" s="84"/>
      <c r="I50" s="84"/>
      <c r="J50" s="84"/>
      <c r="K50" s="6"/>
      <c r="L50" s="87"/>
      <c r="M50" s="45"/>
      <c r="N50" s="46"/>
      <c r="P50" s="42"/>
      <c r="Q50" s="11"/>
    </row>
    <row r="51" spans="1:17">
      <c r="A51" s="5"/>
      <c r="B51" s="5" t="s">
        <v>33</v>
      </c>
      <c r="C51" s="6"/>
      <c r="D51" s="6"/>
      <c r="E51" s="87"/>
      <c r="F51" s="130">
        <v>0</v>
      </c>
      <c r="G51" s="131"/>
      <c r="H51" s="6"/>
      <c r="I51" s="48" t="s">
        <v>51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52</v>
      </c>
      <c r="C52" s="6"/>
      <c r="D52" s="6"/>
      <c r="E52" s="87"/>
      <c r="F52" s="124">
        <v>0</v>
      </c>
      <c r="G52" s="125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44</v>
      </c>
      <c r="C53" s="6"/>
      <c r="D53" s="6"/>
      <c r="E53" s="87" t="s">
        <v>53</v>
      </c>
      <c r="F53" s="124">
        <v>0</v>
      </c>
      <c r="G53" s="125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54</v>
      </c>
      <c r="C54" s="6"/>
      <c r="D54" s="6"/>
      <c r="E54" s="87"/>
      <c r="F54" s="124">
        <v>0</v>
      </c>
      <c r="G54" s="125"/>
      <c r="H54" s="53"/>
      <c r="I54" s="50"/>
      <c r="J54" s="51"/>
      <c r="K54" s="51"/>
      <c r="L54" s="51"/>
      <c r="M54" s="51"/>
      <c r="N54" s="52"/>
      <c r="P54" s="110"/>
      <c r="Q54" s="110"/>
    </row>
    <row r="55" spans="1:17">
      <c r="A55" s="5"/>
      <c r="B55" s="5" t="s">
        <v>48</v>
      </c>
      <c r="C55" s="6"/>
      <c r="D55" s="6"/>
      <c r="E55" s="87"/>
      <c r="F55" s="118">
        <f>SUM(F50:G54)</f>
        <v>0</v>
      </c>
      <c r="G55" s="119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55</v>
      </c>
      <c r="C56" s="6"/>
      <c r="D56" s="6"/>
      <c r="E56" s="87"/>
      <c r="F56" s="122">
        <f>+M46-F55</f>
        <v>12980</v>
      </c>
      <c r="G56" s="123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49</v>
      </c>
      <c r="C57" s="27"/>
      <c r="D57" s="27"/>
      <c r="E57" s="57"/>
      <c r="F57" s="120">
        <f>+F55+F56</f>
        <v>12980</v>
      </c>
      <c r="G57" s="12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09" t="s">
        <v>56</v>
      </c>
      <c r="C58" s="110"/>
      <c r="D58" s="110"/>
      <c r="E58" s="110"/>
      <c r="F58" s="110"/>
      <c r="G58" s="110"/>
      <c r="H58" s="6"/>
      <c r="I58" s="116" t="s">
        <v>57</v>
      </c>
      <c r="J58" s="116"/>
      <c r="K58" s="116"/>
      <c r="L58" s="116"/>
      <c r="M58" s="116"/>
      <c r="N58" s="117"/>
      <c r="P58" s="42"/>
      <c r="Q58" s="11"/>
    </row>
    <row r="59" spans="1:17" ht="1.5" customHeight="1">
      <c r="A59" s="5"/>
      <c r="B59" s="82"/>
      <c r="C59" s="83"/>
      <c r="D59" s="83"/>
      <c r="E59" s="83"/>
      <c r="F59" s="83"/>
      <c r="G59" s="83"/>
      <c r="H59" s="6"/>
      <c r="I59" s="83"/>
      <c r="J59" s="83"/>
      <c r="K59" s="83"/>
      <c r="L59" s="83"/>
      <c r="M59" s="83"/>
      <c r="N59" s="85"/>
      <c r="P59" s="42"/>
      <c r="Q59" s="11" t="s">
        <v>58</v>
      </c>
    </row>
    <row r="60" spans="1:17" ht="11.25" hidden="1" customHeight="1">
      <c r="A60" s="5"/>
      <c r="B60" s="109"/>
      <c r="C60" s="110"/>
      <c r="D60" s="110"/>
      <c r="E60" s="110"/>
      <c r="F60" s="110"/>
      <c r="G60" s="110"/>
      <c r="H60" s="6"/>
      <c r="I60" s="6"/>
      <c r="J60" s="6"/>
      <c r="K60" s="6"/>
      <c r="L60" s="6"/>
      <c r="M60" s="6"/>
      <c r="N60" s="13"/>
      <c r="P60" s="42"/>
      <c r="Q60" s="11" t="s">
        <v>59</v>
      </c>
    </row>
    <row r="61" spans="1:17" ht="16.5" customHeight="1">
      <c r="A61" s="5"/>
      <c r="B61" s="113" t="s">
        <v>60</v>
      </c>
      <c r="C61" s="114"/>
      <c r="D61" s="114"/>
      <c r="E61" s="114"/>
      <c r="F61" s="114"/>
      <c r="G61" s="114"/>
      <c r="H61" s="6"/>
      <c r="I61" s="114" t="s">
        <v>157</v>
      </c>
      <c r="J61" s="114"/>
      <c r="K61" s="114"/>
      <c r="L61" s="114"/>
      <c r="M61" s="114"/>
      <c r="N61" s="115"/>
      <c r="P61" s="42"/>
      <c r="Q61" s="11"/>
    </row>
    <row r="62" spans="1:17">
      <c r="A62" s="5"/>
      <c r="B62" s="109" t="s">
        <v>58</v>
      </c>
      <c r="C62" s="110"/>
      <c r="D62" s="110"/>
      <c r="E62" s="110"/>
      <c r="F62" s="110"/>
      <c r="G62" s="110"/>
      <c r="H62" s="6"/>
      <c r="I62" s="116"/>
      <c r="J62" s="116"/>
      <c r="K62" s="116"/>
      <c r="L62" s="116"/>
      <c r="M62" s="116"/>
      <c r="N62" s="117"/>
      <c r="P62" s="6"/>
      <c r="Q62" s="6"/>
    </row>
    <row r="63" spans="1:17" ht="26.25" customHeight="1">
      <c r="A63" s="5"/>
      <c r="B63" s="106" t="s">
        <v>61</v>
      </c>
      <c r="C63" s="107"/>
      <c r="D63" s="107"/>
      <c r="E63" s="107"/>
      <c r="F63" s="107"/>
      <c r="G63" s="107"/>
      <c r="H63" s="6"/>
      <c r="I63" s="107" t="s">
        <v>158</v>
      </c>
      <c r="J63" s="107"/>
      <c r="K63" s="107"/>
      <c r="L63" s="107"/>
      <c r="M63" s="107"/>
      <c r="N63" s="108"/>
      <c r="P63" s="6"/>
      <c r="Q63" s="6"/>
    </row>
    <row r="64" spans="1:17" ht="2.25" customHeight="1">
      <c r="A64" s="5"/>
      <c r="B64" s="109" t="s">
        <v>62</v>
      </c>
      <c r="C64" s="110"/>
      <c r="D64" s="110"/>
      <c r="E64" s="110"/>
      <c r="F64" s="110"/>
      <c r="G64" s="110"/>
      <c r="H64" s="6"/>
      <c r="I64" s="111"/>
      <c r="J64" s="111"/>
      <c r="K64" s="111"/>
      <c r="L64" s="111"/>
      <c r="M64" s="111"/>
      <c r="N64" s="112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63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64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F26:G26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7:E27"/>
    <mergeCell ref="G27:I27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F47:G47"/>
    <mergeCell ref="M47:N47"/>
    <mergeCell ref="F48:G48"/>
    <mergeCell ref="C39:E39"/>
    <mergeCell ref="G39:I39"/>
    <mergeCell ref="M40:N40"/>
    <mergeCell ref="H41:I41"/>
    <mergeCell ref="M41:N41"/>
    <mergeCell ref="P42:Q42"/>
    <mergeCell ref="M43:N43"/>
    <mergeCell ref="M44:N44"/>
    <mergeCell ref="M45:N45"/>
    <mergeCell ref="F46:G46"/>
    <mergeCell ref="M46:N46"/>
    <mergeCell ref="G42:J42"/>
    <mergeCell ref="K42:L42"/>
    <mergeCell ref="M42:N42"/>
    <mergeCell ref="F49:G49"/>
    <mergeCell ref="F50:G50"/>
    <mergeCell ref="P54:Q54"/>
    <mergeCell ref="F55:G55"/>
    <mergeCell ref="F57:G57"/>
    <mergeCell ref="F51:G51"/>
    <mergeCell ref="F52:G52"/>
    <mergeCell ref="F53:G53"/>
    <mergeCell ref="F54:G54"/>
    <mergeCell ref="B58:G58"/>
    <mergeCell ref="I58:N58"/>
    <mergeCell ref="F56:G56"/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10" zoomScaleNormal="100" workbookViewId="0">
      <selection activeCell="T25" sqref="T24:U2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53">
        <v>20</v>
      </c>
      <c r="N2" s="155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43"/>
      <c r="M3" s="176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88"/>
      <c r="M4" s="88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88" t="s">
        <v>2</v>
      </c>
      <c r="M5" s="88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24</v>
      </c>
      <c r="K8" s="83" t="s">
        <v>5</v>
      </c>
      <c r="L8" s="114" t="s">
        <v>65</v>
      </c>
      <c r="M8" s="114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10" t="s">
        <v>7</v>
      </c>
      <c r="L9" s="110"/>
      <c r="M9" s="126">
        <f>M46</f>
        <v>4612</v>
      </c>
      <c r="N9" s="12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86"/>
      <c r="B11" s="172">
        <f>$M$9</f>
        <v>4612</v>
      </c>
      <c r="C11" s="173"/>
      <c r="D11" s="174" t="s">
        <v>154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5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65" t="s">
        <v>152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</row>
    <row r="14" spans="1:22">
      <c r="A14" s="5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  <c r="V14" s="4" t="s">
        <v>11</v>
      </c>
    </row>
    <row r="15" spans="1:22">
      <c r="A15" s="5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7"/>
    </row>
    <row r="16" spans="1:22">
      <c r="A16" s="5"/>
      <c r="B16" s="5" t="s">
        <v>12</v>
      </c>
      <c r="C16" s="6"/>
      <c r="D16" s="6"/>
      <c r="E16" s="18">
        <v>25</v>
      </c>
      <c r="F16" s="83" t="s">
        <v>5</v>
      </c>
      <c r="G16" s="114" t="s">
        <v>65</v>
      </c>
      <c r="H16" s="114"/>
      <c r="I16" s="83" t="s">
        <v>13</v>
      </c>
      <c r="J16" s="18">
        <v>25</v>
      </c>
      <c r="K16" s="83" t="s">
        <v>14</v>
      </c>
      <c r="L16" s="114" t="s">
        <v>65</v>
      </c>
      <c r="M16" s="114"/>
      <c r="N16" s="13">
        <v>2019</v>
      </c>
      <c r="P16" s="19"/>
    </row>
    <row r="17" spans="1:22" ht="12" thickBot="1">
      <c r="A17" s="5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22" ht="12" thickBot="1">
      <c r="A18" s="5"/>
      <c r="B18" s="109" t="s">
        <v>15</v>
      </c>
      <c r="C18" s="168"/>
      <c r="D18" s="20"/>
      <c r="E18" s="169" t="s">
        <v>16</v>
      </c>
      <c r="F18" s="170"/>
      <c r="G18" s="171"/>
      <c r="H18" s="20" t="s">
        <v>17</v>
      </c>
      <c r="I18" s="169" t="s">
        <v>18</v>
      </c>
      <c r="J18" s="171"/>
      <c r="K18" s="20" t="s">
        <v>17</v>
      </c>
      <c r="L18" s="169" t="s">
        <v>19</v>
      </c>
      <c r="M18" s="171"/>
      <c r="N18" s="20"/>
      <c r="V18" s="4" t="s">
        <v>11</v>
      </c>
    </row>
    <row r="19" spans="1:22">
      <c r="A19" s="5"/>
      <c r="B19" s="147" t="s">
        <v>2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9"/>
      <c r="Q19" s="4" t="s">
        <v>11</v>
      </c>
    </row>
    <row r="20" spans="1:22" ht="12.75" customHeight="1">
      <c r="A20" s="5"/>
      <c r="B20" s="150"/>
      <c r="C20" s="151"/>
      <c r="D20" s="151"/>
      <c r="E20" s="152"/>
      <c r="F20" s="153"/>
      <c r="G20" s="140"/>
      <c r="H20" s="140"/>
      <c r="I20" s="154"/>
      <c r="J20" s="153"/>
      <c r="K20" s="154"/>
      <c r="L20" s="153"/>
      <c r="M20" s="140"/>
      <c r="N20" s="155"/>
      <c r="Q20" s="4" t="s">
        <v>11</v>
      </c>
    </row>
    <row r="21" spans="1:22">
      <c r="A21" s="5"/>
      <c r="B21" s="156" t="s">
        <v>21</v>
      </c>
      <c r="C21" s="157"/>
      <c r="D21" s="157"/>
      <c r="E21" s="158"/>
      <c r="F21" s="159" t="s">
        <v>22</v>
      </c>
      <c r="G21" s="157"/>
      <c r="H21" s="157"/>
      <c r="I21" s="158"/>
      <c r="J21" s="159" t="s">
        <v>23</v>
      </c>
      <c r="K21" s="158"/>
      <c r="L21" s="159" t="s">
        <v>24</v>
      </c>
      <c r="M21" s="157"/>
      <c r="N21" s="160"/>
    </row>
    <row r="22" spans="1:22">
      <c r="A22" s="5"/>
      <c r="B22" s="22" t="s">
        <v>25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26</v>
      </c>
      <c r="D23" s="6"/>
      <c r="E23" s="83"/>
      <c r="F23" s="114" t="s">
        <v>27</v>
      </c>
      <c r="G23" s="114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28</v>
      </c>
      <c r="C24" s="6"/>
      <c r="D24" s="23"/>
      <c r="E24" s="83" t="s">
        <v>29</v>
      </c>
      <c r="F24" s="132"/>
      <c r="G24" s="161"/>
      <c r="H24" s="6" t="s">
        <v>84</v>
      </c>
      <c r="I24" s="6"/>
      <c r="J24" s="11"/>
      <c r="K24" s="6"/>
      <c r="L24" s="6"/>
      <c r="M24" s="162"/>
      <c r="N24" s="163"/>
    </row>
    <row r="25" spans="1:22">
      <c r="A25" s="5"/>
      <c r="B25" s="5" t="s">
        <v>31</v>
      </c>
      <c r="C25" s="6"/>
      <c r="D25" s="23">
        <v>1</v>
      </c>
      <c r="E25" s="83" t="s">
        <v>29</v>
      </c>
      <c r="F25" s="164">
        <v>1200</v>
      </c>
      <c r="G25" s="164"/>
      <c r="H25" s="6" t="s">
        <v>84</v>
      </c>
      <c r="I25" s="6"/>
      <c r="J25" s="11"/>
      <c r="K25" s="6" t="s">
        <v>32</v>
      </c>
      <c r="L25" s="6"/>
      <c r="M25" s="141">
        <f>D24*F24+D25*F25+D26*F26</f>
        <v>1200</v>
      </c>
      <c r="N25" s="142"/>
    </row>
    <row r="26" spans="1:22">
      <c r="A26" s="5"/>
      <c r="B26" s="22" t="s">
        <v>33</v>
      </c>
      <c r="C26" s="6"/>
      <c r="D26" s="66"/>
      <c r="E26" s="83"/>
      <c r="F26" s="146"/>
      <c r="G26" s="14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14" t="s">
        <v>68</v>
      </c>
      <c r="D27" s="114"/>
      <c r="E27" s="114"/>
      <c r="F27" s="83" t="s">
        <v>29</v>
      </c>
      <c r="G27" s="114" t="s">
        <v>147</v>
      </c>
      <c r="H27" s="114"/>
      <c r="I27" s="114"/>
      <c r="J27" s="24">
        <v>110</v>
      </c>
      <c r="K27" s="6" t="s">
        <v>35</v>
      </c>
      <c r="L27" s="6"/>
      <c r="M27" s="6"/>
      <c r="N27" s="25"/>
    </row>
    <row r="28" spans="1:22">
      <c r="A28" s="5"/>
      <c r="B28" s="5" t="s">
        <v>5</v>
      </c>
      <c r="C28" s="114" t="s">
        <v>147</v>
      </c>
      <c r="D28" s="114"/>
      <c r="E28" s="114"/>
      <c r="F28" s="26" t="s">
        <v>29</v>
      </c>
      <c r="G28" s="114" t="s">
        <v>148</v>
      </c>
      <c r="H28" s="114"/>
      <c r="I28" s="114"/>
      <c r="J28" s="24"/>
      <c r="K28" s="6" t="s">
        <v>35</v>
      </c>
      <c r="L28" s="6"/>
      <c r="M28" s="6"/>
      <c r="N28" s="25"/>
    </row>
    <row r="29" spans="1:22">
      <c r="A29" s="5"/>
      <c r="B29" s="5" t="s">
        <v>5</v>
      </c>
      <c r="C29" s="114" t="s">
        <v>148</v>
      </c>
      <c r="D29" s="114"/>
      <c r="E29" s="114"/>
      <c r="F29" s="26" t="s">
        <v>29</v>
      </c>
      <c r="G29" s="114" t="s">
        <v>147</v>
      </c>
      <c r="H29" s="114"/>
      <c r="I29" s="114"/>
      <c r="J29" s="24"/>
      <c r="K29" s="6" t="s">
        <v>35</v>
      </c>
      <c r="L29" s="6"/>
      <c r="M29" s="6"/>
      <c r="N29" s="13"/>
    </row>
    <row r="30" spans="1:22">
      <c r="A30" s="5"/>
      <c r="B30" s="5" t="s">
        <v>5</v>
      </c>
      <c r="C30" s="114" t="s">
        <v>147</v>
      </c>
      <c r="D30" s="114"/>
      <c r="E30" s="114"/>
      <c r="F30" s="26" t="s">
        <v>29</v>
      </c>
      <c r="G30" s="114" t="s">
        <v>68</v>
      </c>
      <c r="H30" s="114"/>
      <c r="I30" s="114"/>
      <c r="J30" s="27">
        <v>110</v>
      </c>
      <c r="K30" s="6" t="s">
        <v>35</v>
      </c>
      <c r="L30" s="6"/>
      <c r="M30" s="6"/>
      <c r="N30" s="13"/>
    </row>
    <row r="31" spans="1:22" ht="11.25" customHeight="1">
      <c r="A31" s="5"/>
      <c r="B31" s="5" t="s">
        <v>5</v>
      </c>
      <c r="C31" s="140" t="s">
        <v>36</v>
      </c>
      <c r="D31" s="140"/>
      <c r="E31" s="140"/>
      <c r="F31" s="26" t="s">
        <v>29</v>
      </c>
      <c r="G31" s="140" t="s">
        <v>36</v>
      </c>
      <c r="H31" s="140"/>
      <c r="I31" s="140"/>
      <c r="J31" s="27">
        <v>150</v>
      </c>
      <c r="K31" s="6" t="s">
        <v>35</v>
      </c>
      <c r="L31" s="6"/>
      <c r="M31" s="6"/>
      <c r="N31" s="13"/>
    </row>
    <row r="32" spans="1:22">
      <c r="A32" s="5"/>
      <c r="B32" s="5" t="s">
        <v>5</v>
      </c>
      <c r="C32" s="140"/>
      <c r="D32" s="140"/>
      <c r="E32" s="140"/>
      <c r="F32" s="26" t="s">
        <v>29</v>
      </c>
      <c r="G32" s="140"/>
      <c r="H32" s="140"/>
      <c r="I32" s="140"/>
      <c r="J32" s="27"/>
      <c r="K32" s="6" t="s">
        <v>35</v>
      </c>
      <c r="L32" s="6"/>
      <c r="M32" s="6"/>
      <c r="N32" s="13"/>
    </row>
    <row r="33" spans="1:18" ht="11.25" customHeight="1">
      <c r="A33" s="5"/>
      <c r="B33" s="5" t="s">
        <v>5</v>
      </c>
      <c r="C33" s="140"/>
      <c r="D33" s="140"/>
      <c r="E33" s="140"/>
      <c r="F33" s="26" t="s">
        <v>29</v>
      </c>
      <c r="G33" s="140"/>
      <c r="H33" s="140"/>
      <c r="I33" s="140"/>
      <c r="J33" s="27"/>
      <c r="K33" s="6" t="s">
        <v>35</v>
      </c>
      <c r="L33" s="6"/>
      <c r="M33" s="6"/>
      <c r="N33" s="13"/>
    </row>
    <row r="34" spans="1:18">
      <c r="A34" s="5"/>
      <c r="B34" s="5" t="s">
        <v>5</v>
      </c>
      <c r="C34" s="114"/>
      <c r="D34" s="114"/>
      <c r="E34" s="114"/>
      <c r="F34" s="26" t="s">
        <v>29</v>
      </c>
      <c r="G34" s="114"/>
      <c r="H34" s="114"/>
      <c r="I34" s="114"/>
      <c r="J34" s="24"/>
      <c r="K34" s="6" t="s">
        <v>35</v>
      </c>
      <c r="L34" s="6"/>
      <c r="M34" s="6"/>
      <c r="N34" s="13"/>
    </row>
    <row r="35" spans="1:18">
      <c r="A35" s="5"/>
      <c r="B35" s="5"/>
      <c r="C35" s="140"/>
      <c r="D35" s="140"/>
      <c r="E35" s="140"/>
      <c r="F35" s="26" t="s">
        <v>29</v>
      </c>
      <c r="G35" s="140"/>
      <c r="H35" s="140"/>
      <c r="I35" s="140"/>
      <c r="J35" s="28"/>
      <c r="K35" s="6" t="s">
        <v>35</v>
      </c>
      <c r="L35" s="6"/>
      <c r="M35" s="6"/>
      <c r="N35" s="13"/>
    </row>
    <row r="36" spans="1:18">
      <c r="A36" s="5"/>
      <c r="B36" s="5"/>
      <c r="C36" s="140"/>
      <c r="D36" s="140"/>
      <c r="E36" s="140"/>
      <c r="F36" s="83" t="s">
        <v>29</v>
      </c>
      <c r="G36" s="140"/>
      <c r="H36" s="140"/>
      <c r="I36" s="140"/>
      <c r="J36" s="28"/>
      <c r="K36" s="6" t="s">
        <v>35</v>
      </c>
      <c r="L36" s="6"/>
      <c r="M36" s="6"/>
      <c r="N36" s="13"/>
    </row>
    <row r="37" spans="1:18">
      <c r="A37" s="5"/>
      <c r="B37" s="5"/>
      <c r="C37" s="140"/>
      <c r="D37" s="140"/>
      <c r="E37" s="140"/>
      <c r="F37" s="83" t="s">
        <v>29</v>
      </c>
      <c r="G37" s="140"/>
      <c r="H37" s="140"/>
      <c r="I37" s="140"/>
      <c r="J37" s="28"/>
      <c r="K37" s="6" t="s">
        <v>35</v>
      </c>
      <c r="L37" s="6"/>
      <c r="M37" s="6"/>
      <c r="N37" s="13"/>
    </row>
    <row r="38" spans="1:18">
      <c r="A38" s="5"/>
      <c r="B38" s="5"/>
      <c r="C38" s="140"/>
      <c r="D38" s="140"/>
      <c r="E38" s="140"/>
      <c r="F38" s="83" t="s">
        <v>29</v>
      </c>
      <c r="G38" s="140"/>
      <c r="H38" s="140"/>
      <c r="I38" s="140"/>
      <c r="J38" s="28"/>
      <c r="K38" s="6" t="s">
        <v>35</v>
      </c>
      <c r="L38" s="6"/>
      <c r="M38" s="6"/>
      <c r="N38" s="13"/>
    </row>
    <row r="39" spans="1:18">
      <c r="A39" s="5"/>
      <c r="B39" s="5"/>
      <c r="C39" s="140"/>
      <c r="D39" s="140"/>
      <c r="E39" s="140"/>
      <c r="F39" s="83"/>
      <c r="G39" s="140"/>
      <c r="H39" s="140"/>
      <c r="I39" s="140"/>
      <c r="J39" s="28"/>
      <c r="K39" s="6" t="s">
        <v>35</v>
      </c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J40" s="29">
        <f>SUM(J27:J39)</f>
        <v>370</v>
      </c>
      <c r="K40" s="6"/>
      <c r="L40" s="87"/>
      <c r="M40" s="141">
        <f>M25</f>
        <v>1200</v>
      </c>
      <c r="N40" s="142"/>
    </row>
    <row r="41" spans="1:18" ht="12">
      <c r="A41" s="5"/>
      <c r="B41" s="5" t="s">
        <v>38</v>
      </c>
      <c r="C41" s="6"/>
      <c r="D41" s="6"/>
      <c r="E41" s="6"/>
      <c r="F41" s="6"/>
      <c r="G41" s="6"/>
      <c r="H41" s="177" t="s">
        <v>37</v>
      </c>
      <c r="I41" s="177"/>
      <c r="J41" s="67">
        <v>2.2000000000000002</v>
      </c>
      <c r="K41" s="6"/>
      <c r="L41" s="84" t="s">
        <v>39</v>
      </c>
      <c r="M41" s="138">
        <v>1</v>
      </c>
      <c r="N41" s="139"/>
      <c r="R41" s="4" t="s">
        <v>40</v>
      </c>
    </row>
    <row r="42" spans="1:18">
      <c r="A42" s="5"/>
      <c r="B42" s="5"/>
      <c r="C42" s="6"/>
      <c r="D42" s="6"/>
      <c r="E42" s="6"/>
      <c r="F42" s="6"/>
      <c r="G42" s="136"/>
      <c r="H42" s="136"/>
      <c r="I42" s="136"/>
      <c r="J42" s="136"/>
      <c r="K42" s="136" t="s">
        <v>41</v>
      </c>
      <c r="L42" s="137"/>
      <c r="M42" s="138">
        <f>249*2</f>
        <v>498</v>
      </c>
      <c r="N42" s="139"/>
      <c r="P42" s="110"/>
      <c r="Q42" s="110"/>
    </row>
    <row r="43" spans="1:18">
      <c r="A43" s="5"/>
      <c r="B43" s="36"/>
      <c r="C43" s="37" t="s">
        <v>42</v>
      </c>
      <c r="D43" s="38"/>
      <c r="E43" s="38"/>
      <c r="F43" s="38"/>
      <c r="G43" s="39"/>
      <c r="H43" s="40"/>
      <c r="I43" s="40"/>
      <c r="J43" s="41"/>
      <c r="K43" s="41"/>
      <c r="L43" s="84" t="s">
        <v>33</v>
      </c>
      <c r="M43" s="132">
        <f>J40*J41</f>
        <v>814.00000000000011</v>
      </c>
      <c r="N43" s="133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84" t="s">
        <v>43</v>
      </c>
      <c r="M44" s="132">
        <f>150*4</f>
        <v>600</v>
      </c>
      <c r="N44" s="133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84" t="s">
        <v>44</v>
      </c>
      <c r="M45" s="134">
        <f>250*6</f>
        <v>1500</v>
      </c>
      <c r="N45" s="135"/>
      <c r="P45" s="42"/>
      <c r="Q45" s="6"/>
    </row>
    <row r="46" spans="1:18">
      <c r="A46" s="5"/>
      <c r="B46" s="5" t="s">
        <v>45</v>
      </c>
      <c r="C46" s="6"/>
      <c r="D46" s="6"/>
      <c r="E46" s="87"/>
      <c r="F46" s="130">
        <v>0</v>
      </c>
      <c r="G46" s="131"/>
      <c r="H46" s="84"/>
      <c r="I46" s="84"/>
      <c r="J46" s="84"/>
      <c r="K46" s="6" t="s">
        <v>46</v>
      </c>
      <c r="L46" s="87"/>
      <c r="M46" s="126">
        <f>M43+M42+M40+M44+M45</f>
        <v>4612</v>
      </c>
      <c r="N46" s="127"/>
      <c r="O46" s="44"/>
      <c r="P46" s="42"/>
      <c r="Q46" s="11"/>
    </row>
    <row r="47" spans="1:18">
      <c r="A47" s="5"/>
      <c r="B47" s="5" t="s">
        <v>47</v>
      </c>
      <c r="C47" s="6"/>
      <c r="D47" s="6"/>
      <c r="E47" s="87"/>
      <c r="F47" s="124">
        <v>0</v>
      </c>
      <c r="G47" s="125"/>
      <c r="H47" s="84"/>
      <c r="I47" s="84"/>
      <c r="J47" s="84"/>
      <c r="K47" s="6" t="s">
        <v>48</v>
      </c>
      <c r="L47" s="87"/>
      <c r="M47" s="126"/>
      <c r="N47" s="127"/>
      <c r="P47" s="42"/>
      <c r="Q47" s="11"/>
    </row>
    <row r="48" spans="1:18">
      <c r="A48" s="5"/>
      <c r="B48" s="5" t="s">
        <v>49</v>
      </c>
      <c r="C48" s="6"/>
      <c r="D48" s="6"/>
      <c r="E48" s="87"/>
      <c r="F48" s="128">
        <f>SUM(F46:G47)</f>
        <v>0</v>
      </c>
      <c r="G48" s="129"/>
      <c r="H48" s="84"/>
      <c r="I48" s="84"/>
      <c r="J48" s="84"/>
      <c r="K48" s="6"/>
      <c r="L48" s="87"/>
      <c r="M48" s="45"/>
      <c r="N48" s="46"/>
      <c r="P48" s="42"/>
      <c r="Q48" s="47"/>
    </row>
    <row r="49" spans="1:17">
      <c r="A49" s="5"/>
      <c r="B49" s="5" t="s">
        <v>50</v>
      </c>
      <c r="C49" s="6"/>
      <c r="D49" s="6"/>
      <c r="E49" s="87"/>
      <c r="F49" s="124">
        <v>0</v>
      </c>
      <c r="G49" s="125"/>
      <c r="H49" s="84"/>
      <c r="I49" s="84"/>
      <c r="J49" s="84"/>
      <c r="K49" s="6"/>
      <c r="L49" s="87"/>
      <c r="M49" s="45"/>
      <c r="N49" s="46"/>
      <c r="P49" s="42"/>
      <c r="Q49" s="11"/>
    </row>
    <row r="50" spans="1:17">
      <c r="A50" s="5"/>
      <c r="B50" s="5" t="s">
        <v>49</v>
      </c>
      <c r="C50" s="6"/>
      <c r="D50" s="6"/>
      <c r="E50" s="87"/>
      <c r="F50" s="128">
        <f>SUM(F48:G49)</f>
        <v>0</v>
      </c>
      <c r="G50" s="129"/>
      <c r="H50" s="84"/>
      <c r="I50" s="84"/>
      <c r="J50" s="84"/>
      <c r="K50" s="6"/>
      <c r="L50" s="87"/>
      <c r="M50" s="45"/>
      <c r="N50" s="46"/>
      <c r="P50" s="42"/>
      <c r="Q50" s="11"/>
    </row>
    <row r="51" spans="1:17">
      <c r="A51" s="5"/>
      <c r="B51" s="5" t="s">
        <v>33</v>
      </c>
      <c r="C51" s="6"/>
      <c r="D51" s="6"/>
      <c r="E51" s="87"/>
      <c r="F51" s="130">
        <v>0</v>
      </c>
      <c r="G51" s="131"/>
      <c r="H51" s="6"/>
      <c r="I51" s="48" t="s">
        <v>51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52</v>
      </c>
      <c r="C52" s="6"/>
      <c r="D52" s="6"/>
      <c r="E52" s="87"/>
      <c r="F52" s="124">
        <v>0</v>
      </c>
      <c r="G52" s="125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44</v>
      </c>
      <c r="C53" s="6"/>
      <c r="D53" s="6"/>
      <c r="E53" s="87" t="s">
        <v>53</v>
      </c>
      <c r="F53" s="124">
        <v>0</v>
      </c>
      <c r="G53" s="125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54</v>
      </c>
      <c r="C54" s="6"/>
      <c r="D54" s="6"/>
      <c r="E54" s="87"/>
      <c r="F54" s="124">
        <v>0</v>
      </c>
      <c r="G54" s="125"/>
      <c r="H54" s="53"/>
      <c r="I54" s="50"/>
      <c r="J54" s="51"/>
      <c r="K54" s="51"/>
      <c r="L54" s="51"/>
      <c r="M54" s="51"/>
      <c r="N54" s="52"/>
      <c r="P54" s="110"/>
      <c r="Q54" s="110"/>
    </row>
    <row r="55" spans="1:17">
      <c r="A55" s="5"/>
      <c r="B55" s="5" t="s">
        <v>48</v>
      </c>
      <c r="C55" s="6"/>
      <c r="D55" s="6"/>
      <c r="E55" s="87"/>
      <c r="F55" s="118">
        <f>SUM(F50:G54)</f>
        <v>0</v>
      </c>
      <c r="G55" s="119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55</v>
      </c>
      <c r="C56" s="6"/>
      <c r="D56" s="6"/>
      <c r="E56" s="87"/>
      <c r="F56" s="122">
        <f>+M46-F55</f>
        <v>4612</v>
      </c>
      <c r="G56" s="123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49</v>
      </c>
      <c r="C57" s="27"/>
      <c r="D57" s="27"/>
      <c r="E57" s="57"/>
      <c r="F57" s="120">
        <f>+F55+F56</f>
        <v>4612</v>
      </c>
      <c r="G57" s="12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09" t="s">
        <v>56</v>
      </c>
      <c r="C58" s="110"/>
      <c r="D58" s="110"/>
      <c r="E58" s="110"/>
      <c r="F58" s="110"/>
      <c r="G58" s="110"/>
      <c r="H58" s="6"/>
      <c r="I58" s="116" t="s">
        <v>57</v>
      </c>
      <c r="J58" s="116"/>
      <c r="K58" s="116"/>
      <c r="L58" s="116"/>
      <c r="M58" s="116"/>
      <c r="N58" s="117"/>
      <c r="P58" s="42"/>
      <c r="Q58" s="11"/>
    </row>
    <row r="59" spans="1:17" ht="1.5" customHeight="1">
      <c r="A59" s="5"/>
      <c r="B59" s="82"/>
      <c r="C59" s="83"/>
      <c r="D59" s="83"/>
      <c r="E59" s="83"/>
      <c r="F59" s="83"/>
      <c r="G59" s="83"/>
      <c r="H59" s="6"/>
      <c r="I59" s="83"/>
      <c r="J59" s="83"/>
      <c r="K59" s="83"/>
      <c r="L59" s="83"/>
      <c r="M59" s="83"/>
      <c r="N59" s="85"/>
      <c r="P59" s="42"/>
      <c r="Q59" s="11" t="s">
        <v>58</v>
      </c>
    </row>
    <row r="60" spans="1:17" ht="11.25" hidden="1" customHeight="1">
      <c r="A60" s="5"/>
      <c r="B60" s="109"/>
      <c r="C60" s="110"/>
      <c r="D60" s="110"/>
      <c r="E60" s="110"/>
      <c r="F60" s="110"/>
      <c r="G60" s="110"/>
      <c r="H60" s="6"/>
      <c r="I60" s="6"/>
      <c r="J60" s="6"/>
      <c r="K60" s="6"/>
      <c r="L60" s="6"/>
      <c r="M60" s="6"/>
      <c r="N60" s="13"/>
      <c r="P60" s="42"/>
      <c r="Q60" s="11" t="s">
        <v>59</v>
      </c>
    </row>
    <row r="61" spans="1:17" ht="16.5" customHeight="1">
      <c r="A61" s="5"/>
      <c r="B61" s="113" t="s">
        <v>60</v>
      </c>
      <c r="C61" s="114"/>
      <c r="D61" s="114"/>
      <c r="E61" s="114"/>
      <c r="F61" s="114"/>
      <c r="G61" s="114"/>
      <c r="H61" s="6"/>
      <c r="I61" s="114" t="s">
        <v>153</v>
      </c>
      <c r="J61" s="114"/>
      <c r="K61" s="114"/>
      <c r="L61" s="114"/>
      <c r="M61" s="114"/>
      <c r="N61" s="115"/>
      <c r="P61" s="42"/>
      <c r="Q61" s="11"/>
    </row>
    <row r="62" spans="1:17">
      <c r="A62" s="5"/>
      <c r="B62" s="109" t="s">
        <v>58</v>
      </c>
      <c r="C62" s="110"/>
      <c r="D62" s="110"/>
      <c r="E62" s="110"/>
      <c r="F62" s="110"/>
      <c r="G62" s="110"/>
      <c r="H62" s="6"/>
      <c r="I62" s="116"/>
      <c r="J62" s="116"/>
      <c r="K62" s="116"/>
      <c r="L62" s="116"/>
      <c r="M62" s="116"/>
      <c r="N62" s="117"/>
      <c r="P62" s="6"/>
      <c r="Q62" s="6"/>
    </row>
    <row r="63" spans="1:17" ht="26.25" customHeight="1">
      <c r="A63" s="5"/>
      <c r="B63" s="106" t="s">
        <v>61</v>
      </c>
      <c r="C63" s="107"/>
      <c r="D63" s="107"/>
      <c r="E63" s="107"/>
      <c r="F63" s="107"/>
      <c r="G63" s="107"/>
      <c r="H63" s="6"/>
      <c r="I63" s="107" t="s">
        <v>103</v>
      </c>
      <c r="J63" s="107"/>
      <c r="K63" s="107"/>
      <c r="L63" s="107"/>
      <c r="M63" s="107"/>
      <c r="N63" s="108"/>
      <c r="P63" s="6"/>
      <c r="Q63" s="6"/>
    </row>
    <row r="64" spans="1:17" ht="2.25" customHeight="1">
      <c r="A64" s="5"/>
      <c r="B64" s="109" t="s">
        <v>62</v>
      </c>
      <c r="C64" s="110"/>
      <c r="D64" s="110"/>
      <c r="E64" s="110"/>
      <c r="F64" s="110"/>
      <c r="G64" s="110"/>
      <c r="H64" s="6"/>
      <c r="I64" s="111"/>
      <c r="J64" s="111"/>
      <c r="K64" s="111"/>
      <c r="L64" s="111"/>
      <c r="M64" s="111"/>
      <c r="N64" s="112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63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64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F26:G26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7:E27"/>
    <mergeCell ref="G27:I27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F47:G47"/>
    <mergeCell ref="M47:N47"/>
    <mergeCell ref="F48:G48"/>
    <mergeCell ref="C39:E39"/>
    <mergeCell ref="G39:I39"/>
    <mergeCell ref="M40:N40"/>
    <mergeCell ref="H41:I41"/>
    <mergeCell ref="M41:N41"/>
    <mergeCell ref="P42:Q42"/>
    <mergeCell ref="M43:N43"/>
    <mergeCell ref="M44:N44"/>
    <mergeCell ref="M45:N45"/>
    <mergeCell ref="F46:G46"/>
    <mergeCell ref="M46:N46"/>
    <mergeCell ref="G42:J42"/>
    <mergeCell ref="K42:L42"/>
    <mergeCell ref="M42:N42"/>
    <mergeCell ref="F49:G49"/>
    <mergeCell ref="F50:G50"/>
    <mergeCell ref="P54:Q54"/>
    <mergeCell ref="F55:G55"/>
    <mergeCell ref="F57:G57"/>
    <mergeCell ref="F51:G51"/>
    <mergeCell ref="F52:G52"/>
    <mergeCell ref="F53:G53"/>
    <mergeCell ref="F54:G54"/>
    <mergeCell ref="B58:G58"/>
    <mergeCell ref="I58:N58"/>
    <mergeCell ref="F56:G56"/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selection activeCell="S20" sqref="S20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53">
        <v>19</v>
      </c>
      <c r="N2" s="155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43"/>
      <c r="M3" s="176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5"/>
      <c r="M4" s="75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5" t="s">
        <v>2</v>
      </c>
      <c r="M5" s="75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22</v>
      </c>
      <c r="K8" s="76" t="s">
        <v>5</v>
      </c>
      <c r="L8" s="114" t="s">
        <v>65</v>
      </c>
      <c r="M8" s="114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10" t="s">
        <v>7</v>
      </c>
      <c r="L9" s="110"/>
      <c r="M9" s="126">
        <f>M46</f>
        <v>1630</v>
      </c>
      <c r="N9" s="12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79"/>
      <c r="B11" s="172">
        <f>$M$9</f>
        <v>1630</v>
      </c>
      <c r="C11" s="173"/>
      <c r="D11" s="174" t="s">
        <v>151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5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65" t="s">
        <v>146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</row>
    <row r="14" spans="1:22">
      <c r="A14" s="5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  <c r="V14" s="4" t="s">
        <v>11</v>
      </c>
    </row>
    <row r="15" spans="1:22">
      <c r="A15" s="5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7"/>
    </row>
    <row r="16" spans="1:22">
      <c r="A16" s="5"/>
      <c r="B16" s="5" t="s">
        <v>12</v>
      </c>
      <c r="C16" s="6"/>
      <c r="D16" s="6"/>
      <c r="E16" s="18">
        <v>25</v>
      </c>
      <c r="F16" s="76" t="s">
        <v>5</v>
      </c>
      <c r="G16" s="114" t="s">
        <v>65</v>
      </c>
      <c r="H16" s="114"/>
      <c r="I16" s="76" t="s">
        <v>13</v>
      </c>
      <c r="J16" s="18">
        <v>25</v>
      </c>
      <c r="K16" s="76" t="s">
        <v>14</v>
      </c>
      <c r="L16" s="114" t="s">
        <v>65</v>
      </c>
      <c r="M16" s="114"/>
      <c r="N16" s="13">
        <v>2019</v>
      </c>
      <c r="P16" s="19"/>
    </row>
    <row r="17" spans="1:22" ht="12" thickBot="1">
      <c r="A17" s="5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22" ht="12" thickBot="1">
      <c r="A18" s="5"/>
      <c r="B18" s="109" t="s">
        <v>15</v>
      </c>
      <c r="C18" s="168"/>
      <c r="D18" s="20"/>
      <c r="E18" s="169" t="s">
        <v>16</v>
      </c>
      <c r="F18" s="170"/>
      <c r="G18" s="171"/>
      <c r="H18" s="20" t="s">
        <v>17</v>
      </c>
      <c r="I18" s="169" t="s">
        <v>18</v>
      </c>
      <c r="J18" s="171"/>
      <c r="K18" s="20" t="s">
        <v>17</v>
      </c>
      <c r="L18" s="169" t="s">
        <v>19</v>
      </c>
      <c r="M18" s="171"/>
      <c r="N18" s="20"/>
      <c r="V18" s="4" t="s">
        <v>11</v>
      </c>
    </row>
    <row r="19" spans="1:22">
      <c r="A19" s="5"/>
      <c r="B19" s="147" t="s">
        <v>2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9"/>
      <c r="Q19" s="4" t="s">
        <v>11</v>
      </c>
    </row>
    <row r="20" spans="1:22" ht="12.75" customHeight="1">
      <c r="A20" s="5"/>
      <c r="B20" s="150"/>
      <c r="C20" s="151"/>
      <c r="D20" s="151"/>
      <c r="E20" s="152"/>
      <c r="F20" s="153"/>
      <c r="G20" s="140"/>
      <c r="H20" s="140"/>
      <c r="I20" s="154"/>
      <c r="J20" s="153"/>
      <c r="K20" s="154"/>
      <c r="L20" s="153"/>
      <c r="M20" s="140"/>
      <c r="N20" s="155"/>
      <c r="Q20" s="4" t="s">
        <v>11</v>
      </c>
    </row>
    <row r="21" spans="1:22">
      <c r="A21" s="5"/>
      <c r="B21" s="156" t="s">
        <v>21</v>
      </c>
      <c r="C21" s="157"/>
      <c r="D21" s="157"/>
      <c r="E21" s="158"/>
      <c r="F21" s="159" t="s">
        <v>22</v>
      </c>
      <c r="G21" s="157"/>
      <c r="H21" s="157"/>
      <c r="I21" s="158"/>
      <c r="J21" s="159" t="s">
        <v>23</v>
      </c>
      <c r="K21" s="158"/>
      <c r="L21" s="159" t="s">
        <v>24</v>
      </c>
      <c r="M21" s="157"/>
      <c r="N21" s="160"/>
    </row>
    <row r="22" spans="1:22">
      <c r="A22" s="5"/>
      <c r="B22" s="22" t="s">
        <v>25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26</v>
      </c>
      <c r="D23" s="6"/>
      <c r="E23" s="76"/>
      <c r="F23" s="114" t="s">
        <v>27</v>
      </c>
      <c r="G23" s="114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28</v>
      </c>
      <c r="C24" s="6"/>
      <c r="D24" s="23"/>
      <c r="E24" s="76" t="s">
        <v>29</v>
      </c>
      <c r="F24" s="132"/>
      <c r="G24" s="161"/>
      <c r="H24" s="6" t="s">
        <v>84</v>
      </c>
      <c r="I24" s="6"/>
      <c r="J24" s="11"/>
      <c r="K24" s="6"/>
      <c r="L24" s="6"/>
      <c r="M24" s="162"/>
      <c r="N24" s="163"/>
    </row>
    <row r="25" spans="1:22">
      <c r="A25" s="5"/>
      <c r="B25" s="5" t="s">
        <v>31</v>
      </c>
      <c r="C25" s="6"/>
      <c r="D25" s="23">
        <v>1</v>
      </c>
      <c r="E25" s="76" t="s">
        <v>29</v>
      </c>
      <c r="F25" s="164">
        <v>880</v>
      </c>
      <c r="G25" s="164"/>
      <c r="H25" s="6" t="s">
        <v>84</v>
      </c>
      <c r="I25" s="6"/>
      <c r="J25" s="11"/>
      <c r="K25" s="6" t="s">
        <v>32</v>
      </c>
      <c r="L25" s="6"/>
      <c r="M25" s="141">
        <f>D24*F24+D25*F25+D26*F26</f>
        <v>880</v>
      </c>
      <c r="N25" s="142"/>
    </row>
    <row r="26" spans="1:22">
      <c r="A26" s="5"/>
      <c r="B26" s="22" t="s">
        <v>33</v>
      </c>
      <c r="C26" s="6"/>
      <c r="D26" s="66"/>
      <c r="E26" s="76"/>
      <c r="F26" s="146"/>
      <c r="G26" s="14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14" t="s">
        <v>68</v>
      </c>
      <c r="D27" s="114"/>
      <c r="E27" s="114"/>
      <c r="F27" s="76" t="s">
        <v>29</v>
      </c>
      <c r="G27" s="114" t="s">
        <v>147</v>
      </c>
      <c r="H27" s="114"/>
      <c r="I27" s="114"/>
      <c r="J27" s="24"/>
      <c r="K27" s="6" t="s">
        <v>35</v>
      </c>
      <c r="L27" s="6"/>
      <c r="M27" s="6"/>
      <c r="N27" s="25"/>
    </row>
    <row r="28" spans="1:22">
      <c r="A28" s="5"/>
      <c r="B28" s="5" t="s">
        <v>5</v>
      </c>
      <c r="C28" s="114" t="s">
        <v>147</v>
      </c>
      <c r="D28" s="114"/>
      <c r="E28" s="114"/>
      <c r="F28" s="26" t="s">
        <v>29</v>
      </c>
      <c r="G28" s="114" t="s">
        <v>148</v>
      </c>
      <c r="H28" s="114"/>
      <c r="I28" s="114"/>
      <c r="J28" s="24"/>
      <c r="K28" s="6" t="s">
        <v>35</v>
      </c>
      <c r="L28" s="6"/>
      <c r="M28" s="6"/>
      <c r="N28" s="25"/>
    </row>
    <row r="29" spans="1:22">
      <c r="A29" s="5"/>
      <c r="B29" s="5" t="s">
        <v>5</v>
      </c>
      <c r="C29" s="114" t="s">
        <v>148</v>
      </c>
      <c r="D29" s="114"/>
      <c r="E29" s="114"/>
      <c r="F29" s="26" t="s">
        <v>29</v>
      </c>
      <c r="G29" s="114" t="s">
        <v>147</v>
      </c>
      <c r="H29" s="114"/>
      <c r="I29" s="114"/>
      <c r="J29" s="24"/>
      <c r="K29" s="6" t="s">
        <v>35</v>
      </c>
      <c r="L29" s="6"/>
      <c r="M29" s="6"/>
      <c r="N29" s="13"/>
    </row>
    <row r="30" spans="1:22">
      <c r="A30" s="5"/>
      <c r="B30" s="5" t="s">
        <v>5</v>
      </c>
      <c r="C30" s="114" t="s">
        <v>147</v>
      </c>
      <c r="D30" s="114"/>
      <c r="E30" s="114"/>
      <c r="F30" s="26" t="s">
        <v>29</v>
      </c>
      <c r="G30" s="114" t="s">
        <v>68</v>
      </c>
      <c r="H30" s="114"/>
      <c r="I30" s="114"/>
      <c r="J30" s="27"/>
      <c r="K30" s="6" t="s">
        <v>35</v>
      </c>
      <c r="L30" s="6"/>
      <c r="M30" s="6"/>
      <c r="N30" s="13"/>
    </row>
    <row r="31" spans="1:22" ht="11.25" customHeight="1">
      <c r="A31" s="5"/>
      <c r="B31" s="5" t="s">
        <v>5</v>
      </c>
      <c r="C31" s="140"/>
      <c r="D31" s="140"/>
      <c r="E31" s="140"/>
      <c r="F31" s="26" t="s">
        <v>29</v>
      </c>
      <c r="G31" s="140"/>
      <c r="H31" s="140"/>
      <c r="I31" s="140"/>
      <c r="J31" s="27"/>
      <c r="K31" s="6" t="s">
        <v>35</v>
      </c>
      <c r="L31" s="6"/>
      <c r="M31" s="6"/>
      <c r="N31" s="13"/>
    </row>
    <row r="32" spans="1:22">
      <c r="A32" s="5"/>
      <c r="B32" s="5" t="s">
        <v>5</v>
      </c>
      <c r="C32" s="140"/>
      <c r="D32" s="140"/>
      <c r="E32" s="140"/>
      <c r="F32" s="26" t="s">
        <v>29</v>
      </c>
      <c r="G32" s="140"/>
      <c r="H32" s="140"/>
      <c r="I32" s="140"/>
      <c r="J32" s="27"/>
      <c r="K32" s="6" t="s">
        <v>35</v>
      </c>
      <c r="L32" s="6"/>
      <c r="M32" s="6"/>
      <c r="N32" s="13"/>
    </row>
    <row r="33" spans="1:18" ht="11.25" customHeight="1">
      <c r="A33" s="5"/>
      <c r="B33" s="5" t="s">
        <v>5</v>
      </c>
      <c r="C33" s="140"/>
      <c r="D33" s="140"/>
      <c r="E33" s="140"/>
      <c r="F33" s="26" t="s">
        <v>29</v>
      </c>
      <c r="G33" s="140"/>
      <c r="H33" s="140"/>
      <c r="I33" s="140"/>
      <c r="J33" s="27"/>
      <c r="K33" s="6" t="s">
        <v>35</v>
      </c>
      <c r="L33" s="6"/>
      <c r="M33" s="6"/>
      <c r="N33" s="13"/>
    </row>
    <row r="34" spans="1:18">
      <c r="A34" s="5"/>
      <c r="B34" s="5" t="s">
        <v>5</v>
      </c>
      <c r="C34" s="114"/>
      <c r="D34" s="114"/>
      <c r="E34" s="114"/>
      <c r="F34" s="26" t="s">
        <v>29</v>
      </c>
      <c r="G34" s="114"/>
      <c r="H34" s="114"/>
      <c r="I34" s="114"/>
      <c r="J34" s="24"/>
      <c r="K34" s="6" t="s">
        <v>35</v>
      </c>
      <c r="L34" s="6"/>
      <c r="M34" s="6"/>
      <c r="N34" s="13"/>
    </row>
    <row r="35" spans="1:18">
      <c r="A35" s="5"/>
      <c r="B35" s="5"/>
      <c r="C35" s="140"/>
      <c r="D35" s="140"/>
      <c r="E35" s="140"/>
      <c r="F35" s="26" t="s">
        <v>29</v>
      </c>
      <c r="G35" s="140"/>
      <c r="H35" s="140"/>
      <c r="I35" s="140"/>
      <c r="J35" s="28"/>
      <c r="K35" s="6" t="s">
        <v>35</v>
      </c>
      <c r="L35" s="6"/>
      <c r="M35" s="6"/>
      <c r="N35" s="13"/>
    </row>
    <row r="36" spans="1:18">
      <c r="A36" s="5"/>
      <c r="B36" s="5"/>
      <c r="C36" s="140"/>
      <c r="D36" s="140"/>
      <c r="E36" s="140"/>
      <c r="F36" s="76" t="s">
        <v>29</v>
      </c>
      <c r="G36" s="140"/>
      <c r="H36" s="140"/>
      <c r="I36" s="140"/>
      <c r="J36" s="28"/>
      <c r="K36" s="6" t="s">
        <v>35</v>
      </c>
      <c r="L36" s="6"/>
      <c r="M36" s="6"/>
      <c r="N36" s="13"/>
    </row>
    <row r="37" spans="1:18">
      <c r="A37" s="5"/>
      <c r="B37" s="5"/>
      <c r="C37" s="140"/>
      <c r="D37" s="140"/>
      <c r="E37" s="140"/>
      <c r="F37" s="76" t="s">
        <v>29</v>
      </c>
      <c r="G37" s="140"/>
      <c r="H37" s="140"/>
      <c r="I37" s="140"/>
      <c r="J37" s="28"/>
      <c r="K37" s="6" t="s">
        <v>35</v>
      </c>
      <c r="L37" s="6"/>
      <c r="M37" s="6"/>
      <c r="N37" s="13"/>
    </row>
    <row r="38" spans="1:18">
      <c r="A38" s="5"/>
      <c r="B38" s="5"/>
      <c r="C38" s="140"/>
      <c r="D38" s="140"/>
      <c r="E38" s="140"/>
      <c r="F38" s="76" t="s">
        <v>29</v>
      </c>
      <c r="G38" s="140"/>
      <c r="H38" s="140"/>
      <c r="I38" s="140"/>
      <c r="J38" s="28"/>
      <c r="K38" s="6" t="s">
        <v>35</v>
      </c>
      <c r="L38" s="6"/>
      <c r="M38" s="6"/>
      <c r="N38" s="13"/>
    </row>
    <row r="39" spans="1:18">
      <c r="A39" s="5"/>
      <c r="B39" s="5"/>
      <c r="C39" s="140"/>
      <c r="D39" s="140"/>
      <c r="E39" s="140"/>
      <c r="F39" s="76"/>
      <c r="G39" s="140"/>
      <c r="H39" s="140"/>
      <c r="I39" s="140"/>
      <c r="J39" s="28"/>
      <c r="K39" s="6" t="s">
        <v>35</v>
      </c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J40" s="29">
        <f>SUM(J27:J39)</f>
        <v>0</v>
      </c>
      <c r="K40" s="6"/>
      <c r="L40" s="80"/>
      <c r="M40" s="141">
        <f>M25</f>
        <v>880</v>
      </c>
      <c r="N40" s="142"/>
    </row>
    <row r="41" spans="1:18" ht="12">
      <c r="A41" s="5"/>
      <c r="B41" s="5" t="s">
        <v>38</v>
      </c>
      <c r="C41" s="6"/>
      <c r="D41" s="6"/>
      <c r="E41" s="6"/>
      <c r="F41" s="6"/>
      <c r="G41" s="6"/>
      <c r="H41" s="177" t="s">
        <v>37</v>
      </c>
      <c r="I41" s="177"/>
      <c r="J41" s="67">
        <v>1.6</v>
      </c>
      <c r="K41" s="6"/>
      <c r="L41" s="81" t="s">
        <v>39</v>
      </c>
      <c r="M41" s="138">
        <v>1</v>
      </c>
      <c r="N41" s="139"/>
      <c r="R41" s="4" t="s">
        <v>40</v>
      </c>
    </row>
    <row r="42" spans="1:18">
      <c r="A42" s="5"/>
      <c r="B42" s="5"/>
      <c r="C42" s="6"/>
      <c r="D42" s="6"/>
      <c r="E42" s="6"/>
      <c r="F42" s="6"/>
      <c r="G42" s="136"/>
      <c r="H42" s="136"/>
      <c r="I42" s="136"/>
      <c r="J42" s="136"/>
      <c r="K42" s="136" t="s">
        <v>41</v>
      </c>
      <c r="L42" s="137"/>
      <c r="M42" s="138"/>
      <c r="N42" s="139"/>
      <c r="P42" s="110"/>
      <c r="Q42" s="110"/>
    </row>
    <row r="43" spans="1:18">
      <c r="A43" s="5"/>
      <c r="B43" s="36"/>
      <c r="C43" s="37" t="s">
        <v>42</v>
      </c>
      <c r="D43" s="38"/>
      <c r="E43" s="38"/>
      <c r="F43" s="38"/>
      <c r="G43" s="39"/>
      <c r="H43" s="40"/>
      <c r="I43" s="40"/>
      <c r="J43" s="41"/>
      <c r="K43" s="41"/>
      <c r="L43" s="81" t="s">
        <v>33</v>
      </c>
      <c r="M43" s="132">
        <f>J40*J41</f>
        <v>0</v>
      </c>
      <c r="N43" s="133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84" t="s">
        <v>43</v>
      </c>
      <c r="M44" s="132"/>
      <c r="N44" s="133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84" t="s">
        <v>44</v>
      </c>
      <c r="M45" s="134">
        <f>250*3</f>
        <v>750</v>
      </c>
      <c r="N45" s="135"/>
      <c r="P45" s="42"/>
      <c r="Q45" s="6"/>
    </row>
    <row r="46" spans="1:18">
      <c r="A46" s="5"/>
      <c r="B46" s="5" t="s">
        <v>45</v>
      </c>
      <c r="C46" s="6"/>
      <c r="D46" s="6"/>
      <c r="E46" s="80"/>
      <c r="F46" s="130">
        <v>0</v>
      </c>
      <c r="G46" s="131"/>
      <c r="H46" s="81"/>
      <c r="I46" s="81"/>
      <c r="J46" s="81"/>
      <c r="K46" s="6" t="s">
        <v>46</v>
      </c>
      <c r="L46" s="80"/>
      <c r="M46" s="126">
        <f>M43+M42+M40+M44+M45</f>
        <v>1630</v>
      </c>
      <c r="N46" s="127"/>
      <c r="O46" s="44"/>
      <c r="P46" s="42"/>
      <c r="Q46" s="11"/>
    </row>
    <row r="47" spans="1:18">
      <c r="A47" s="5"/>
      <c r="B47" s="5" t="s">
        <v>47</v>
      </c>
      <c r="C47" s="6"/>
      <c r="D47" s="6"/>
      <c r="E47" s="80"/>
      <c r="F47" s="124">
        <v>0</v>
      </c>
      <c r="G47" s="125"/>
      <c r="H47" s="81"/>
      <c r="I47" s="81"/>
      <c r="J47" s="81"/>
      <c r="K47" s="6" t="s">
        <v>48</v>
      </c>
      <c r="L47" s="80"/>
      <c r="M47" s="126"/>
      <c r="N47" s="127"/>
      <c r="P47" s="42"/>
      <c r="Q47" s="11"/>
    </row>
    <row r="48" spans="1:18">
      <c r="A48" s="5"/>
      <c r="B48" s="5" t="s">
        <v>49</v>
      </c>
      <c r="C48" s="6"/>
      <c r="D48" s="6"/>
      <c r="E48" s="80"/>
      <c r="F48" s="128">
        <f>SUM(F46:G47)</f>
        <v>0</v>
      </c>
      <c r="G48" s="129"/>
      <c r="H48" s="81"/>
      <c r="I48" s="81"/>
      <c r="J48" s="81"/>
      <c r="K48" s="6"/>
      <c r="L48" s="80"/>
      <c r="M48" s="45"/>
      <c r="N48" s="46"/>
      <c r="P48" s="42"/>
      <c r="Q48" s="47"/>
    </row>
    <row r="49" spans="1:17">
      <c r="A49" s="5"/>
      <c r="B49" s="5" t="s">
        <v>50</v>
      </c>
      <c r="C49" s="6"/>
      <c r="D49" s="6"/>
      <c r="E49" s="80"/>
      <c r="F49" s="124">
        <v>0</v>
      </c>
      <c r="G49" s="125"/>
      <c r="H49" s="81"/>
      <c r="I49" s="81"/>
      <c r="J49" s="81"/>
      <c r="K49" s="6"/>
      <c r="L49" s="80"/>
      <c r="M49" s="45"/>
      <c r="N49" s="46"/>
      <c r="P49" s="42"/>
      <c r="Q49" s="11"/>
    </row>
    <row r="50" spans="1:17">
      <c r="A50" s="5"/>
      <c r="B50" s="5" t="s">
        <v>49</v>
      </c>
      <c r="C50" s="6"/>
      <c r="D50" s="6"/>
      <c r="E50" s="80"/>
      <c r="F50" s="128">
        <f>SUM(F48:G49)</f>
        <v>0</v>
      </c>
      <c r="G50" s="129"/>
      <c r="H50" s="81"/>
      <c r="I50" s="81"/>
      <c r="J50" s="81"/>
      <c r="K50" s="6"/>
      <c r="L50" s="80"/>
      <c r="M50" s="45"/>
      <c r="N50" s="46"/>
      <c r="P50" s="42"/>
      <c r="Q50" s="11"/>
    </row>
    <row r="51" spans="1:17">
      <c r="A51" s="5"/>
      <c r="B51" s="5" t="s">
        <v>33</v>
      </c>
      <c r="C51" s="6"/>
      <c r="D51" s="6"/>
      <c r="E51" s="80"/>
      <c r="F51" s="130">
        <v>0</v>
      </c>
      <c r="G51" s="131"/>
      <c r="H51" s="6"/>
      <c r="I51" s="48" t="s">
        <v>51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52</v>
      </c>
      <c r="C52" s="6"/>
      <c r="D52" s="6"/>
      <c r="E52" s="80"/>
      <c r="F52" s="124">
        <v>0</v>
      </c>
      <c r="G52" s="125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44</v>
      </c>
      <c r="C53" s="6"/>
      <c r="D53" s="6"/>
      <c r="E53" s="80" t="s">
        <v>53</v>
      </c>
      <c r="F53" s="124">
        <v>0</v>
      </c>
      <c r="G53" s="125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54</v>
      </c>
      <c r="C54" s="6"/>
      <c r="D54" s="6"/>
      <c r="E54" s="80"/>
      <c r="F54" s="124">
        <v>0</v>
      </c>
      <c r="G54" s="125"/>
      <c r="H54" s="53"/>
      <c r="I54" s="50"/>
      <c r="J54" s="51"/>
      <c r="K54" s="51"/>
      <c r="L54" s="51"/>
      <c r="M54" s="51"/>
      <c r="N54" s="52"/>
      <c r="P54" s="110"/>
      <c r="Q54" s="110"/>
    </row>
    <row r="55" spans="1:17">
      <c r="A55" s="5"/>
      <c r="B55" s="5" t="s">
        <v>48</v>
      </c>
      <c r="C55" s="6"/>
      <c r="D55" s="6"/>
      <c r="E55" s="80"/>
      <c r="F55" s="118">
        <f>SUM(F50:G54)</f>
        <v>0</v>
      </c>
      <c r="G55" s="119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55</v>
      </c>
      <c r="C56" s="6"/>
      <c r="D56" s="6"/>
      <c r="E56" s="80"/>
      <c r="F56" s="122">
        <f>+M46-F55</f>
        <v>1630</v>
      </c>
      <c r="G56" s="123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49</v>
      </c>
      <c r="C57" s="27"/>
      <c r="D57" s="27"/>
      <c r="E57" s="57"/>
      <c r="F57" s="120">
        <f>+F55+F56</f>
        <v>1630</v>
      </c>
      <c r="G57" s="12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09" t="s">
        <v>56</v>
      </c>
      <c r="C58" s="110"/>
      <c r="D58" s="110"/>
      <c r="E58" s="110"/>
      <c r="F58" s="110"/>
      <c r="G58" s="110"/>
      <c r="H58" s="6"/>
      <c r="I58" s="116" t="s">
        <v>57</v>
      </c>
      <c r="J58" s="116"/>
      <c r="K58" s="116"/>
      <c r="L58" s="116"/>
      <c r="M58" s="116"/>
      <c r="N58" s="117"/>
      <c r="P58" s="42"/>
      <c r="Q58" s="11"/>
    </row>
    <row r="59" spans="1:17" ht="1.5" customHeight="1">
      <c r="A59" s="5"/>
      <c r="B59" s="77"/>
      <c r="C59" s="76"/>
      <c r="D59" s="76"/>
      <c r="E59" s="76"/>
      <c r="F59" s="76"/>
      <c r="G59" s="76"/>
      <c r="H59" s="6"/>
      <c r="I59" s="76"/>
      <c r="J59" s="76"/>
      <c r="K59" s="76"/>
      <c r="L59" s="76"/>
      <c r="M59" s="76"/>
      <c r="N59" s="78"/>
      <c r="P59" s="42"/>
      <c r="Q59" s="11" t="s">
        <v>58</v>
      </c>
    </row>
    <row r="60" spans="1:17" ht="11.25" hidden="1" customHeight="1">
      <c r="A60" s="5"/>
      <c r="B60" s="109"/>
      <c r="C60" s="110"/>
      <c r="D60" s="110"/>
      <c r="E60" s="110"/>
      <c r="F60" s="110"/>
      <c r="G60" s="110"/>
      <c r="H60" s="6"/>
      <c r="I60" s="6"/>
      <c r="J60" s="6"/>
      <c r="K60" s="6"/>
      <c r="L60" s="6"/>
      <c r="M60" s="6"/>
      <c r="N60" s="13"/>
      <c r="P60" s="42"/>
      <c r="Q60" s="11" t="s">
        <v>59</v>
      </c>
    </row>
    <row r="61" spans="1:17" ht="16.5" customHeight="1">
      <c r="A61" s="5"/>
      <c r="B61" s="113" t="s">
        <v>60</v>
      </c>
      <c r="C61" s="114"/>
      <c r="D61" s="114"/>
      <c r="E61" s="114"/>
      <c r="F61" s="114"/>
      <c r="G61" s="114"/>
      <c r="H61" s="6"/>
      <c r="I61" s="114" t="s">
        <v>149</v>
      </c>
      <c r="J61" s="114"/>
      <c r="K61" s="114"/>
      <c r="L61" s="114"/>
      <c r="M61" s="114"/>
      <c r="N61" s="115"/>
      <c r="P61" s="42"/>
      <c r="Q61" s="11"/>
    </row>
    <row r="62" spans="1:17">
      <c r="A62" s="5"/>
      <c r="B62" s="109" t="s">
        <v>58</v>
      </c>
      <c r="C62" s="110"/>
      <c r="D62" s="110"/>
      <c r="E62" s="110"/>
      <c r="F62" s="110"/>
      <c r="G62" s="110"/>
      <c r="H62" s="6"/>
      <c r="I62" s="116"/>
      <c r="J62" s="116"/>
      <c r="K62" s="116"/>
      <c r="L62" s="116"/>
      <c r="M62" s="116"/>
      <c r="N62" s="117"/>
      <c r="P62" s="6"/>
      <c r="Q62" s="6"/>
    </row>
    <row r="63" spans="1:17" ht="26.25" customHeight="1">
      <c r="A63" s="5"/>
      <c r="B63" s="106" t="s">
        <v>61</v>
      </c>
      <c r="C63" s="107"/>
      <c r="D63" s="107"/>
      <c r="E63" s="107"/>
      <c r="F63" s="107"/>
      <c r="G63" s="107"/>
      <c r="H63" s="6"/>
      <c r="I63" s="107" t="s">
        <v>150</v>
      </c>
      <c r="J63" s="107"/>
      <c r="K63" s="107"/>
      <c r="L63" s="107"/>
      <c r="M63" s="107"/>
      <c r="N63" s="108"/>
      <c r="P63" s="6"/>
      <c r="Q63" s="6"/>
    </row>
    <row r="64" spans="1:17" ht="2.25" customHeight="1">
      <c r="A64" s="5"/>
      <c r="B64" s="109" t="s">
        <v>62</v>
      </c>
      <c r="C64" s="110"/>
      <c r="D64" s="110"/>
      <c r="E64" s="110"/>
      <c r="F64" s="110"/>
      <c r="G64" s="110"/>
      <c r="H64" s="6"/>
      <c r="I64" s="111"/>
      <c r="J64" s="111"/>
      <c r="K64" s="111"/>
      <c r="L64" s="111"/>
      <c r="M64" s="111"/>
      <c r="N64" s="112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63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64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58:G58"/>
    <mergeCell ref="I58:N58"/>
    <mergeCell ref="F56:G56"/>
    <mergeCell ref="B63:G63"/>
    <mergeCell ref="I63:N63"/>
    <mergeCell ref="F49:G49"/>
    <mergeCell ref="F50:G50"/>
    <mergeCell ref="P54:Q54"/>
    <mergeCell ref="F55:G55"/>
    <mergeCell ref="F57:G57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G42:J42"/>
    <mergeCell ref="K42:L42"/>
    <mergeCell ref="M42:N42"/>
    <mergeCell ref="F47:G47"/>
    <mergeCell ref="M47:N47"/>
    <mergeCell ref="F48:G48"/>
    <mergeCell ref="C39:E39"/>
    <mergeCell ref="G39:I39"/>
    <mergeCell ref="M40:N40"/>
    <mergeCell ref="H41:I41"/>
    <mergeCell ref="M41:N41"/>
    <mergeCell ref="C36:E36"/>
    <mergeCell ref="G36:I36"/>
    <mergeCell ref="C37:E37"/>
    <mergeCell ref="G37:I37"/>
    <mergeCell ref="C38:E38"/>
    <mergeCell ref="G38:I38"/>
    <mergeCell ref="C33:E33"/>
    <mergeCell ref="G33:I33"/>
    <mergeCell ref="C34:E34"/>
    <mergeCell ref="G34:I34"/>
    <mergeCell ref="C35:E35"/>
    <mergeCell ref="G35:I35"/>
    <mergeCell ref="C30:E30"/>
    <mergeCell ref="G30:I30"/>
    <mergeCell ref="C31:E31"/>
    <mergeCell ref="G31:I31"/>
    <mergeCell ref="C32:E32"/>
    <mergeCell ref="G32:I32"/>
    <mergeCell ref="C27:E27"/>
    <mergeCell ref="G27:I27"/>
    <mergeCell ref="C28:E28"/>
    <mergeCell ref="G28:I28"/>
    <mergeCell ref="C29:E29"/>
    <mergeCell ref="G29:I29"/>
    <mergeCell ref="F26:G26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B13:N15"/>
    <mergeCell ref="G16:H16"/>
    <mergeCell ref="L16:M16"/>
    <mergeCell ref="B17:N17"/>
    <mergeCell ref="B18:C18"/>
    <mergeCell ref="E18:G18"/>
    <mergeCell ref="I18:J18"/>
    <mergeCell ref="L18:M18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selection activeCell="V6" sqref="V6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53">
        <v>18</v>
      </c>
      <c r="N2" s="155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43"/>
      <c r="M3" s="176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4"/>
      <c r="M4" s="74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4" t="s">
        <v>2</v>
      </c>
      <c r="M5" s="74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9</v>
      </c>
      <c r="K8" s="69" t="s">
        <v>5</v>
      </c>
      <c r="L8" s="114" t="s">
        <v>65</v>
      </c>
      <c r="M8" s="114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10" t="s">
        <v>7</v>
      </c>
      <c r="L9" s="110"/>
      <c r="M9" s="126">
        <f>M46</f>
        <v>640</v>
      </c>
      <c r="N9" s="12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72"/>
      <c r="B11" s="172">
        <f>$M$9</f>
        <v>640</v>
      </c>
      <c r="C11" s="173"/>
      <c r="D11" s="174" t="s">
        <v>145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5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65" t="s">
        <v>142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</row>
    <row r="14" spans="1:22">
      <c r="A14" s="5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  <c r="V14" s="4" t="s">
        <v>11</v>
      </c>
    </row>
    <row r="15" spans="1:22">
      <c r="A15" s="5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7"/>
    </row>
    <row r="16" spans="1:22">
      <c r="A16" s="5"/>
      <c r="B16" s="5" t="s">
        <v>12</v>
      </c>
      <c r="C16" s="6"/>
      <c r="D16" s="6"/>
      <c r="E16" s="18">
        <v>11</v>
      </c>
      <c r="F16" s="69" t="s">
        <v>5</v>
      </c>
      <c r="G16" s="114" t="s">
        <v>65</v>
      </c>
      <c r="H16" s="114"/>
      <c r="I16" s="69" t="s">
        <v>13</v>
      </c>
      <c r="J16" s="18">
        <v>12</v>
      </c>
      <c r="K16" s="69" t="s">
        <v>14</v>
      </c>
      <c r="L16" s="114" t="s">
        <v>65</v>
      </c>
      <c r="M16" s="114"/>
      <c r="N16" s="13">
        <v>2019</v>
      </c>
      <c r="P16" s="19"/>
    </row>
    <row r="17" spans="1:22" ht="12" thickBot="1">
      <c r="A17" s="5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22" ht="12" thickBot="1">
      <c r="A18" s="5"/>
      <c r="B18" s="109" t="s">
        <v>15</v>
      </c>
      <c r="C18" s="168"/>
      <c r="D18" s="20"/>
      <c r="E18" s="169" t="s">
        <v>16</v>
      </c>
      <c r="F18" s="170"/>
      <c r="G18" s="171"/>
      <c r="H18" s="20" t="s">
        <v>17</v>
      </c>
      <c r="I18" s="169" t="s">
        <v>18</v>
      </c>
      <c r="J18" s="171"/>
      <c r="K18" s="20"/>
      <c r="L18" s="169" t="s">
        <v>19</v>
      </c>
      <c r="M18" s="171"/>
      <c r="N18" s="20"/>
      <c r="V18" s="4" t="s">
        <v>11</v>
      </c>
    </row>
    <row r="19" spans="1:22">
      <c r="A19" s="5"/>
      <c r="B19" s="147" t="s">
        <v>2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9"/>
      <c r="Q19" s="4" t="s">
        <v>11</v>
      </c>
    </row>
    <row r="20" spans="1:22" ht="12.75" customHeight="1">
      <c r="A20" s="5"/>
      <c r="B20" s="150"/>
      <c r="C20" s="151"/>
      <c r="D20" s="151"/>
      <c r="E20" s="152"/>
      <c r="F20" s="153"/>
      <c r="G20" s="140"/>
      <c r="H20" s="140"/>
      <c r="I20" s="154"/>
      <c r="J20" s="153"/>
      <c r="K20" s="154"/>
      <c r="L20" s="153"/>
      <c r="M20" s="140"/>
      <c r="N20" s="155"/>
      <c r="Q20" s="4" t="s">
        <v>11</v>
      </c>
    </row>
    <row r="21" spans="1:22">
      <c r="A21" s="5"/>
      <c r="B21" s="156" t="s">
        <v>21</v>
      </c>
      <c r="C21" s="157"/>
      <c r="D21" s="157"/>
      <c r="E21" s="158"/>
      <c r="F21" s="159" t="s">
        <v>22</v>
      </c>
      <c r="G21" s="157"/>
      <c r="H21" s="157"/>
      <c r="I21" s="158"/>
      <c r="J21" s="159" t="s">
        <v>23</v>
      </c>
      <c r="K21" s="158"/>
      <c r="L21" s="159" t="s">
        <v>24</v>
      </c>
      <c r="M21" s="157"/>
      <c r="N21" s="160"/>
    </row>
    <row r="22" spans="1:22">
      <c r="A22" s="5"/>
      <c r="B22" s="22" t="s">
        <v>25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26</v>
      </c>
      <c r="D23" s="6"/>
      <c r="E23" s="69"/>
      <c r="F23" s="114" t="s">
        <v>27</v>
      </c>
      <c r="G23" s="114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28</v>
      </c>
      <c r="C24" s="6"/>
      <c r="D24" s="23"/>
      <c r="E24" s="69" t="s">
        <v>29</v>
      </c>
      <c r="F24" s="132"/>
      <c r="G24" s="161"/>
      <c r="H24" s="6" t="s">
        <v>84</v>
      </c>
      <c r="I24" s="6"/>
      <c r="J24" s="11"/>
      <c r="K24" s="6"/>
      <c r="L24" s="6"/>
      <c r="M24" s="162"/>
      <c r="N24" s="163"/>
    </row>
    <row r="25" spans="1:22">
      <c r="A25" s="5"/>
      <c r="B25" s="5" t="s">
        <v>31</v>
      </c>
      <c r="C25" s="6"/>
      <c r="D25" s="23">
        <v>1</v>
      </c>
      <c r="E25" s="69" t="s">
        <v>29</v>
      </c>
      <c r="F25" s="164">
        <v>640</v>
      </c>
      <c r="G25" s="164"/>
      <c r="H25" s="6" t="s">
        <v>84</v>
      </c>
      <c r="I25" s="6"/>
      <c r="J25" s="11"/>
      <c r="K25" s="6" t="s">
        <v>32</v>
      </c>
      <c r="L25" s="6"/>
      <c r="M25" s="141">
        <f>D24*F24+D25*F25+D26*F26</f>
        <v>640</v>
      </c>
      <c r="N25" s="142"/>
    </row>
    <row r="26" spans="1:22">
      <c r="A26" s="5"/>
      <c r="B26" s="22" t="s">
        <v>33</v>
      </c>
      <c r="C26" s="6"/>
      <c r="D26" s="66"/>
      <c r="E26" s="69"/>
      <c r="F26" s="146"/>
      <c r="G26" s="14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14" t="s">
        <v>68</v>
      </c>
      <c r="D27" s="114"/>
      <c r="E27" s="114"/>
      <c r="F27" s="69" t="s">
        <v>29</v>
      </c>
      <c r="G27" s="114" t="s">
        <v>67</v>
      </c>
      <c r="H27" s="114"/>
      <c r="I27" s="114"/>
      <c r="J27" s="24"/>
      <c r="K27" s="6" t="s">
        <v>35</v>
      </c>
      <c r="L27" s="6"/>
      <c r="M27" s="6"/>
      <c r="N27" s="25"/>
    </row>
    <row r="28" spans="1:22">
      <c r="A28" s="5"/>
      <c r="B28" s="5" t="s">
        <v>5</v>
      </c>
      <c r="C28" s="114" t="s">
        <v>67</v>
      </c>
      <c r="D28" s="114"/>
      <c r="E28" s="114"/>
      <c r="F28" s="26" t="s">
        <v>29</v>
      </c>
      <c r="G28" s="114" t="s">
        <v>68</v>
      </c>
      <c r="H28" s="114"/>
      <c r="I28" s="114"/>
      <c r="J28" s="24"/>
      <c r="K28" s="6" t="s">
        <v>35</v>
      </c>
      <c r="L28" s="6"/>
      <c r="M28" s="6"/>
      <c r="N28" s="25"/>
    </row>
    <row r="29" spans="1:22">
      <c r="A29" s="5"/>
      <c r="B29" s="5" t="s">
        <v>5</v>
      </c>
      <c r="C29" s="114" t="s">
        <v>36</v>
      </c>
      <c r="D29" s="114"/>
      <c r="E29" s="114"/>
      <c r="F29" s="26" t="s">
        <v>29</v>
      </c>
      <c r="G29" s="114" t="s">
        <v>36</v>
      </c>
      <c r="H29" s="114"/>
      <c r="I29" s="114"/>
      <c r="J29" s="24"/>
      <c r="K29" s="6" t="s">
        <v>35</v>
      </c>
      <c r="L29" s="6"/>
      <c r="M29" s="6"/>
      <c r="N29" s="13"/>
    </row>
    <row r="30" spans="1:22">
      <c r="A30" s="5"/>
      <c r="B30" s="5" t="s">
        <v>5</v>
      </c>
      <c r="C30" s="114"/>
      <c r="D30" s="114"/>
      <c r="E30" s="114"/>
      <c r="F30" s="26" t="s">
        <v>29</v>
      </c>
      <c r="G30" s="114"/>
      <c r="H30" s="114"/>
      <c r="I30" s="114"/>
      <c r="J30" s="27"/>
      <c r="K30" s="6" t="s">
        <v>35</v>
      </c>
      <c r="L30" s="6"/>
      <c r="M30" s="6"/>
      <c r="N30" s="13"/>
    </row>
    <row r="31" spans="1:22" ht="11.25" customHeight="1">
      <c r="A31" s="5"/>
      <c r="B31" s="5" t="s">
        <v>5</v>
      </c>
      <c r="C31" s="140"/>
      <c r="D31" s="140"/>
      <c r="E31" s="140"/>
      <c r="F31" s="26" t="s">
        <v>29</v>
      </c>
      <c r="G31" s="140"/>
      <c r="H31" s="140"/>
      <c r="I31" s="140"/>
      <c r="J31" s="27"/>
      <c r="K31" s="6" t="s">
        <v>35</v>
      </c>
      <c r="L31" s="6"/>
      <c r="M31" s="6"/>
      <c r="N31" s="13"/>
    </row>
    <row r="32" spans="1:22">
      <c r="A32" s="5"/>
      <c r="B32" s="5" t="s">
        <v>5</v>
      </c>
      <c r="C32" s="140"/>
      <c r="D32" s="140"/>
      <c r="E32" s="140"/>
      <c r="F32" s="26" t="s">
        <v>29</v>
      </c>
      <c r="G32" s="140"/>
      <c r="H32" s="140"/>
      <c r="I32" s="140"/>
      <c r="J32" s="27"/>
      <c r="K32" s="6" t="s">
        <v>35</v>
      </c>
      <c r="L32" s="6"/>
      <c r="M32" s="6"/>
      <c r="N32" s="13"/>
    </row>
    <row r="33" spans="1:18" ht="11.25" customHeight="1">
      <c r="A33" s="5"/>
      <c r="B33" s="5" t="s">
        <v>5</v>
      </c>
      <c r="C33" s="140"/>
      <c r="D33" s="140"/>
      <c r="E33" s="140"/>
      <c r="F33" s="26" t="s">
        <v>29</v>
      </c>
      <c r="G33" s="140"/>
      <c r="H33" s="140"/>
      <c r="I33" s="140"/>
      <c r="J33" s="27"/>
      <c r="K33" s="6" t="s">
        <v>35</v>
      </c>
      <c r="L33" s="6"/>
      <c r="M33" s="6"/>
      <c r="N33" s="13"/>
    </row>
    <row r="34" spans="1:18">
      <c r="A34" s="5"/>
      <c r="B34" s="5" t="s">
        <v>5</v>
      </c>
      <c r="C34" s="114"/>
      <c r="D34" s="114"/>
      <c r="E34" s="114"/>
      <c r="F34" s="26" t="s">
        <v>29</v>
      </c>
      <c r="G34" s="114"/>
      <c r="H34" s="114"/>
      <c r="I34" s="114"/>
      <c r="J34" s="24"/>
      <c r="K34" s="6" t="s">
        <v>35</v>
      </c>
      <c r="L34" s="6"/>
      <c r="M34" s="6"/>
      <c r="N34" s="13"/>
    </row>
    <row r="35" spans="1:18">
      <c r="A35" s="5"/>
      <c r="B35" s="5"/>
      <c r="C35" s="140"/>
      <c r="D35" s="140"/>
      <c r="E35" s="140"/>
      <c r="F35" s="26" t="s">
        <v>29</v>
      </c>
      <c r="G35" s="140"/>
      <c r="H35" s="140"/>
      <c r="I35" s="140"/>
      <c r="J35" s="28"/>
      <c r="K35" s="6" t="s">
        <v>35</v>
      </c>
      <c r="L35" s="6"/>
      <c r="M35" s="6"/>
      <c r="N35" s="13"/>
    </row>
    <row r="36" spans="1:18">
      <c r="A36" s="5"/>
      <c r="B36" s="5"/>
      <c r="C36" s="140"/>
      <c r="D36" s="140"/>
      <c r="E36" s="140"/>
      <c r="F36" s="69" t="s">
        <v>29</v>
      </c>
      <c r="G36" s="140"/>
      <c r="H36" s="140"/>
      <c r="I36" s="140"/>
      <c r="J36" s="28"/>
      <c r="K36" s="6" t="s">
        <v>35</v>
      </c>
      <c r="L36" s="6"/>
      <c r="M36" s="6"/>
      <c r="N36" s="13"/>
    </row>
    <row r="37" spans="1:18">
      <c r="A37" s="5"/>
      <c r="B37" s="5"/>
      <c r="C37" s="140"/>
      <c r="D37" s="140"/>
      <c r="E37" s="140"/>
      <c r="F37" s="69" t="s">
        <v>29</v>
      </c>
      <c r="G37" s="140"/>
      <c r="H37" s="140"/>
      <c r="I37" s="140"/>
      <c r="J37" s="28"/>
      <c r="K37" s="6" t="s">
        <v>35</v>
      </c>
      <c r="L37" s="6"/>
      <c r="M37" s="6"/>
      <c r="N37" s="13"/>
    </row>
    <row r="38" spans="1:18">
      <c r="A38" s="5"/>
      <c r="B38" s="5"/>
      <c r="C38" s="140"/>
      <c r="D38" s="140"/>
      <c r="E38" s="140"/>
      <c r="F38" s="69" t="s">
        <v>29</v>
      </c>
      <c r="G38" s="140"/>
      <c r="H38" s="140"/>
      <c r="I38" s="140"/>
      <c r="J38" s="28"/>
      <c r="K38" s="6" t="s">
        <v>35</v>
      </c>
      <c r="L38" s="6"/>
      <c r="M38" s="6"/>
      <c r="N38" s="13"/>
    </row>
    <row r="39" spans="1:18">
      <c r="A39" s="5"/>
      <c r="B39" s="5"/>
      <c r="C39" s="140"/>
      <c r="D39" s="140"/>
      <c r="E39" s="140"/>
      <c r="F39" s="69"/>
      <c r="G39" s="140"/>
      <c r="H39" s="140"/>
      <c r="I39" s="140"/>
      <c r="J39" s="28"/>
      <c r="K39" s="6" t="s">
        <v>35</v>
      </c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J40" s="29">
        <f>SUM(J27:J39)</f>
        <v>0</v>
      </c>
      <c r="K40" s="6"/>
      <c r="L40" s="73"/>
      <c r="M40" s="141">
        <f>M25</f>
        <v>640</v>
      </c>
      <c r="N40" s="142"/>
    </row>
    <row r="41" spans="1:18" ht="12">
      <c r="A41" s="5"/>
      <c r="B41" s="5" t="s">
        <v>38</v>
      </c>
      <c r="C41" s="6"/>
      <c r="D41" s="6"/>
      <c r="E41" s="6"/>
      <c r="F41" s="6"/>
      <c r="G41" s="6"/>
      <c r="H41" s="177" t="s">
        <v>37</v>
      </c>
      <c r="I41" s="177"/>
      <c r="J41" s="67">
        <v>1.6</v>
      </c>
      <c r="K41" s="6"/>
      <c r="L41" s="70" t="s">
        <v>39</v>
      </c>
      <c r="M41" s="138">
        <v>1</v>
      </c>
      <c r="N41" s="139"/>
      <c r="R41" s="4" t="s">
        <v>40</v>
      </c>
    </row>
    <row r="42" spans="1:18">
      <c r="A42" s="5"/>
      <c r="B42" s="5"/>
      <c r="C42" s="6"/>
      <c r="D42" s="6"/>
      <c r="E42" s="6"/>
      <c r="F42" s="6"/>
      <c r="G42" s="136"/>
      <c r="H42" s="136"/>
      <c r="I42" s="136"/>
      <c r="J42" s="136"/>
      <c r="K42" s="136" t="s">
        <v>41</v>
      </c>
      <c r="L42" s="137"/>
      <c r="M42" s="138"/>
      <c r="N42" s="139"/>
      <c r="P42" s="110"/>
      <c r="Q42" s="110"/>
    </row>
    <row r="43" spans="1:18">
      <c r="A43" s="5"/>
      <c r="B43" s="36"/>
      <c r="C43" s="37" t="s">
        <v>42</v>
      </c>
      <c r="D43" s="38"/>
      <c r="E43" s="38"/>
      <c r="F43" s="38"/>
      <c r="G43" s="39"/>
      <c r="H43" s="40"/>
      <c r="I43" s="40"/>
      <c r="J43" s="41"/>
      <c r="K43" s="41"/>
      <c r="L43" s="70" t="s">
        <v>33</v>
      </c>
      <c r="M43" s="132">
        <f>J40*J41</f>
        <v>0</v>
      </c>
      <c r="N43" s="133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70"/>
      <c r="M44" s="132"/>
      <c r="N44" s="133"/>
      <c r="P44" s="42"/>
      <c r="Q44" s="6"/>
    </row>
    <row r="45" spans="1:18" ht="12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70"/>
      <c r="M45" s="178"/>
      <c r="N45" s="179"/>
      <c r="P45" s="42"/>
      <c r="Q45" s="6"/>
    </row>
    <row r="46" spans="1:18">
      <c r="A46" s="5"/>
      <c r="B46" s="5" t="s">
        <v>45</v>
      </c>
      <c r="C46" s="6"/>
      <c r="D46" s="6"/>
      <c r="E46" s="73"/>
      <c r="F46" s="130">
        <v>0</v>
      </c>
      <c r="G46" s="131"/>
      <c r="H46" s="70"/>
      <c r="I46" s="70"/>
      <c r="J46" s="70"/>
      <c r="K46" s="6" t="s">
        <v>46</v>
      </c>
      <c r="L46" s="73"/>
      <c r="M46" s="126">
        <f>M43+M42+M40</f>
        <v>640</v>
      </c>
      <c r="N46" s="127"/>
      <c r="O46" s="44"/>
      <c r="P46" s="42"/>
      <c r="Q46" s="11"/>
    </row>
    <row r="47" spans="1:18">
      <c r="A47" s="5"/>
      <c r="B47" s="5" t="s">
        <v>47</v>
      </c>
      <c r="C47" s="6"/>
      <c r="D47" s="6"/>
      <c r="E47" s="73"/>
      <c r="F47" s="124">
        <v>0</v>
      </c>
      <c r="G47" s="125"/>
      <c r="H47" s="70"/>
      <c r="I47" s="70"/>
      <c r="J47" s="70"/>
      <c r="K47" s="6" t="s">
        <v>48</v>
      </c>
      <c r="L47" s="73"/>
      <c r="M47" s="126"/>
      <c r="N47" s="127"/>
      <c r="P47" s="42"/>
      <c r="Q47" s="11"/>
    </row>
    <row r="48" spans="1:18">
      <c r="A48" s="5"/>
      <c r="B48" s="5" t="s">
        <v>49</v>
      </c>
      <c r="C48" s="6"/>
      <c r="D48" s="6"/>
      <c r="E48" s="73"/>
      <c r="F48" s="128">
        <f>SUM(F46:G47)</f>
        <v>0</v>
      </c>
      <c r="G48" s="129"/>
      <c r="H48" s="70"/>
      <c r="I48" s="70"/>
      <c r="J48" s="70"/>
      <c r="K48" s="6"/>
      <c r="L48" s="73"/>
      <c r="M48" s="45"/>
      <c r="N48" s="46"/>
      <c r="P48" s="42"/>
      <c r="Q48" s="47"/>
    </row>
    <row r="49" spans="1:17">
      <c r="A49" s="5"/>
      <c r="B49" s="5" t="s">
        <v>50</v>
      </c>
      <c r="C49" s="6"/>
      <c r="D49" s="6"/>
      <c r="E49" s="73"/>
      <c r="F49" s="124">
        <v>0</v>
      </c>
      <c r="G49" s="125"/>
      <c r="H49" s="70"/>
      <c r="I49" s="70"/>
      <c r="J49" s="70"/>
      <c r="K49" s="6"/>
      <c r="L49" s="73"/>
      <c r="M49" s="45"/>
      <c r="N49" s="46"/>
      <c r="P49" s="42"/>
      <c r="Q49" s="11"/>
    </row>
    <row r="50" spans="1:17">
      <c r="A50" s="5"/>
      <c r="B50" s="5" t="s">
        <v>49</v>
      </c>
      <c r="C50" s="6"/>
      <c r="D50" s="6"/>
      <c r="E50" s="73"/>
      <c r="F50" s="128">
        <f>SUM(F48:G49)</f>
        <v>0</v>
      </c>
      <c r="G50" s="129"/>
      <c r="H50" s="70"/>
      <c r="I50" s="70"/>
      <c r="J50" s="70"/>
      <c r="K50" s="6"/>
      <c r="L50" s="73"/>
      <c r="M50" s="45"/>
      <c r="N50" s="46"/>
      <c r="P50" s="42"/>
      <c r="Q50" s="11"/>
    </row>
    <row r="51" spans="1:17">
      <c r="A51" s="5"/>
      <c r="B51" s="5" t="s">
        <v>33</v>
      </c>
      <c r="C51" s="6"/>
      <c r="D51" s="6"/>
      <c r="E51" s="73"/>
      <c r="F51" s="130">
        <v>0</v>
      </c>
      <c r="G51" s="131"/>
      <c r="H51" s="6"/>
      <c r="I51" s="48" t="s">
        <v>51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52</v>
      </c>
      <c r="C52" s="6"/>
      <c r="D52" s="6"/>
      <c r="E52" s="73"/>
      <c r="F52" s="124">
        <v>0</v>
      </c>
      <c r="G52" s="125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44</v>
      </c>
      <c r="C53" s="6"/>
      <c r="D53" s="6"/>
      <c r="E53" s="73" t="s">
        <v>53</v>
      </c>
      <c r="F53" s="124">
        <v>0</v>
      </c>
      <c r="G53" s="125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54</v>
      </c>
      <c r="C54" s="6"/>
      <c r="D54" s="6"/>
      <c r="E54" s="73"/>
      <c r="F54" s="124">
        <v>0</v>
      </c>
      <c r="G54" s="125"/>
      <c r="H54" s="53"/>
      <c r="I54" s="50"/>
      <c r="J54" s="51"/>
      <c r="K54" s="51"/>
      <c r="L54" s="51"/>
      <c r="M54" s="51"/>
      <c r="N54" s="52"/>
      <c r="P54" s="110"/>
      <c r="Q54" s="110"/>
    </row>
    <row r="55" spans="1:17">
      <c r="A55" s="5"/>
      <c r="B55" s="5" t="s">
        <v>48</v>
      </c>
      <c r="C55" s="6"/>
      <c r="D55" s="6"/>
      <c r="E55" s="73"/>
      <c r="F55" s="118">
        <f>SUM(F50:G54)</f>
        <v>0</v>
      </c>
      <c r="G55" s="119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55</v>
      </c>
      <c r="C56" s="6"/>
      <c r="D56" s="6"/>
      <c r="E56" s="73"/>
      <c r="F56" s="122">
        <f>+M46-F55</f>
        <v>640</v>
      </c>
      <c r="G56" s="123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49</v>
      </c>
      <c r="C57" s="27"/>
      <c r="D57" s="27"/>
      <c r="E57" s="57"/>
      <c r="F57" s="120">
        <f>+F55+F56</f>
        <v>640</v>
      </c>
      <c r="G57" s="12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09" t="s">
        <v>56</v>
      </c>
      <c r="C58" s="110"/>
      <c r="D58" s="110"/>
      <c r="E58" s="110"/>
      <c r="F58" s="110"/>
      <c r="G58" s="110"/>
      <c r="H58" s="6"/>
      <c r="I58" s="116" t="s">
        <v>57</v>
      </c>
      <c r="J58" s="116"/>
      <c r="K58" s="116"/>
      <c r="L58" s="116"/>
      <c r="M58" s="116"/>
      <c r="N58" s="117"/>
      <c r="P58" s="42"/>
      <c r="Q58" s="11"/>
    </row>
    <row r="59" spans="1:17" ht="1.5" customHeight="1">
      <c r="A59" s="5"/>
      <c r="B59" s="68"/>
      <c r="C59" s="69"/>
      <c r="D59" s="69"/>
      <c r="E59" s="69"/>
      <c r="F59" s="69"/>
      <c r="G59" s="69"/>
      <c r="H59" s="6"/>
      <c r="I59" s="69"/>
      <c r="J59" s="69"/>
      <c r="K59" s="69"/>
      <c r="L59" s="69"/>
      <c r="M59" s="69"/>
      <c r="N59" s="71"/>
      <c r="P59" s="42"/>
      <c r="Q59" s="11" t="s">
        <v>58</v>
      </c>
    </row>
    <row r="60" spans="1:17" ht="11.25" hidden="1" customHeight="1">
      <c r="A60" s="5"/>
      <c r="B60" s="109"/>
      <c r="C60" s="110"/>
      <c r="D60" s="110"/>
      <c r="E60" s="110"/>
      <c r="F60" s="110"/>
      <c r="G60" s="110"/>
      <c r="H60" s="6"/>
      <c r="I60" s="6"/>
      <c r="J60" s="6"/>
      <c r="K60" s="6"/>
      <c r="L60" s="6"/>
      <c r="M60" s="6"/>
      <c r="N60" s="13"/>
      <c r="P60" s="42"/>
      <c r="Q60" s="11" t="s">
        <v>59</v>
      </c>
    </row>
    <row r="61" spans="1:17" ht="16.5" customHeight="1">
      <c r="A61" s="5"/>
      <c r="B61" s="113" t="s">
        <v>60</v>
      </c>
      <c r="C61" s="114"/>
      <c r="D61" s="114"/>
      <c r="E61" s="114"/>
      <c r="F61" s="114"/>
      <c r="G61" s="114"/>
      <c r="H61" s="6"/>
      <c r="I61" s="114" t="s">
        <v>143</v>
      </c>
      <c r="J61" s="114"/>
      <c r="K61" s="114"/>
      <c r="L61" s="114"/>
      <c r="M61" s="114"/>
      <c r="N61" s="115"/>
      <c r="P61" s="42"/>
      <c r="Q61" s="11"/>
    </row>
    <row r="62" spans="1:17">
      <c r="A62" s="5"/>
      <c r="B62" s="109" t="s">
        <v>58</v>
      </c>
      <c r="C62" s="110"/>
      <c r="D62" s="110"/>
      <c r="E62" s="110"/>
      <c r="F62" s="110"/>
      <c r="G62" s="110"/>
      <c r="H62" s="6"/>
      <c r="I62" s="116"/>
      <c r="J62" s="116"/>
      <c r="K62" s="116"/>
      <c r="L62" s="116"/>
      <c r="M62" s="116"/>
      <c r="N62" s="117"/>
      <c r="P62" s="6"/>
      <c r="Q62" s="6"/>
    </row>
    <row r="63" spans="1:17" ht="26.25" customHeight="1">
      <c r="A63" s="5"/>
      <c r="B63" s="106" t="s">
        <v>61</v>
      </c>
      <c r="C63" s="107"/>
      <c r="D63" s="107"/>
      <c r="E63" s="107"/>
      <c r="F63" s="107"/>
      <c r="G63" s="107"/>
      <c r="H63" s="6"/>
      <c r="I63" s="107" t="s">
        <v>144</v>
      </c>
      <c r="J63" s="107"/>
      <c r="K63" s="107"/>
      <c r="L63" s="107"/>
      <c r="M63" s="107"/>
      <c r="N63" s="108"/>
      <c r="P63" s="6"/>
      <c r="Q63" s="6"/>
    </row>
    <row r="64" spans="1:17" ht="2.25" customHeight="1">
      <c r="A64" s="5"/>
      <c r="B64" s="109" t="s">
        <v>62</v>
      </c>
      <c r="C64" s="110"/>
      <c r="D64" s="110"/>
      <c r="E64" s="110"/>
      <c r="F64" s="110"/>
      <c r="G64" s="110"/>
      <c r="H64" s="6"/>
      <c r="I64" s="111"/>
      <c r="J64" s="111"/>
      <c r="K64" s="111"/>
      <c r="L64" s="111"/>
      <c r="M64" s="111"/>
      <c r="N64" s="112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63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64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F26:G26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7:E27"/>
    <mergeCell ref="G27:I27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F47:G47"/>
    <mergeCell ref="M47:N47"/>
    <mergeCell ref="F48:G48"/>
    <mergeCell ref="C39:E39"/>
    <mergeCell ref="G39:I39"/>
    <mergeCell ref="M40:N40"/>
    <mergeCell ref="H41:I41"/>
    <mergeCell ref="M41:N41"/>
    <mergeCell ref="P42:Q42"/>
    <mergeCell ref="M43:N43"/>
    <mergeCell ref="M44:N44"/>
    <mergeCell ref="M45:N45"/>
    <mergeCell ref="F46:G46"/>
    <mergeCell ref="M46:N46"/>
    <mergeCell ref="G42:J42"/>
    <mergeCell ref="K42:L42"/>
    <mergeCell ref="M42:N42"/>
    <mergeCell ref="F49:G49"/>
    <mergeCell ref="F50:G50"/>
    <mergeCell ref="P54:Q54"/>
    <mergeCell ref="F55:G55"/>
    <mergeCell ref="F57:G57"/>
    <mergeCell ref="F51:G51"/>
    <mergeCell ref="F52:G52"/>
    <mergeCell ref="F53:G53"/>
    <mergeCell ref="F54:G54"/>
    <mergeCell ref="B58:G58"/>
    <mergeCell ref="I58:N58"/>
    <mergeCell ref="F56:G56"/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selection activeCell="P14" sqref="P14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53">
        <v>17</v>
      </c>
      <c r="N2" s="155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43"/>
      <c r="M3" s="176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4"/>
      <c r="M4" s="74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4" t="s">
        <v>2</v>
      </c>
      <c r="M5" s="74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9</v>
      </c>
      <c r="K8" s="69" t="s">
        <v>5</v>
      </c>
      <c r="L8" s="114" t="s">
        <v>65</v>
      </c>
      <c r="M8" s="114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10" t="s">
        <v>7</v>
      </c>
      <c r="L9" s="110"/>
      <c r="M9" s="126">
        <f>M46</f>
        <v>2082</v>
      </c>
      <c r="N9" s="12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72"/>
      <c r="B11" s="172">
        <f>$M$9</f>
        <v>2082</v>
      </c>
      <c r="C11" s="173"/>
      <c r="D11" s="174" t="s">
        <v>141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5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65" t="s">
        <v>142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</row>
    <row r="14" spans="1:22">
      <c r="A14" s="5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  <c r="V14" s="4" t="s">
        <v>11</v>
      </c>
    </row>
    <row r="15" spans="1:22">
      <c r="A15" s="5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7"/>
    </row>
    <row r="16" spans="1:22">
      <c r="A16" s="5"/>
      <c r="B16" s="5" t="s">
        <v>12</v>
      </c>
      <c r="C16" s="6"/>
      <c r="D16" s="6"/>
      <c r="E16" s="18">
        <v>11</v>
      </c>
      <c r="F16" s="69" t="s">
        <v>5</v>
      </c>
      <c r="G16" s="114" t="s">
        <v>65</v>
      </c>
      <c r="H16" s="114"/>
      <c r="I16" s="69" t="s">
        <v>13</v>
      </c>
      <c r="J16" s="18">
        <v>12</v>
      </c>
      <c r="K16" s="69" t="s">
        <v>14</v>
      </c>
      <c r="L16" s="114" t="s">
        <v>65</v>
      </c>
      <c r="M16" s="114"/>
      <c r="N16" s="13">
        <v>2019</v>
      </c>
      <c r="P16" s="19"/>
    </row>
    <row r="17" spans="1:22" ht="12" thickBot="1">
      <c r="A17" s="5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22" ht="12" thickBot="1">
      <c r="A18" s="5"/>
      <c r="B18" s="109" t="s">
        <v>15</v>
      </c>
      <c r="C18" s="168"/>
      <c r="D18" s="20"/>
      <c r="E18" s="169" t="s">
        <v>16</v>
      </c>
      <c r="F18" s="170"/>
      <c r="G18" s="171"/>
      <c r="H18" s="20" t="s">
        <v>17</v>
      </c>
      <c r="I18" s="169" t="s">
        <v>18</v>
      </c>
      <c r="J18" s="171"/>
      <c r="K18" s="20"/>
      <c r="L18" s="169" t="s">
        <v>19</v>
      </c>
      <c r="M18" s="171"/>
      <c r="N18" s="20"/>
      <c r="V18" s="4" t="s">
        <v>11</v>
      </c>
    </row>
    <row r="19" spans="1:22">
      <c r="A19" s="5"/>
      <c r="B19" s="147" t="s">
        <v>2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9"/>
      <c r="Q19" s="4" t="s">
        <v>11</v>
      </c>
    </row>
    <row r="20" spans="1:22" ht="12.75" customHeight="1">
      <c r="A20" s="5"/>
      <c r="B20" s="150"/>
      <c r="C20" s="151"/>
      <c r="D20" s="151"/>
      <c r="E20" s="152"/>
      <c r="F20" s="153"/>
      <c r="G20" s="140"/>
      <c r="H20" s="140"/>
      <c r="I20" s="154"/>
      <c r="J20" s="153"/>
      <c r="K20" s="154"/>
      <c r="L20" s="153"/>
      <c r="M20" s="140"/>
      <c r="N20" s="155"/>
      <c r="Q20" s="4" t="s">
        <v>11</v>
      </c>
    </row>
    <row r="21" spans="1:22">
      <c r="A21" s="5"/>
      <c r="B21" s="156" t="s">
        <v>21</v>
      </c>
      <c r="C21" s="157"/>
      <c r="D21" s="157"/>
      <c r="E21" s="158"/>
      <c r="F21" s="159" t="s">
        <v>22</v>
      </c>
      <c r="G21" s="157"/>
      <c r="H21" s="157"/>
      <c r="I21" s="158"/>
      <c r="J21" s="159" t="s">
        <v>23</v>
      </c>
      <c r="K21" s="158"/>
      <c r="L21" s="159" t="s">
        <v>24</v>
      </c>
      <c r="M21" s="157"/>
      <c r="N21" s="160"/>
    </row>
    <row r="22" spans="1:22">
      <c r="A22" s="5"/>
      <c r="B22" s="22" t="s">
        <v>25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26</v>
      </c>
      <c r="D23" s="6"/>
      <c r="E23" s="69"/>
      <c r="F23" s="114" t="s">
        <v>27</v>
      </c>
      <c r="G23" s="114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28</v>
      </c>
      <c r="C24" s="6"/>
      <c r="D24" s="23"/>
      <c r="E24" s="69" t="s">
        <v>29</v>
      </c>
      <c r="F24" s="132"/>
      <c r="G24" s="161"/>
      <c r="H24" s="6" t="s">
        <v>84</v>
      </c>
      <c r="I24" s="6"/>
      <c r="J24" s="11"/>
      <c r="K24" s="6"/>
      <c r="L24" s="6"/>
      <c r="M24" s="162"/>
      <c r="N24" s="163"/>
    </row>
    <row r="25" spans="1:22">
      <c r="A25" s="5"/>
      <c r="B25" s="5" t="s">
        <v>31</v>
      </c>
      <c r="C25" s="6"/>
      <c r="D25" s="23">
        <v>1</v>
      </c>
      <c r="E25" s="69" t="s">
        <v>29</v>
      </c>
      <c r="F25" s="164">
        <v>640</v>
      </c>
      <c r="G25" s="164"/>
      <c r="H25" s="6" t="s">
        <v>84</v>
      </c>
      <c r="I25" s="6"/>
      <c r="J25" s="11"/>
      <c r="K25" s="6" t="s">
        <v>32</v>
      </c>
      <c r="L25" s="6"/>
      <c r="M25" s="141">
        <f>D24*F24+D25*F25+D26*F26</f>
        <v>640</v>
      </c>
      <c r="N25" s="142"/>
    </row>
    <row r="26" spans="1:22">
      <c r="A26" s="5"/>
      <c r="B26" s="22" t="s">
        <v>33</v>
      </c>
      <c r="C26" s="6"/>
      <c r="D26" s="66"/>
      <c r="E26" s="69"/>
      <c r="F26" s="146"/>
      <c r="G26" s="14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14" t="s">
        <v>68</v>
      </c>
      <c r="D27" s="114"/>
      <c r="E27" s="114"/>
      <c r="F27" s="69" t="s">
        <v>29</v>
      </c>
      <c r="G27" s="114" t="s">
        <v>67</v>
      </c>
      <c r="H27" s="114"/>
      <c r="I27" s="114"/>
      <c r="J27" s="24">
        <v>260</v>
      </c>
      <c r="K27" s="6" t="s">
        <v>35</v>
      </c>
      <c r="L27" s="6"/>
      <c r="M27" s="6"/>
      <c r="N27" s="25"/>
    </row>
    <row r="28" spans="1:22">
      <c r="A28" s="5"/>
      <c r="B28" s="5" t="s">
        <v>5</v>
      </c>
      <c r="C28" s="114" t="s">
        <v>67</v>
      </c>
      <c r="D28" s="114"/>
      <c r="E28" s="114"/>
      <c r="F28" s="26" t="s">
        <v>29</v>
      </c>
      <c r="G28" s="114" t="s">
        <v>68</v>
      </c>
      <c r="H28" s="114"/>
      <c r="I28" s="114"/>
      <c r="J28" s="24">
        <v>260</v>
      </c>
      <c r="K28" s="6" t="s">
        <v>35</v>
      </c>
      <c r="L28" s="6"/>
      <c r="M28" s="6"/>
      <c r="N28" s="25"/>
    </row>
    <row r="29" spans="1:22">
      <c r="A29" s="5"/>
      <c r="B29" s="5" t="s">
        <v>5</v>
      </c>
      <c r="C29" s="114" t="s">
        <v>36</v>
      </c>
      <c r="D29" s="114"/>
      <c r="E29" s="114"/>
      <c r="F29" s="26" t="s">
        <v>29</v>
      </c>
      <c r="G29" s="114" t="s">
        <v>36</v>
      </c>
      <c r="H29" s="114"/>
      <c r="I29" s="114"/>
      <c r="J29" s="24">
        <v>100</v>
      </c>
      <c r="K29" s="6" t="s">
        <v>35</v>
      </c>
      <c r="L29" s="6"/>
      <c r="M29" s="6"/>
      <c r="N29" s="13"/>
    </row>
    <row r="30" spans="1:22">
      <c r="A30" s="5"/>
      <c r="B30" s="5" t="s">
        <v>5</v>
      </c>
      <c r="C30" s="114"/>
      <c r="D30" s="114"/>
      <c r="E30" s="114"/>
      <c r="F30" s="26" t="s">
        <v>29</v>
      </c>
      <c r="G30" s="114"/>
      <c r="H30" s="114"/>
      <c r="I30" s="114"/>
      <c r="J30" s="27"/>
      <c r="K30" s="6" t="s">
        <v>35</v>
      </c>
      <c r="L30" s="6"/>
      <c r="M30" s="6"/>
      <c r="N30" s="13"/>
    </row>
    <row r="31" spans="1:22" ht="11.25" customHeight="1">
      <c r="A31" s="5"/>
      <c r="B31" s="5" t="s">
        <v>5</v>
      </c>
      <c r="C31" s="140"/>
      <c r="D31" s="140"/>
      <c r="E31" s="140"/>
      <c r="F31" s="26" t="s">
        <v>29</v>
      </c>
      <c r="G31" s="140"/>
      <c r="H31" s="140"/>
      <c r="I31" s="140"/>
      <c r="J31" s="27"/>
      <c r="K31" s="6" t="s">
        <v>35</v>
      </c>
      <c r="L31" s="6"/>
      <c r="M31" s="6"/>
      <c r="N31" s="13"/>
    </row>
    <row r="32" spans="1:22">
      <c r="A32" s="5"/>
      <c r="B32" s="5" t="s">
        <v>5</v>
      </c>
      <c r="C32" s="140"/>
      <c r="D32" s="140"/>
      <c r="E32" s="140"/>
      <c r="F32" s="26" t="s">
        <v>29</v>
      </c>
      <c r="G32" s="140"/>
      <c r="H32" s="140"/>
      <c r="I32" s="140"/>
      <c r="J32" s="27"/>
      <c r="K32" s="6" t="s">
        <v>35</v>
      </c>
      <c r="L32" s="6"/>
      <c r="M32" s="6"/>
      <c r="N32" s="13"/>
    </row>
    <row r="33" spans="1:18" ht="11.25" customHeight="1">
      <c r="A33" s="5"/>
      <c r="B33" s="5" t="s">
        <v>5</v>
      </c>
      <c r="C33" s="140"/>
      <c r="D33" s="140"/>
      <c r="E33" s="140"/>
      <c r="F33" s="26" t="s">
        <v>29</v>
      </c>
      <c r="G33" s="140"/>
      <c r="H33" s="140"/>
      <c r="I33" s="140"/>
      <c r="J33" s="27"/>
      <c r="K33" s="6" t="s">
        <v>35</v>
      </c>
      <c r="L33" s="6"/>
      <c r="M33" s="6"/>
      <c r="N33" s="13"/>
    </row>
    <row r="34" spans="1:18">
      <c r="A34" s="5"/>
      <c r="B34" s="5" t="s">
        <v>5</v>
      </c>
      <c r="C34" s="114"/>
      <c r="D34" s="114"/>
      <c r="E34" s="114"/>
      <c r="F34" s="26" t="s">
        <v>29</v>
      </c>
      <c r="G34" s="114"/>
      <c r="H34" s="114"/>
      <c r="I34" s="114"/>
      <c r="J34" s="24"/>
      <c r="K34" s="6" t="s">
        <v>35</v>
      </c>
      <c r="L34" s="6"/>
      <c r="M34" s="6"/>
      <c r="N34" s="13"/>
    </row>
    <row r="35" spans="1:18">
      <c r="A35" s="5"/>
      <c r="B35" s="5"/>
      <c r="C35" s="140"/>
      <c r="D35" s="140"/>
      <c r="E35" s="140"/>
      <c r="F35" s="26" t="s">
        <v>29</v>
      </c>
      <c r="G35" s="140"/>
      <c r="H35" s="140"/>
      <c r="I35" s="140"/>
      <c r="J35" s="28"/>
      <c r="K35" s="6" t="s">
        <v>35</v>
      </c>
      <c r="L35" s="6"/>
      <c r="M35" s="6"/>
      <c r="N35" s="13"/>
    </row>
    <row r="36" spans="1:18">
      <c r="A36" s="5"/>
      <c r="B36" s="5"/>
      <c r="C36" s="140"/>
      <c r="D36" s="140"/>
      <c r="E36" s="140"/>
      <c r="F36" s="69" t="s">
        <v>29</v>
      </c>
      <c r="G36" s="140"/>
      <c r="H36" s="140"/>
      <c r="I36" s="140"/>
      <c r="J36" s="28"/>
      <c r="K36" s="6" t="s">
        <v>35</v>
      </c>
      <c r="L36" s="6"/>
      <c r="M36" s="6"/>
      <c r="N36" s="13"/>
    </row>
    <row r="37" spans="1:18">
      <c r="A37" s="5"/>
      <c r="B37" s="5"/>
      <c r="C37" s="140"/>
      <c r="D37" s="140"/>
      <c r="E37" s="140"/>
      <c r="F37" s="69" t="s">
        <v>29</v>
      </c>
      <c r="G37" s="140"/>
      <c r="H37" s="140"/>
      <c r="I37" s="140"/>
      <c r="J37" s="28"/>
      <c r="K37" s="6" t="s">
        <v>35</v>
      </c>
      <c r="L37" s="6"/>
      <c r="M37" s="6"/>
      <c r="N37" s="13"/>
    </row>
    <row r="38" spans="1:18">
      <c r="A38" s="5"/>
      <c r="B38" s="5"/>
      <c r="C38" s="140"/>
      <c r="D38" s="140"/>
      <c r="E38" s="140"/>
      <c r="F38" s="69" t="s">
        <v>29</v>
      </c>
      <c r="G38" s="140"/>
      <c r="H38" s="140"/>
      <c r="I38" s="140"/>
      <c r="J38" s="28"/>
      <c r="K38" s="6" t="s">
        <v>35</v>
      </c>
      <c r="L38" s="6"/>
      <c r="M38" s="6"/>
      <c r="N38" s="13"/>
    </row>
    <row r="39" spans="1:18">
      <c r="A39" s="5"/>
      <c r="B39" s="5"/>
      <c r="C39" s="140"/>
      <c r="D39" s="140"/>
      <c r="E39" s="140"/>
      <c r="F39" s="69"/>
      <c r="G39" s="140"/>
      <c r="H39" s="140"/>
      <c r="I39" s="140"/>
      <c r="J39" s="28"/>
      <c r="K39" s="6" t="s">
        <v>35</v>
      </c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J40" s="29">
        <f>SUM(J27:J39)</f>
        <v>620</v>
      </c>
      <c r="K40" s="6"/>
      <c r="L40" s="73"/>
      <c r="M40" s="141">
        <f>M25</f>
        <v>640</v>
      </c>
      <c r="N40" s="142"/>
    </row>
    <row r="41" spans="1:18" ht="12">
      <c r="A41" s="5"/>
      <c r="B41" s="5" t="s">
        <v>38</v>
      </c>
      <c r="C41" s="6"/>
      <c r="D41" s="6"/>
      <c r="E41" s="6"/>
      <c r="F41" s="6"/>
      <c r="G41" s="6"/>
      <c r="H41" s="177" t="s">
        <v>37</v>
      </c>
      <c r="I41" s="177"/>
      <c r="J41" s="67">
        <v>1.6</v>
      </c>
      <c r="K41" s="6"/>
      <c r="L41" s="70" t="s">
        <v>39</v>
      </c>
      <c r="M41" s="138">
        <v>1</v>
      </c>
      <c r="N41" s="139"/>
      <c r="R41" s="4" t="s">
        <v>40</v>
      </c>
    </row>
    <row r="42" spans="1:18">
      <c r="A42" s="5"/>
      <c r="B42" s="5"/>
      <c r="C42" s="6"/>
      <c r="D42" s="6"/>
      <c r="E42" s="6"/>
      <c r="F42" s="6"/>
      <c r="G42" s="136"/>
      <c r="H42" s="136"/>
      <c r="I42" s="136"/>
      <c r="J42" s="136"/>
      <c r="K42" s="136" t="s">
        <v>41</v>
      </c>
      <c r="L42" s="137"/>
      <c r="M42" s="138">
        <f>225*2</f>
        <v>450</v>
      </c>
      <c r="N42" s="139"/>
      <c r="P42" s="110"/>
      <c r="Q42" s="110"/>
    </row>
    <row r="43" spans="1:18">
      <c r="A43" s="5"/>
      <c r="B43" s="36"/>
      <c r="C43" s="37" t="s">
        <v>42</v>
      </c>
      <c r="D43" s="38"/>
      <c r="E43" s="38"/>
      <c r="F43" s="38"/>
      <c r="G43" s="39"/>
      <c r="H43" s="40"/>
      <c r="I43" s="40"/>
      <c r="J43" s="41"/>
      <c r="K43" s="41"/>
      <c r="L43" s="70" t="s">
        <v>33</v>
      </c>
      <c r="M43" s="132">
        <f>J40*J41</f>
        <v>992</v>
      </c>
      <c r="N43" s="133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70"/>
      <c r="M44" s="132"/>
      <c r="N44" s="133"/>
      <c r="P44" s="42"/>
      <c r="Q44" s="6"/>
    </row>
    <row r="45" spans="1:18" ht="12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70"/>
      <c r="M45" s="178"/>
      <c r="N45" s="179"/>
      <c r="P45" s="42"/>
      <c r="Q45" s="6"/>
    </row>
    <row r="46" spans="1:18">
      <c r="A46" s="5"/>
      <c r="B46" s="5" t="s">
        <v>45</v>
      </c>
      <c r="C46" s="6"/>
      <c r="D46" s="6"/>
      <c r="E46" s="73"/>
      <c r="F46" s="130">
        <v>0</v>
      </c>
      <c r="G46" s="131"/>
      <c r="H46" s="70"/>
      <c r="I46" s="70"/>
      <c r="J46" s="70"/>
      <c r="K46" s="6" t="s">
        <v>46</v>
      </c>
      <c r="L46" s="73"/>
      <c r="M46" s="126">
        <f>M43+M42+M40</f>
        <v>2082</v>
      </c>
      <c r="N46" s="127"/>
      <c r="O46" s="44"/>
      <c r="P46" s="42"/>
      <c r="Q46" s="11"/>
    </row>
    <row r="47" spans="1:18">
      <c r="A47" s="5"/>
      <c r="B47" s="5" t="s">
        <v>47</v>
      </c>
      <c r="C47" s="6"/>
      <c r="D47" s="6"/>
      <c r="E47" s="73"/>
      <c r="F47" s="124">
        <v>0</v>
      </c>
      <c r="G47" s="125"/>
      <c r="H47" s="70"/>
      <c r="I47" s="70"/>
      <c r="J47" s="70"/>
      <c r="K47" s="6" t="s">
        <v>48</v>
      </c>
      <c r="L47" s="73"/>
      <c r="M47" s="126"/>
      <c r="N47" s="127"/>
      <c r="P47" s="42"/>
      <c r="Q47" s="11"/>
    </row>
    <row r="48" spans="1:18">
      <c r="A48" s="5"/>
      <c r="B48" s="5" t="s">
        <v>49</v>
      </c>
      <c r="C48" s="6"/>
      <c r="D48" s="6"/>
      <c r="E48" s="73"/>
      <c r="F48" s="128">
        <f>SUM(F46:G47)</f>
        <v>0</v>
      </c>
      <c r="G48" s="129"/>
      <c r="H48" s="70"/>
      <c r="I48" s="70"/>
      <c r="J48" s="70"/>
      <c r="K48" s="6"/>
      <c r="L48" s="73"/>
      <c r="M48" s="45"/>
      <c r="N48" s="46"/>
      <c r="P48" s="42"/>
      <c r="Q48" s="47"/>
    </row>
    <row r="49" spans="1:17">
      <c r="A49" s="5"/>
      <c r="B49" s="5" t="s">
        <v>50</v>
      </c>
      <c r="C49" s="6"/>
      <c r="D49" s="6"/>
      <c r="E49" s="73"/>
      <c r="F49" s="124">
        <v>0</v>
      </c>
      <c r="G49" s="125"/>
      <c r="H49" s="70"/>
      <c r="I49" s="70"/>
      <c r="J49" s="70"/>
      <c r="K49" s="6"/>
      <c r="L49" s="73"/>
      <c r="M49" s="45"/>
      <c r="N49" s="46"/>
      <c r="P49" s="42"/>
      <c r="Q49" s="11"/>
    </row>
    <row r="50" spans="1:17">
      <c r="A50" s="5"/>
      <c r="B50" s="5" t="s">
        <v>49</v>
      </c>
      <c r="C50" s="6"/>
      <c r="D50" s="6"/>
      <c r="E50" s="73"/>
      <c r="F50" s="128">
        <f>SUM(F48:G49)</f>
        <v>0</v>
      </c>
      <c r="G50" s="129"/>
      <c r="H50" s="70"/>
      <c r="I50" s="70"/>
      <c r="J50" s="70"/>
      <c r="K50" s="6"/>
      <c r="L50" s="73"/>
      <c r="M50" s="45"/>
      <c r="N50" s="46"/>
      <c r="P50" s="42"/>
      <c r="Q50" s="11"/>
    </row>
    <row r="51" spans="1:17">
      <c r="A51" s="5"/>
      <c r="B51" s="5" t="s">
        <v>33</v>
      </c>
      <c r="C51" s="6"/>
      <c r="D51" s="6"/>
      <c r="E51" s="73"/>
      <c r="F51" s="130">
        <v>0</v>
      </c>
      <c r="G51" s="131"/>
      <c r="H51" s="6"/>
      <c r="I51" s="48" t="s">
        <v>51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52</v>
      </c>
      <c r="C52" s="6"/>
      <c r="D52" s="6"/>
      <c r="E52" s="73"/>
      <c r="F52" s="124">
        <v>0</v>
      </c>
      <c r="G52" s="125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44</v>
      </c>
      <c r="C53" s="6"/>
      <c r="D53" s="6"/>
      <c r="E53" s="73" t="s">
        <v>53</v>
      </c>
      <c r="F53" s="124">
        <v>0</v>
      </c>
      <c r="G53" s="125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54</v>
      </c>
      <c r="C54" s="6"/>
      <c r="D54" s="6"/>
      <c r="E54" s="73"/>
      <c r="F54" s="124">
        <v>0</v>
      </c>
      <c r="G54" s="125"/>
      <c r="H54" s="53"/>
      <c r="I54" s="50"/>
      <c r="J54" s="51"/>
      <c r="K54" s="51"/>
      <c r="L54" s="51"/>
      <c r="M54" s="51"/>
      <c r="N54" s="52"/>
      <c r="P54" s="110"/>
      <c r="Q54" s="110"/>
    </row>
    <row r="55" spans="1:17">
      <c r="A55" s="5"/>
      <c r="B55" s="5" t="s">
        <v>48</v>
      </c>
      <c r="C55" s="6"/>
      <c r="D55" s="6"/>
      <c r="E55" s="73"/>
      <c r="F55" s="118">
        <f>SUM(F50:G54)</f>
        <v>0</v>
      </c>
      <c r="G55" s="119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55</v>
      </c>
      <c r="C56" s="6"/>
      <c r="D56" s="6"/>
      <c r="E56" s="73"/>
      <c r="F56" s="122">
        <f>+M46-F55</f>
        <v>2082</v>
      </c>
      <c r="G56" s="123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49</v>
      </c>
      <c r="C57" s="27"/>
      <c r="D57" s="27"/>
      <c r="E57" s="57"/>
      <c r="F57" s="120">
        <f>+F55+F56</f>
        <v>2082</v>
      </c>
      <c r="G57" s="12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09" t="s">
        <v>56</v>
      </c>
      <c r="C58" s="110"/>
      <c r="D58" s="110"/>
      <c r="E58" s="110"/>
      <c r="F58" s="110"/>
      <c r="G58" s="110"/>
      <c r="H58" s="6"/>
      <c r="I58" s="116" t="s">
        <v>57</v>
      </c>
      <c r="J58" s="116"/>
      <c r="K58" s="116"/>
      <c r="L58" s="116"/>
      <c r="M58" s="116"/>
      <c r="N58" s="117"/>
      <c r="P58" s="42"/>
      <c r="Q58" s="11"/>
    </row>
    <row r="59" spans="1:17" ht="1.5" customHeight="1">
      <c r="A59" s="5"/>
      <c r="B59" s="68"/>
      <c r="C59" s="69"/>
      <c r="D59" s="69"/>
      <c r="E59" s="69"/>
      <c r="F59" s="69"/>
      <c r="G59" s="69"/>
      <c r="H59" s="6"/>
      <c r="I59" s="69"/>
      <c r="J59" s="69"/>
      <c r="K59" s="69"/>
      <c r="L59" s="69"/>
      <c r="M59" s="69"/>
      <c r="N59" s="71"/>
      <c r="P59" s="42"/>
      <c r="Q59" s="11" t="s">
        <v>58</v>
      </c>
    </row>
    <row r="60" spans="1:17" ht="11.25" hidden="1" customHeight="1">
      <c r="A60" s="5"/>
      <c r="B60" s="109"/>
      <c r="C60" s="110"/>
      <c r="D60" s="110"/>
      <c r="E60" s="110"/>
      <c r="F60" s="110"/>
      <c r="G60" s="110"/>
      <c r="H60" s="6"/>
      <c r="I60" s="6"/>
      <c r="J60" s="6"/>
      <c r="K60" s="6"/>
      <c r="L60" s="6"/>
      <c r="M60" s="6"/>
      <c r="N60" s="13"/>
      <c r="P60" s="42"/>
      <c r="Q60" s="11" t="s">
        <v>59</v>
      </c>
    </row>
    <row r="61" spans="1:17" ht="16.5" customHeight="1">
      <c r="A61" s="5"/>
      <c r="B61" s="113" t="s">
        <v>60</v>
      </c>
      <c r="C61" s="114"/>
      <c r="D61" s="114"/>
      <c r="E61" s="114"/>
      <c r="F61" s="114"/>
      <c r="G61" s="114"/>
      <c r="H61" s="6"/>
      <c r="I61" s="114" t="s">
        <v>139</v>
      </c>
      <c r="J61" s="114"/>
      <c r="K61" s="114"/>
      <c r="L61" s="114"/>
      <c r="M61" s="114"/>
      <c r="N61" s="115"/>
      <c r="P61" s="42"/>
      <c r="Q61" s="11"/>
    </row>
    <row r="62" spans="1:17">
      <c r="A62" s="5"/>
      <c r="B62" s="109" t="s">
        <v>58</v>
      </c>
      <c r="C62" s="110"/>
      <c r="D62" s="110"/>
      <c r="E62" s="110"/>
      <c r="F62" s="110"/>
      <c r="G62" s="110"/>
      <c r="H62" s="6"/>
      <c r="I62" s="116"/>
      <c r="J62" s="116"/>
      <c r="K62" s="116"/>
      <c r="L62" s="116"/>
      <c r="M62" s="116"/>
      <c r="N62" s="117"/>
      <c r="P62" s="6"/>
      <c r="Q62" s="6"/>
    </row>
    <row r="63" spans="1:17" ht="26.25" customHeight="1">
      <c r="A63" s="5"/>
      <c r="B63" s="106" t="s">
        <v>61</v>
      </c>
      <c r="C63" s="107"/>
      <c r="D63" s="107"/>
      <c r="E63" s="107"/>
      <c r="F63" s="107"/>
      <c r="G63" s="107"/>
      <c r="H63" s="6"/>
      <c r="I63" s="107" t="s">
        <v>140</v>
      </c>
      <c r="J63" s="107"/>
      <c r="K63" s="107"/>
      <c r="L63" s="107"/>
      <c r="M63" s="107"/>
      <c r="N63" s="108"/>
      <c r="P63" s="6"/>
      <c r="Q63" s="6"/>
    </row>
    <row r="64" spans="1:17" ht="2.25" customHeight="1">
      <c r="A64" s="5"/>
      <c r="B64" s="109" t="s">
        <v>62</v>
      </c>
      <c r="C64" s="110"/>
      <c r="D64" s="110"/>
      <c r="E64" s="110"/>
      <c r="F64" s="110"/>
      <c r="G64" s="110"/>
      <c r="H64" s="6"/>
      <c r="I64" s="111"/>
      <c r="J64" s="111"/>
      <c r="K64" s="111"/>
      <c r="L64" s="111"/>
      <c r="M64" s="111"/>
      <c r="N64" s="112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63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64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F26:G26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7:E27"/>
    <mergeCell ref="G27:I27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F47:G47"/>
    <mergeCell ref="M47:N47"/>
    <mergeCell ref="F48:G48"/>
    <mergeCell ref="C39:E39"/>
    <mergeCell ref="G39:I39"/>
    <mergeCell ref="M40:N40"/>
    <mergeCell ref="H41:I41"/>
    <mergeCell ref="M41:N41"/>
    <mergeCell ref="P42:Q42"/>
    <mergeCell ref="M43:N43"/>
    <mergeCell ref="M44:N44"/>
    <mergeCell ref="M45:N45"/>
    <mergeCell ref="F46:G46"/>
    <mergeCell ref="M46:N46"/>
    <mergeCell ref="G42:J42"/>
    <mergeCell ref="K42:L42"/>
    <mergeCell ref="M42:N42"/>
    <mergeCell ref="F49:G49"/>
    <mergeCell ref="F50:G50"/>
    <mergeCell ref="P54:Q54"/>
    <mergeCell ref="F55:G55"/>
    <mergeCell ref="F57:G57"/>
    <mergeCell ref="F51:G51"/>
    <mergeCell ref="F52:G52"/>
    <mergeCell ref="F53:G53"/>
    <mergeCell ref="F54:G54"/>
    <mergeCell ref="B58:G58"/>
    <mergeCell ref="I58:N58"/>
    <mergeCell ref="F56:G56"/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abSelected="1" zoomScaleNormal="100" workbookViewId="0">
      <selection activeCell="U4" sqref="U4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53">
        <v>16</v>
      </c>
      <c r="N2" s="155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43"/>
      <c r="M3" s="176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4"/>
      <c r="M4" s="74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4" t="s">
        <v>2</v>
      </c>
      <c r="M5" s="74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9</v>
      </c>
      <c r="K8" s="69" t="s">
        <v>5</v>
      </c>
      <c r="L8" s="114" t="s">
        <v>65</v>
      </c>
      <c r="M8" s="114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10" t="s">
        <v>7</v>
      </c>
      <c r="L9" s="110"/>
      <c r="M9" s="126">
        <f>M46</f>
        <v>3360</v>
      </c>
      <c r="N9" s="12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72"/>
      <c r="B11" s="172">
        <f>$M$9</f>
        <v>3360</v>
      </c>
      <c r="C11" s="173"/>
      <c r="D11" s="174" t="s">
        <v>138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5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65" t="s">
        <v>133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</row>
    <row r="14" spans="1:22">
      <c r="A14" s="5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  <c r="V14" s="4" t="s">
        <v>11</v>
      </c>
    </row>
    <row r="15" spans="1:22">
      <c r="A15" s="5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7"/>
    </row>
    <row r="16" spans="1:22">
      <c r="A16" s="5"/>
      <c r="B16" s="5" t="s">
        <v>12</v>
      </c>
      <c r="C16" s="6"/>
      <c r="D16" s="6"/>
      <c r="E16" s="18">
        <v>11</v>
      </c>
      <c r="F16" s="69" t="s">
        <v>5</v>
      </c>
      <c r="G16" s="114" t="s">
        <v>65</v>
      </c>
      <c r="H16" s="114"/>
      <c r="I16" s="69" t="s">
        <v>13</v>
      </c>
      <c r="J16" s="18">
        <v>12</v>
      </c>
      <c r="K16" s="69" t="s">
        <v>14</v>
      </c>
      <c r="L16" s="114" t="s">
        <v>65</v>
      </c>
      <c r="M16" s="114"/>
      <c r="N16" s="13">
        <v>2019</v>
      </c>
      <c r="P16" s="19"/>
    </row>
    <row r="17" spans="1:22" ht="12" thickBot="1">
      <c r="A17" s="5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22" ht="12" thickBot="1">
      <c r="A18" s="5"/>
      <c r="B18" s="109" t="s">
        <v>15</v>
      </c>
      <c r="C18" s="168"/>
      <c r="D18" s="20"/>
      <c r="E18" s="169" t="s">
        <v>16</v>
      </c>
      <c r="F18" s="170"/>
      <c r="G18" s="171"/>
      <c r="H18" s="20" t="s">
        <v>17</v>
      </c>
      <c r="I18" s="169" t="s">
        <v>18</v>
      </c>
      <c r="J18" s="171"/>
      <c r="K18" s="20"/>
      <c r="L18" s="169" t="s">
        <v>19</v>
      </c>
      <c r="M18" s="171"/>
      <c r="N18" s="20"/>
      <c r="V18" s="4" t="s">
        <v>11</v>
      </c>
    </row>
    <row r="19" spans="1:22">
      <c r="A19" s="5"/>
      <c r="B19" s="147" t="s">
        <v>2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9"/>
      <c r="Q19" s="4" t="s">
        <v>11</v>
      </c>
    </row>
    <row r="20" spans="1:22" ht="12.75" customHeight="1">
      <c r="A20" s="5"/>
      <c r="B20" s="150"/>
      <c r="C20" s="151"/>
      <c r="D20" s="151"/>
      <c r="E20" s="152"/>
      <c r="F20" s="153"/>
      <c r="G20" s="140"/>
      <c r="H20" s="140"/>
      <c r="I20" s="154"/>
      <c r="J20" s="153"/>
      <c r="K20" s="154"/>
      <c r="L20" s="153"/>
      <c r="M20" s="140"/>
      <c r="N20" s="155"/>
      <c r="Q20" s="4" t="s">
        <v>11</v>
      </c>
    </row>
    <row r="21" spans="1:22">
      <c r="A21" s="5"/>
      <c r="B21" s="156" t="s">
        <v>21</v>
      </c>
      <c r="C21" s="157"/>
      <c r="D21" s="157"/>
      <c r="E21" s="158"/>
      <c r="F21" s="159" t="s">
        <v>22</v>
      </c>
      <c r="G21" s="157"/>
      <c r="H21" s="157"/>
      <c r="I21" s="158"/>
      <c r="J21" s="159" t="s">
        <v>23</v>
      </c>
      <c r="K21" s="158"/>
      <c r="L21" s="159" t="s">
        <v>24</v>
      </c>
      <c r="M21" s="157"/>
      <c r="N21" s="160"/>
    </row>
    <row r="22" spans="1:22">
      <c r="A22" s="5"/>
      <c r="B22" s="22" t="s">
        <v>25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26</v>
      </c>
      <c r="D23" s="6"/>
      <c r="E23" s="69"/>
      <c r="F23" s="114" t="s">
        <v>27</v>
      </c>
      <c r="G23" s="114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28</v>
      </c>
      <c r="C24" s="6"/>
      <c r="D24" s="23">
        <v>3</v>
      </c>
      <c r="E24" s="69" t="s">
        <v>29</v>
      </c>
      <c r="F24" s="132">
        <v>1120</v>
      </c>
      <c r="G24" s="161"/>
      <c r="H24" s="6" t="s">
        <v>84</v>
      </c>
      <c r="I24" s="6"/>
      <c r="J24" s="11"/>
      <c r="K24" s="6"/>
      <c r="L24" s="6"/>
      <c r="M24" s="162"/>
      <c r="N24" s="163"/>
    </row>
    <row r="25" spans="1:22">
      <c r="A25" s="5"/>
      <c r="B25" s="5" t="s">
        <v>31</v>
      </c>
      <c r="C25" s="6"/>
      <c r="D25" s="23"/>
      <c r="E25" s="69" t="s">
        <v>29</v>
      </c>
      <c r="F25" s="164"/>
      <c r="G25" s="164"/>
      <c r="H25" s="6" t="s">
        <v>84</v>
      </c>
      <c r="I25" s="6"/>
      <c r="J25" s="11"/>
      <c r="K25" s="6" t="s">
        <v>32</v>
      </c>
      <c r="L25" s="6"/>
      <c r="M25" s="141">
        <f>D24*F24+D25*F25+D26*F26</f>
        <v>3360</v>
      </c>
      <c r="N25" s="142"/>
    </row>
    <row r="26" spans="1:22">
      <c r="A26" s="5"/>
      <c r="B26" s="22" t="s">
        <v>33</v>
      </c>
      <c r="C26" s="6"/>
      <c r="D26" s="66"/>
      <c r="E26" s="69"/>
      <c r="F26" s="146"/>
      <c r="G26" s="14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14" t="s">
        <v>68</v>
      </c>
      <c r="D27" s="114"/>
      <c r="E27" s="114"/>
      <c r="F27" s="69" t="s">
        <v>29</v>
      </c>
      <c r="G27" s="114" t="s">
        <v>129</v>
      </c>
      <c r="H27" s="114"/>
      <c r="I27" s="114"/>
      <c r="J27" s="24"/>
      <c r="K27" s="6" t="s">
        <v>35</v>
      </c>
      <c r="L27" s="6"/>
      <c r="M27" s="6"/>
      <c r="N27" s="25"/>
    </row>
    <row r="28" spans="1:22">
      <c r="A28" s="5"/>
      <c r="B28" s="5" t="s">
        <v>5</v>
      </c>
      <c r="C28" s="114" t="s">
        <v>130</v>
      </c>
      <c r="D28" s="114"/>
      <c r="E28" s="114"/>
      <c r="F28" s="26" t="s">
        <v>29</v>
      </c>
      <c r="G28" s="114" t="s">
        <v>68</v>
      </c>
      <c r="H28" s="114"/>
      <c r="I28" s="114"/>
      <c r="J28" s="24"/>
      <c r="K28" s="6" t="s">
        <v>35</v>
      </c>
      <c r="L28" s="6"/>
      <c r="M28" s="6"/>
      <c r="N28" s="25"/>
    </row>
    <row r="29" spans="1:22">
      <c r="A29" s="5"/>
      <c r="B29" s="5" t="s">
        <v>5</v>
      </c>
      <c r="C29" s="114" t="s">
        <v>36</v>
      </c>
      <c r="D29" s="114"/>
      <c r="E29" s="114"/>
      <c r="F29" s="26" t="s">
        <v>29</v>
      </c>
      <c r="G29" s="114" t="s">
        <v>36</v>
      </c>
      <c r="H29" s="114"/>
      <c r="I29" s="114"/>
      <c r="J29" s="24"/>
      <c r="K29" s="6" t="s">
        <v>35</v>
      </c>
      <c r="L29" s="6"/>
      <c r="M29" s="6"/>
      <c r="N29" s="13"/>
    </row>
    <row r="30" spans="1:22">
      <c r="A30" s="5"/>
      <c r="B30" s="5" t="s">
        <v>5</v>
      </c>
      <c r="C30" s="114"/>
      <c r="D30" s="114"/>
      <c r="E30" s="114"/>
      <c r="F30" s="26" t="s">
        <v>29</v>
      </c>
      <c r="G30" s="114"/>
      <c r="H30" s="114"/>
      <c r="I30" s="114"/>
      <c r="J30" s="27"/>
      <c r="K30" s="6" t="s">
        <v>35</v>
      </c>
      <c r="L30" s="6"/>
      <c r="M30" s="6"/>
      <c r="N30" s="13"/>
    </row>
    <row r="31" spans="1:22" ht="11.25" customHeight="1">
      <c r="A31" s="5"/>
      <c r="B31" s="5" t="s">
        <v>5</v>
      </c>
      <c r="C31" s="140"/>
      <c r="D31" s="140"/>
      <c r="E31" s="140"/>
      <c r="F31" s="26" t="s">
        <v>29</v>
      </c>
      <c r="G31" s="140"/>
      <c r="H31" s="140"/>
      <c r="I31" s="140"/>
      <c r="J31" s="27"/>
      <c r="K31" s="6" t="s">
        <v>35</v>
      </c>
      <c r="L31" s="6"/>
      <c r="M31" s="6"/>
      <c r="N31" s="13"/>
    </row>
    <row r="32" spans="1:22">
      <c r="A32" s="5"/>
      <c r="B32" s="5" t="s">
        <v>5</v>
      </c>
      <c r="C32" s="140"/>
      <c r="D32" s="140"/>
      <c r="E32" s="140"/>
      <c r="F32" s="26" t="s">
        <v>29</v>
      </c>
      <c r="G32" s="140"/>
      <c r="H32" s="140"/>
      <c r="I32" s="140"/>
      <c r="J32" s="27"/>
      <c r="K32" s="6" t="s">
        <v>35</v>
      </c>
      <c r="L32" s="6"/>
      <c r="M32" s="6"/>
      <c r="N32" s="13"/>
    </row>
    <row r="33" spans="1:18" ht="11.25" customHeight="1">
      <c r="A33" s="5"/>
      <c r="B33" s="5" t="s">
        <v>5</v>
      </c>
      <c r="C33" s="140"/>
      <c r="D33" s="140"/>
      <c r="E33" s="140"/>
      <c r="F33" s="26" t="s">
        <v>29</v>
      </c>
      <c r="G33" s="140"/>
      <c r="H33" s="140"/>
      <c r="I33" s="140"/>
      <c r="J33" s="27"/>
      <c r="K33" s="6" t="s">
        <v>35</v>
      </c>
      <c r="L33" s="6"/>
      <c r="M33" s="6"/>
      <c r="N33" s="13"/>
    </row>
    <row r="34" spans="1:18">
      <c r="A34" s="5"/>
      <c r="B34" s="5" t="s">
        <v>5</v>
      </c>
      <c r="C34" s="114"/>
      <c r="D34" s="114"/>
      <c r="E34" s="114"/>
      <c r="F34" s="26" t="s">
        <v>29</v>
      </c>
      <c r="G34" s="114"/>
      <c r="H34" s="114"/>
      <c r="I34" s="114"/>
      <c r="J34" s="24"/>
      <c r="K34" s="6" t="s">
        <v>35</v>
      </c>
      <c r="L34" s="6"/>
      <c r="M34" s="6"/>
      <c r="N34" s="13"/>
    </row>
    <row r="35" spans="1:18">
      <c r="A35" s="5"/>
      <c r="B35" s="5"/>
      <c r="C35" s="140"/>
      <c r="D35" s="140"/>
      <c r="E35" s="140"/>
      <c r="F35" s="26" t="s">
        <v>29</v>
      </c>
      <c r="G35" s="140"/>
      <c r="H35" s="140"/>
      <c r="I35" s="140"/>
      <c r="J35" s="28"/>
      <c r="K35" s="6" t="s">
        <v>35</v>
      </c>
      <c r="L35" s="6"/>
      <c r="M35" s="6"/>
      <c r="N35" s="13"/>
    </row>
    <row r="36" spans="1:18">
      <c r="A36" s="5"/>
      <c r="B36" s="5"/>
      <c r="C36" s="140"/>
      <c r="D36" s="140"/>
      <c r="E36" s="140"/>
      <c r="F36" s="69" t="s">
        <v>29</v>
      </c>
      <c r="G36" s="140"/>
      <c r="H36" s="140"/>
      <c r="I36" s="140"/>
      <c r="J36" s="28"/>
      <c r="K36" s="6" t="s">
        <v>35</v>
      </c>
      <c r="L36" s="6"/>
      <c r="M36" s="6"/>
      <c r="N36" s="13"/>
    </row>
    <row r="37" spans="1:18">
      <c r="A37" s="5"/>
      <c r="B37" s="5"/>
      <c r="C37" s="140"/>
      <c r="D37" s="140"/>
      <c r="E37" s="140"/>
      <c r="F37" s="69" t="s">
        <v>29</v>
      </c>
      <c r="G37" s="140"/>
      <c r="H37" s="140"/>
      <c r="I37" s="140"/>
      <c r="J37" s="28"/>
      <c r="K37" s="6" t="s">
        <v>35</v>
      </c>
      <c r="L37" s="6"/>
      <c r="M37" s="6"/>
      <c r="N37" s="13"/>
    </row>
    <row r="38" spans="1:18">
      <c r="A38" s="5"/>
      <c r="B38" s="5"/>
      <c r="C38" s="140"/>
      <c r="D38" s="140"/>
      <c r="E38" s="140"/>
      <c r="F38" s="69" t="s">
        <v>29</v>
      </c>
      <c r="G38" s="140"/>
      <c r="H38" s="140"/>
      <c r="I38" s="140"/>
      <c r="J38" s="28"/>
      <c r="K38" s="6" t="s">
        <v>35</v>
      </c>
      <c r="L38" s="6"/>
      <c r="M38" s="6"/>
      <c r="N38" s="13"/>
    </row>
    <row r="39" spans="1:18">
      <c r="A39" s="5"/>
      <c r="B39" s="5"/>
      <c r="C39" s="140"/>
      <c r="D39" s="140"/>
      <c r="E39" s="140"/>
      <c r="F39" s="69"/>
      <c r="G39" s="140"/>
      <c r="H39" s="140"/>
      <c r="I39" s="140"/>
      <c r="J39" s="28"/>
      <c r="K39" s="6" t="s">
        <v>35</v>
      </c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J40" s="29">
        <f>SUM(J27:J39)</f>
        <v>0</v>
      </c>
      <c r="K40" s="6"/>
      <c r="L40" s="73"/>
      <c r="M40" s="141">
        <f>M25</f>
        <v>3360</v>
      </c>
      <c r="N40" s="142"/>
    </row>
    <row r="41" spans="1:18" ht="12">
      <c r="A41" s="5"/>
      <c r="B41" s="5" t="s">
        <v>38</v>
      </c>
      <c r="C41" s="6"/>
      <c r="D41" s="6"/>
      <c r="E41" s="6"/>
      <c r="F41" s="6"/>
      <c r="G41" s="6"/>
      <c r="H41" s="177" t="s">
        <v>37</v>
      </c>
      <c r="I41" s="177"/>
      <c r="J41" s="67">
        <v>1.6</v>
      </c>
      <c r="K41" s="6"/>
      <c r="L41" s="70" t="s">
        <v>39</v>
      </c>
      <c r="M41" s="138">
        <v>1</v>
      </c>
      <c r="N41" s="139"/>
      <c r="R41" s="4" t="s">
        <v>40</v>
      </c>
    </row>
    <row r="42" spans="1:18">
      <c r="A42" s="5"/>
      <c r="B42" s="5"/>
      <c r="C42" s="6"/>
      <c r="D42" s="6"/>
      <c r="E42" s="6"/>
      <c r="F42" s="6"/>
      <c r="G42" s="136"/>
      <c r="H42" s="136"/>
      <c r="I42" s="136"/>
      <c r="J42" s="136"/>
      <c r="K42" s="136" t="s">
        <v>41</v>
      </c>
      <c r="L42" s="137"/>
      <c r="M42" s="138"/>
      <c r="N42" s="139"/>
      <c r="P42" s="110"/>
      <c r="Q42" s="110"/>
    </row>
    <row r="43" spans="1:18">
      <c r="A43" s="5"/>
      <c r="B43" s="36"/>
      <c r="C43" s="37" t="s">
        <v>42</v>
      </c>
      <c r="D43" s="38"/>
      <c r="E43" s="38"/>
      <c r="F43" s="38"/>
      <c r="G43" s="39"/>
      <c r="H43" s="40"/>
      <c r="I43" s="40"/>
      <c r="J43" s="41"/>
      <c r="K43" s="41"/>
      <c r="L43" s="70" t="s">
        <v>33</v>
      </c>
      <c r="M43" s="132">
        <f>J40*J41</f>
        <v>0</v>
      </c>
      <c r="N43" s="133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70"/>
      <c r="M44" s="132"/>
      <c r="N44" s="133"/>
      <c r="P44" s="42"/>
      <c r="Q44" s="6"/>
    </row>
    <row r="45" spans="1:18" ht="12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70"/>
      <c r="M45" s="178"/>
      <c r="N45" s="179"/>
      <c r="P45" s="42"/>
      <c r="Q45" s="6"/>
    </row>
    <row r="46" spans="1:18">
      <c r="A46" s="5"/>
      <c r="B46" s="5" t="s">
        <v>45</v>
      </c>
      <c r="C46" s="6"/>
      <c r="D46" s="6"/>
      <c r="E46" s="73"/>
      <c r="F46" s="130">
        <v>0</v>
      </c>
      <c r="G46" s="131"/>
      <c r="H46" s="70"/>
      <c r="I46" s="70"/>
      <c r="J46" s="70"/>
      <c r="K46" s="6" t="s">
        <v>46</v>
      </c>
      <c r="L46" s="73"/>
      <c r="M46" s="126">
        <f>M43+M42+M40</f>
        <v>3360</v>
      </c>
      <c r="N46" s="127"/>
      <c r="O46" s="44"/>
      <c r="P46" s="42"/>
      <c r="Q46" s="11"/>
    </row>
    <row r="47" spans="1:18">
      <c r="A47" s="5"/>
      <c r="B47" s="5" t="s">
        <v>47</v>
      </c>
      <c r="C47" s="6"/>
      <c r="D47" s="6"/>
      <c r="E47" s="73"/>
      <c r="F47" s="124">
        <v>0</v>
      </c>
      <c r="G47" s="125"/>
      <c r="H47" s="70"/>
      <c r="I47" s="70"/>
      <c r="J47" s="70"/>
      <c r="K47" s="6" t="s">
        <v>48</v>
      </c>
      <c r="L47" s="73"/>
      <c r="M47" s="126"/>
      <c r="N47" s="127"/>
      <c r="P47" s="42"/>
      <c r="Q47" s="11"/>
    </row>
    <row r="48" spans="1:18">
      <c r="A48" s="5"/>
      <c r="B48" s="5" t="s">
        <v>49</v>
      </c>
      <c r="C48" s="6"/>
      <c r="D48" s="6"/>
      <c r="E48" s="73"/>
      <c r="F48" s="128">
        <f>SUM(F46:G47)</f>
        <v>0</v>
      </c>
      <c r="G48" s="129"/>
      <c r="H48" s="70"/>
      <c r="I48" s="70"/>
      <c r="J48" s="70"/>
      <c r="K48" s="6"/>
      <c r="L48" s="73"/>
      <c r="M48" s="45"/>
      <c r="N48" s="46"/>
      <c r="P48" s="42"/>
      <c r="Q48" s="47"/>
    </row>
    <row r="49" spans="1:17">
      <c r="A49" s="5"/>
      <c r="B49" s="5" t="s">
        <v>50</v>
      </c>
      <c r="C49" s="6"/>
      <c r="D49" s="6"/>
      <c r="E49" s="73"/>
      <c r="F49" s="124">
        <v>0</v>
      </c>
      <c r="G49" s="125"/>
      <c r="H49" s="70"/>
      <c r="I49" s="70"/>
      <c r="J49" s="70"/>
      <c r="K49" s="6"/>
      <c r="L49" s="73"/>
      <c r="M49" s="45"/>
      <c r="N49" s="46"/>
      <c r="P49" s="42"/>
      <c r="Q49" s="11"/>
    </row>
    <row r="50" spans="1:17">
      <c r="A50" s="5"/>
      <c r="B50" s="5" t="s">
        <v>49</v>
      </c>
      <c r="C50" s="6"/>
      <c r="D50" s="6"/>
      <c r="E50" s="73"/>
      <c r="F50" s="128">
        <f>SUM(F48:G49)</f>
        <v>0</v>
      </c>
      <c r="G50" s="129"/>
      <c r="H50" s="70"/>
      <c r="I50" s="70"/>
      <c r="J50" s="70"/>
      <c r="K50" s="6"/>
      <c r="L50" s="73"/>
      <c r="M50" s="45"/>
      <c r="N50" s="46"/>
      <c r="P50" s="42"/>
      <c r="Q50" s="11"/>
    </row>
    <row r="51" spans="1:17">
      <c r="A51" s="5"/>
      <c r="B51" s="5" t="s">
        <v>33</v>
      </c>
      <c r="C51" s="6"/>
      <c r="D51" s="6"/>
      <c r="E51" s="73"/>
      <c r="F51" s="130">
        <v>0</v>
      </c>
      <c r="G51" s="131"/>
      <c r="H51" s="6"/>
      <c r="I51" s="48" t="s">
        <v>51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52</v>
      </c>
      <c r="C52" s="6"/>
      <c r="D52" s="6"/>
      <c r="E52" s="73"/>
      <c r="F52" s="124">
        <v>0</v>
      </c>
      <c r="G52" s="125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44</v>
      </c>
      <c r="C53" s="6"/>
      <c r="D53" s="6"/>
      <c r="E53" s="73" t="s">
        <v>53</v>
      </c>
      <c r="F53" s="124">
        <v>0</v>
      </c>
      <c r="G53" s="125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54</v>
      </c>
      <c r="C54" s="6"/>
      <c r="D54" s="6"/>
      <c r="E54" s="73"/>
      <c r="F54" s="124">
        <v>0</v>
      </c>
      <c r="G54" s="125"/>
      <c r="H54" s="53"/>
      <c r="I54" s="50"/>
      <c r="J54" s="51"/>
      <c r="K54" s="51"/>
      <c r="L54" s="51"/>
      <c r="M54" s="51"/>
      <c r="N54" s="52"/>
      <c r="P54" s="110"/>
      <c r="Q54" s="110"/>
    </row>
    <row r="55" spans="1:17">
      <c r="A55" s="5"/>
      <c r="B55" s="5" t="s">
        <v>48</v>
      </c>
      <c r="C55" s="6"/>
      <c r="D55" s="6"/>
      <c r="E55" s="73"/>
      <c r="F55" s="118">
        <f>SUM(F50:G54)</f>
        <v>0</v>
      </c>
      <c r="G55" s="119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55</v>
      </c>
      <c r="C56" s="6"/>
      <c r="D56" s="6"/>
      <c r="E56" s="73"/>
      <c r="F56" s="122">
        <f>+M46-F55</f>
        <v>3360</v>
      </c>
      <c r="G56" s="123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49</v>
      </c>
      <c r="C57" s="27"/>
      <c r="D57" s="27"/>
      <c r="E57" s="57"/>
      <c r="F57" s="120">
        <f>+F55+F56</f>
        <v>3360</v>
      </c>
      <c r="G57" s="12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09" t="s">
        <v>56</v>
      </c>
      <c r="C58" s="110"/>
      <c r="D58" s="110"/>
      <c r="E58" s="110"/>
      <c r="F58" s="110"/>
      <c r="G58" s="110"/>
      <c r="H58" s="6"/>
      <c r="I58" s="116" t="s">
        <v>57</v>
      </c>
      <c r="J58" s="116"/>
      <c r="K58" s="116"/>
      <c r="L58" s="116"/>
      <c r="M58" s="116"/>
      <c r="N58" s="117"/>
      <c r="P58" s="42"/>
      <c r="Q58" s="11"/>
    </row>
    <row r="59" spans="1:17" ht="1.5" customHeight="1">
      <c r="A59" s="5"/>
      <c r="B59" s="68"/>
      <c r="C59" s="69"/>
      <c r="D59" s="69"/>
      <c r="E59" s="69"/>
      <c r="F59" s="69"/>
      <c r="G59" s="69"/>
      <c r="H59" s="6"/>
      <c r="I59" s="69"/>
      <c r="J59" s="69"/>
      <c r="K59" s="69"/>
      <c r="L59" s="69"/>
      <c r="M59" s="69"/>
      <c r="N59" s="71"/>
      <c r="P59" s="42"/>
      <c r="Q59" s="11" t="s">
        <v>58</v>
      </c>
    </row>
    <row r="60" spans="1:17" ht="11.25" hidden="1" customHeight="1">
      <c r="A60" s="5"/>
      <c r="B60" s="109"/>
      <c r="C60" s="110"/>
      <c r="D60" s="110"/>
      <c r="E60" s="110"/>
      <c r="F60" s="110"/>
      <c r="G60" s="110"/>
      <c r="H60" s="6"/>
      <c r="I60" s="6"/>
      <c r="J60" s="6"/>
      <c r="K60" s="6"/>
      <c r="L60" s="6"/>
      <c r="M60" s="6"/>
      <c r="N60" s="13"/>
      <c r="P60" s="42"/>
      <c r="Q60" s="11" t="s">
        <v>59</v>
      </c>
    </row>
    <row r="61" spans="1:17" ht="16.5" customHeight="1">
      <c r="A61" s="5"/>
      <c r="B61" s="113" t="s">
        <v>60</v>
      </c>
      <c r="C61" s="114"/>
      <c r="D61" s="114"/>
      <c r="E61" s="114"/>
      <c r="F61" s="114"/>
      <c r="G61" s="114"/>
      <c r="H61" s="6"/>
      <c r="I61" s="114" t="s">
        <v>136</v>
      </c>
      <c r="J61" s="114"/>
      <c r="K61" s="114"/>
      <c r="L61" s="114"/>
      <c r="M61" s="114"/>
      <c r="N61" s="115"/>
      <c r="P61" s="42"/>
      <c r="Q61" s="11"/>
    </row>
    <row r="62" spans="1:17">
      <c r="A62" s="5"/>
      <c r="B62" s="109" t="s">
        <v>58</v>
      </c>
      <c r="C62" s="110"/>
      <c r="D62" s="110"/>
      <c r="E62" s="110"/>
      <c r="F62" s="110"/>
      <c r="G62" s="110"/>
      <c r="H62" s="6"/>
      <c r="I62" s="116"/>
      <c r="J62" s="116"/>
      <c r="K62" s="116"/>
      <c r="L62" s="116"/>
      <c r="M62" s="116"/>
      <c r="N62" s="117"/>
      <c r="P62" s="6"/>
      <c r="Q62" s="6"/>
    </row>
    <row r="63" spans="1:17" ht="26.25" customHeight="1">
      <c r="A63" s="5"/>
      <c r="B63" s="106" t="s">
        <v>61</v>
      </c>
      <c r="C63" s="107"/>
      <c r="D63" s="107"/>
      <c r="E63" s="107"/>
      <c r="F63" s="107"/>
      <c r="G63" s="107"/>
      <c r="H63" s="6"/>
      <c r="I63" s="107" t="s">
        <v>137</v>
      </c>
      <c r="J63" s="107"/>
      <c r="K63" s="107"/>
      <c r="L63" s="107"/>
      <c r="M63" s="107"/>
      <c r="N63" s="108"/>
      <c r="P63" s="6"/>
      <c r="Q63" s="6"/>
    </row>
    <row r="64" spans="1:17" ht="2.25" customHeight="1">
      <c r="A64" s="5"/>
      <c r="B64" s="109" t="s">
        <v>62</v>
      </c>
      <c r="C64" s="110"/>
      <c r="D64" s="110"/>
      <c r="E64" s="110"/>
      <c r="F64" s="110"/>
      <c r="G64" s="110"/>
      <c r="H64" s="6"/>
      <c r="I64" s="111"/>
      <c r="J64" s="111"/>
      <c r="K64" s="111"/>
      <c r="L64" s="111"/>
      <c r="M64" s="111"/>
      <c r="N64" s="112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63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64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F26:G26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7:E27"/>
    <mergeCell ref="G27:I27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F47:G47"/>
    <mergeCell ref="M47:N47"/>
    <mergeCell ref="F48:G48"/>
    <mergeCell ref="C39:E39"/>
    <mergeCell ref="G39:I39"/>
    <mergeCell ref="M40:N40"/>
    <mergeCell ref="H41:I41"/>
    <mergeCell ref="M41:N41"/>
    <mergeCell ref="P42:Q42"/>
    <mergeCell ref="M43:N43"/>
    <mergeCell ref="M44:N44"/>
    <mergeCell ref="M45:N45"/>
    <mergeCell ref="F46:G46"/>
    <mergeCell ref="M46:N46"/>
    <mergeCell ref="G42:J42"/>
    <mergeCell ref="K42:L42"/>
    <mergeCell ref="M42:N42"/>
    <mergeCell ref="F49:G49"/>
    <mergeCell ref="F50:G50"/>
    <mergeCell ref="P54:Q54"/>
    <mergeCell ref="F55:G55"/>
    <mergeCell ref="F57:G57"/>
    <mergeCell ref="F51:G51"/>
    <mergeCell ref="F52:G52"/>
    <mergeCell ref="F53:G53"/>
    <mergeCell ref="F54:G54"/>
    <mergeCell ref="B58:G58"/>
    <mergeCell ref="I58:N58"/>
    <mergeCell ref="F56:G56"/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22" zoomScaleNormal="100" workbookViewId="0">
      <selection activeCell="R42" sqref="R4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53">
        <v>15</v>
      </c>
      <c r="N2" s="155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43"/>
      <c r="M3" s="176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4"/>
      <c r="M4" s="74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4" t="s">
        <v>2</v>
      </c>
      <c r="M5" s="74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9</v>
      </c>
      <c r="K8" s="69" t="s">
        <v>5</v>
      </c>
      <c r="L8" s="114" t="s">
        <v>65</v>
      </c>
      <c r="M8" s="114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10" t="s">
        <v>7</v>
      </c>
      <c r="L9" s="110"/>
      <c r="M9" s="126">
        <f>M46</f>
        <v>4980.3999999999996</v>
      </c>
      <c r="N9" s="12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72"/>
      <c r="B11" s="172">
        <f>$M$9</f>
        <v>4980.3999999999996</v>
      </c>
      <c r="C11" s="173"/>
      <c r="D11" s="174" t="s">
        <v>135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5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65" t="s">
        <v>133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</row>
    <row r="14" spans="1:22">
      <c r="A14" s="5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  <c r="V14" s="4" t="s">
        <v>11</v>
      </c>
    </row>
    <row r="15" spans="1:22">
      <c r="A15" s="5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7"/>
    </row>
    <row r="16" spans="1:22">
      <c r="A16" s="5"/>
      <c r="B16" s="5" t="s">
        <v>12</v>
      </c>
      <c r="C16" s="6"/>
      <c r="D16" s="6"/>
      <c r="E16" s="18">
        <v>11</v>
      </c>
      <c r="F16" s="69" t="s">
        <v>5</v>
      </c>
      <c r="G16" s="114" t="s">
        <v>65</v>
      </c>
      <c r="H16" s="114"/>
      <c r="I16" s="69" t="s">
        <v>13</v>
      </c>
      <c r="J16" s="18">
        <v>12</v>
      </c>
      <c r="K16" s="69" t="s">
        <v>14</v>
      </c>
      <c r="L16" s="114" t="s">
        <v>65</v>
      </c>
      <c r="M16" s="114"/>
      <c r="N16" s="13">
        <v>2019</v>
      </c>
      <c r="P16" s="19"/>
    </row>
    <row r="17" spans="1:22" ht="12" thickBot="1">
      <c r="A17" s="5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22" ht="12" thickBot="1">
      <c r="A18" s="5"/>
      <c r="B18" s="109" t="s">
        <v>15</v>
      </c>
      <c r="C18" s="168"/>
      <c r="D18" s="20"/>
      <c r="E18" s="169" t="s">
        <v>16</v>
      </c>
      <c r="F18" s="170"/>
      <c r="G18" s="171"/>
      <c r="H18" s="20" t="s">
        <v>17</v>
      </c>
      <c r="I18" s="169" t="s">
        <v>18</v>
      </c>
      <c r="J18" s="171"/>
      <c r="K18" s="20"/>
      <c r="L18" s="169" t="s">
        <v>19</v>
      </c>
      <c r="M18" s="171"/>
      <c r="N18" s="20"/>
      <c r="V18" s="4" t="s">
        <v>11</v>
      </c>
    </row>
    <row r="19" spans="1:22">
      <c r="A19" s="5"/>
      <c r="B19" s="147" t="s">
        <v>2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9"/>
      <c r="Q19" s="4" t="s">
        <v>11</v>
      </c>
    </row>
    <row r="20" spans="1:22" ht="12.75" customHeight="1">
      <c r="A20" s="5"/>
      <c r="B20" s="150"/>
      <c r="C20" s="151"/>
      <c r="D20" s="151"/>
      <c r="E20" s="152"/>
      <c r="F20" s="153"/>
      <c r="G20" s="140"/>
      <c r="H20" s="140"/>
      <c r="I20" s="154"/>
      <c r="J20" s="153"/>
      <c r="K20" s="154"/>
      <c r="L20" s="153"/>
      <c r="M20" s="140"/>
      <c r="N20" s="155"/>
      <c r="Q20" s="4" t="s">
        <v>11</v>
      </c>
    </row>
    <row r="21" spans="1:22">
      <c r="A21" s="5"/>
      <c r="B21" s="156" t="s">
        <v>21</v>
      </c>
      <c r="C21" s="157"/>
      <c r="D21" s="157"/>
      <c r="E21" s="158"/>
      <c r="F21" s="159" t="s">
        <v>22</v>
      </c>
      <c r="G21" s="157"/>
      <c r="H21" s="157"/>
      <c r="I21" s="158"/>
      <c r="J21" s="159" t="s">
        <v>23</v>
      </c>
      <c r="K21" s="158"/>
      <c r="L21" s="159" t="s">
        <v>24</v>
      </c>
      <c r="M21" s="157"/>
      <c r="N21" s="160"/>
    </row>
    <row r="22" spans="1:22">
      <c r="A22" s="5"/>
      <c r="B22" s="22" t="s">
        <v>25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26</v>
      </c>
      <c r="D23" s="6"/>
      <c r="E23" s="69"/>
      <c r="F23" s="114" t="s">
        <v>27</v>
      </c>
      <c r="G23" s="114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28</v>
      </c>
      <c r="C24" s="6"/>
      <c r="D24" s="23">
        <v>1</v>
      </c>
      <c r="E24" s="69" t="s">
        <v>29</v>
      </c>
      <c r="F24" s="132">
        <v>2000</v>
      </c>
      <c r="G24" s="161"/>
      <c r="H24" s="6" t="s">
        <v>84</v>
      </c>
      <c r="I24" s="6"/>
      <c r="J24" s="11"/>
      <c r="K24" s="6"/>
      <c r="L24" s="6"/>
      <c r="M24" s="162"/>
      <c r="N24" s="163"/>
    </row>
    <row r="25" spans="1:22">
      <c r="A25" s="5"/>
      <c r="B25" s="5" t="s">
        <v>31</v>
      </c>
      <c r="C25" s="6"/>
      <c r="D25" s="23">
        <v>1</v>
      </c>
      <c r="E25" s="69" t="s">
        <v>29</v>
      </c>
      <c r="F25" s="164">
        <v>1200</v>
      </c>
      <c r="G25" s="164"/>
      <c r="H25" s="6" t="s">
        <v>84</v>
      </c>
      <c r="I25" s="6"/>
      <c r="J25" s="11"/>
      <c r="K25" s="6" t="s">
        <v>32</v>
      </c>
      <c r="L25" s="6"/>
      <c r="M25" s="141">
        <f>D24*F24+D25*F25+D26*F26</f>
        <v>3200</v>
      </c>
      <c r="N25" s="142"/>
    </row>
    <row r="26" spans="1:22">
      <c r="A26" s="5"/>
      <c r="B26" s="22" t="s">
        <v>33</v>
      </c>
      <c r="C26" s="6"/>
      <c r="D26" s="66"/>
      <c r="E26" s="69"/>
      <c r="F26" s="146"/>
      <c r="G26" s="14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14" t="s">
        <v>68</v>
      </c>
      <c r="D27" s="114"/>
      <c r="E27" s="114"/>
      <c r="F27" s="69" t="s">
        <v>29</v>
      </c>
      <c r="G27" s="114" t="s">
        <v>129</v>
      </c>
      <c r="H27" s="114"/>
      <c r="I27" s="114"/>
      <c r="J27" s="24">
        <v>437</v>
      </c>
      <c r="K27" s="6" t="s">
        <v>35</v>
      </c>
      <c r="L27" s="6"/>
      <c r="M27" s="6"/>
      <c r="N27" s="25"/>
    </row>
    <row r="28" spans="1:22">
      <c r="A28" s="5"/>
      <c r="B28" s="5" t="s">
        <v>5</v>
      </c>
      <c r="C28" s="114" t="s">
        <v>130</v>
      </c>
      <c r="D28" s="114"/>
      <c r="E28" s="114"/>
      <c r="F28" s="26" t="s">
        <v>29</v>
      </c>
      <c r="G28" s="114" t="s">
        <v>68</v>
      </c>
      <c r="H28" s="114"/>
      <c r="I28" s="114"/>
      <c r="J28" s="24">
        <v>437</v>
      </c>
      <c r="K28" s="6" t="s">
        <v>35</v>
      </c>
      <c r="L28" s="6"/>
      <c r="M28" s="6"/>
      <c r="N28" s="25"/>
    </row>
    <row r="29" spans="1:22">
      <c r="A29" s="5"/>
      <c r="B29" s="5" t="s">
        <v>5</v>
      </c>
      <c r="C29" s="114" t="s">
        <v>36</v>
      </c>
      <c r="D29" s="114"/>
      <c r="E29" s="114"/>
      <c r="F29" s="26" t="s">
        <v>29</v>
      </c>
      <c r="G29" s="114" t="s">
        <v>36</v>
      </c>
      <c r="H29" s="114"/>
      <c r="I29" s="114"/>
      <c r="J29" s="24">
        <v>100</v>
      </c>
      <c r="K29" s="6" t="s">
        <v>35</v>
      </c>
      <c r="L29" s="6"/>
      <c r="M29" s="6"/>
      <c r="N29" s="13"/>
    </row>
    <row r="30" spans="1:22">
      <c r="A30" s="5"/>
      <c r="B30" s="5" t="s">
        <v>5</v>
      </c>
      <c r="C30" s="114"/>
      <c r="D30" s="114"/>
      <c r="E30" s="114"/>
      <c r="F30" s="26" t="s">
        <v>29</v>
      </c>
      <c r="G30" s="114"/>
      <c r="H30" s="114"/>
      <c r="I30" s="114"/>
      <c r="J30" s="27"/>
      <c r="K30" s="6" t="s">
        <v>35</v>
      </c>
      <c r="L30" s="6"/>
      <c r="M30" s="6"/>
      <c r="N30" s="13"/>
    </row>
    <row r="31" spans="1:22" ht="11.25" customHeight="1">
      <c r="A31" s="5"/>
      <c r="B31" s="5" t="s">
        <v>5</v>
      </c>
      <c r="C31" s="140"/>
      <c r="D31" s="140"/>
      <c r="E31" s="140"/>
      <c r="F31" s="26" t="s">
        <v>29</v>
      </c>
      <c r="G31" s="140"/>
      <c r="H31" s="140"/>
      <c r="I31" s="140"/>
      <c r="J31" s="27"/>
      <c r="K31" s="6" t="s">
        <v>35</v>
      </c>
      <c r="L31" s="6"/>
      <c r="M31" s="6"/>
      <c r="N31" s="13"/>
    </row>
    <row r="32" spans="1:22">
      <c r="A32" s="5"/>
      <c r="B32" s="5" t="s">
        <v>5</v>
      </c>
      <c r="C32" s="140"/>
      <c r="D32" s="140"/>
      <c r="E32" s="140"/>
      <c r="F32" s="26" t="s">
        <v>29</v>
      </c>
      <c r="G32" s="140"/>
      <c r="H32" s="140"/>
      <c r="I32" s="140"/>
      <c r="J32" s="27"/>
      <c r="K32" s="6" t="s">
        <v>35</v>
      </c>
      <c r="L32" s="6"/>
      <c r="M32" s="6"/>
      <c r="N32" s="13"/>
    </row>
    <row r="33" spans="1:18" ht="11.25" customHeight="1">
      <c r="A33" s="5"/>
      <c r="B33" s="5" t="s">
        <v>5</v>
      </c>
      <c r="C33" s="140"/>
      <c r="D33" s="140"/>
      <c r="E33" s="140"/>
      <c r="F33" s="26" t="s">
        <v>29</v>
      </c>
      <c r="G33" s="140"/>
      <c r="H33" s="140"/>
      <c r="I33" s="140"/>
      <c r="J33" s="27"/>
      <c r="K33" s="6" t="s">
        <v>35</v>
      </c>
      <c r="L33" s="6"/>
      <c r="M33" s="6"/>
      <c r="N33" s="13"/>
    </row>
    <row r="34" spans="1:18">
      <c r="A34" s="5"/>
      <c r="B34" s="5" t="s">
        <v>5</v>
      </c>
      <c r="C34" s="114"/>
      <c r="D34" s="114"/>
      <c r="E34" s="114"/>
      <c r="F34" s="26" t="s">
        <v>29</v>
      </c>
      <c r="G34" s="114"/>
      <c r="H34" s="114"/>
      <c r="I34" s="114"/>
      <c r="J34" s="24"/>
      <c r="K34" s="6" t="s">
        <v>35</v>
      </c>
      <c r="L34" s="6"/>
      <c r="M34" s="6"/>
      <c r="N34" s="13"/>
    </row>
    <row r="35" spans="1:18">
      <c r="A35" s="5"/>
      <c r="B35" s="5"/>
      <c r="C35" s="140"/>
      <c r="D35" s="140"/>
      <c r="E35" s="140"/>
      <c r="F35" s="26" t="s">
        <v>29</v>
      </c>
      <c r="G35" s="140"/>
      <c r="H35" s="140"/>
      <c r="I35" s="140"/>
      <c r="J35" s="28"/>
      <c r="K35" s="6" t="s">
        <v>35</v>
      </c>
      <c r="L35" s="6"/>
      <c r="M35" s="6"/>
      <c r="N35" s="13"/>
    </row>
    <row r="36" spans="1:18">
      <c r="A36" s="5"/>
      <c r="B36" s="5"/>
      <c r="C36" s="140"/>
      <c r="D36" s="140"/>
      <c r="E36" s="140"/>
      <c r="F36" s="69" t="s">
        <v>29</v>
      </c>
      <c r="G36" s="140"/>
      <c r="H36" s="140"/>
      <c r="I36" s="140"/>
      <c r="J36" s="28"/>
      <c r="K36" s="6" t="s">
        <v>35</v>
      </c>
      <c r="L36" s="6"/>
      <c r="M36" s="6"/>
      <c r="N36" s="13"/>
    </row>
    <row r="37" spans="1:18">
      <c r="A37" s="5"/>
      <c r="B37" s="5"/>
      <c r="C37" s="140"/>
      <c r="D37" s="140"/>
      <c r="E37" s="140"/>
      <c r="F37" s="69" t="s">
        <v>29</v>
      </c>
      <c r="G37" s="140"/>
      <c r="H37" s="140"/>
      <c r="I37" s="140"/>
      <c r="J37" s="28"/>
      <c r="K37" s="6" t="s">
        <v>35</v>
      </c>
      <c r="L37" s="6"/>
      <c r="M37" s="6"/>
      <c r="N37" s="13"/>
    </row>
    <row r="38" spans="1:18">
      <c r="A38" s="5"/>
      <c r="B38" s="5"/>
      <c r="C38" s="140"/>
      <c r="D38" s="140"/>
      <c r="E38" s="140"/>
      <c r="F38" s="69" t="s">
        <v>29</v>
      </c>
      <c r="G38" s="140"/>
      <c r="H38" s="140"/>
      <c r="I38" s="140"/>
      <c r="J38" s="28"/>
      <c r="K38" s="6" t="s">
        <v>35</v>
      </c>
      <c r="L38" s="6"/>
      <c r="M38" s="6"/>
      <c r="N38" s="13"/>
    </row>
    <row r="39" spans="1:18">
      <c r="A39" s="5"/>
      <c r="B39" s="5"/>
      <c r="C39" s="140"/>
      <c r="D39" s="140"/>
      <c r="E39" s="140"/>
      <c r="F39" s="69"/>
      <c r="G39" s="140"/>
      <c r="H39" s="140"/>
      <c r="I39" s="140"/>
      <c r="J39" s="28"/>
      <c r="K39" s="6" t="s">
        <v>35</v>
      </c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J40" s="29">
        <f>SUM(J27:J39)</f>
        <v>974</v>
      </c>
      <c r="K40" s="6"/>
      <c r="L40" s="73"/>
      <c r="M40" s="141">
        <f>M25</f>
        <v>3200</v>
      </c>
      <c r="N40" s="142"/>
    </row>
    <row r="41" spans="1:18" ht="12">
      <c r="A41" s="5"/>
      <c r="B41" s="5" t="s">
        <v>38</v>
      </c>
      <c r="C41" s="6"/>
      <c r="D41" s="6"/>
      <c r="E41" s="6"/>
      <c r="F41" s="6"/>
      <c r="G41" s="6"/>
      <c r="H41" s="177" t="s">
        <v>37</v>
      </c>
      <c r="I41" s="177"/>
      <c r="J41" s="67">
        <v>1.6</v>
      </c>
      <c r="K41" s="6"/>
      <c r="L41" s="70" t="s">
        <v>39</v>
      </c>
      <c r="M41" s="138">
        <v>1</v>
      </c>
      <c r="N41" s="139"/>
      <c r="R41" s="4" t="s">
        <v>40</v>
      </c>
    </row>
    <row r="42" spans="1:18">
      <c r="A42" s="5"/>
      <c r="B42" s="5"/>
      <c r="C42" s="6"/>
      <c r="D42" s="6"/>
      <c r="E42" s="6"/>
      <c r="F42" s="6"/>
      <c r="G42" s="136"/>
      <c r="H42" s="136"/>
      <c r="I42" s="136"/>
      <c r="J42" s="136"/>
      <c r="K42" s="136" t="s">
        <v>41</v>
      </c>
      <c r="L42" s="137"/>
      <c r="M42" s="138">
        <f>111*2</f>
        <v>222</v>
      </c>
      <c r="N42" s="139"/>
      <c r="P42" s="110"/>
      <c r="Q42" s="110"/>
    </row>
    <row r="43" spans="1:18">
      <c r="A43" s="5"/>
      <c r="B43" s="36"/>
      <c r="C43" s="37" t="s">
        <v>42</v>
      </c>
      <c r="D43" s="38"/>
      <c r="E43" s="38"/>
      <c r="F43" s="38"/>
      <c r="G43" s="39"/>
      <c r="H43" s="40"/>
      <c r="I43" s="40"/>
      <c r="J43" s="41"/>
      <c r="K43" s="41"/>
      <c r="L43" s="70" t="s">
        <v>33</v>
      </c>
      <c r="M43" s="132">
        <f>J40*J41</f>
        <v>1558.4</v>
      </c>
      <c r="N43" s="133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70"/>
      <c r="M44" s="132"/>
      <c r="N44" s="133"/>
      <c r="P44" s="42"/>
      <c r="Q44" s="6"/>
    </row>
    <row r="45" spans="1:18" ht="12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70"/>
      <c r="M45" s="178"/>
      <c r="N45" s="179"/>
      <c r="P45" s="42"/>
      <c r="Q45" s="6"/>
    </row>
    <row r="46" spans="1:18">
      <c r="A46" s="5"/>
      <c r="B46" s="5" t="s">
        <v>45</v>
      </c>
      <c r="C46" s="6"/>
      <c r="D46" s="6"/>
      <c r="E46" s="73"/>
      <c r="F46" s="130">
        <v>0</v>
      </c>
      <c r="G46" s="131"/>
      <c r="H46" s="70"/>
      <c r="I46" s="70"/>
      <c r="J46" s="70"/>
      <c r="K46" s="6" t="s">
        <v>46</v>
      </c>
      <c r="L46" s="73"/>
      <c r="M46" s="126">
        <f>M43+M42+M40</f>
        <v>4980.3999999999996</v>
      </c>
      <c r="N46" s="127"/>
      <c r="O46" s="44"/>
      <c r="P46" s="42"/>
      <c r="Q46" s="11"/>
    </row>
    <row r="47" spans="1:18">
      <c r="A47" s="5"/>
      <c r="B47" s="5" t="s">
        <v>47</v>
      </c>
      <c r="C47" s="6"/>
      <c r="D47" s="6"/>
      <c r="E47" s="73"/>
      <c r="F47" s="124">
        <v>0</v>
      </c>
      <c r="G47" s="125"/>
      <c r="H47" s="70"/>
      <c r="I47" s="70"/>
      <c r="J47" s="70"/>
      <c r="K47" s="6" t="s">
        <v>48</v>
      </c>
      <c r="L47" s="73"/>
      <c r="M47" s="126"/>
      <c r="N47" s="127"/>
      <c r="P47" s="42"/>
      <c r="Q47" s="11"/>
    </row>
    <row r="48" spans="1:18">
      <c r="A48" s="5"/>
      <c r="B48" s="5" t="s">
        <v>49</v>
      </c>
      <c r="C48" s="6"/>
      <c r="D48" s="6"/>
      <c r="E48" s="73"/>
      <c r="F48" s="128">
        <f>SUM(F46:G47)</f>
        <v>0</v>
      </c>
      <c r="G48" s="129"/>
      <c r="H48" s="70"/>
      <c r="I48" s="70"/>
      <c r="J48" s="70"/>
      <c r="K48" s="6"/>
      <c r="L48" s="73"/>
      <c r="M48" s="45"/>
      <c r="N48" s="46"/>
      <c r="P48" s="42"/>
      <c r="Q48" s="47"/>
    </row>
    <row r="49" spans="1:17">
      <c r="A49" s="5"/>
      <c r="B49" s="5" t="s">
        <v>50</v>
      </c>
      <c r="C49" s="6"/>
      <c r="D49" s="6"/>
      <c r="E49" s="73"/>
      <c r="F49" s="124">
        <v>0</v>
      </c>
      <c r="G49" s="125"/>
      <c r="H49" s="70"/>
      <c r="I49" s="70"/>
      <c r="J49" s="70"/>
      <c r="K49" s="6"/>
      <c r="L49" s="73"/>
      <c r="M49" s="45"/>
      <c r="N49" s="46"/>
      <c r="P49" s="42"/>
      <c r="Q49" s="11"/>
    </row>
    <row r="50" spans="1:17">
      <c r="A50" s="5"/>
      <c r="B50" s="5" t="s">
        <v>49</v>
      </c>
      <c r="C50" s="6"/>
      <c r="D50" s="6"/>
      <c r="E50" s="73"/>
      <c r="F50" s="128">
        <f>SUM(F48:G49)</f>
        <v>0</v>
      </c>
      <c r="G50" s="129"/>
      <c r="H50" s="70"/>
      <c r="I50" s="70"/>
      <c r="J50" s="70"/>
      <c r="K50" s="6"/>
      <c r="L50" s="73"/>
      <c r="M50" s="45"/>
      <c r="N50" s="46"/>
      <c r="P50" s="42"/>
      <c r="Q50" s="11"/>
    </row>
    <row r="51" spans="1:17">
      <c r="A51" s="5"/>
      <c r="B51" s="5" t="s">
        <v>33</v>
      </c>
      <c r="C51" s="6"/>
      <c r="D51" s="6"/>
      <c r="E51" s="73"/>
      <c r="F51" s="130">
        <v>0</v>
      </c>
      <c r="G51" s="131"/>
      <c r="H51" s="6"/>
      <c r="I51" s="48" t="s">
        <v>51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52</v>
      </c>
      <c r="C52" s="6"/>
      <c r="D52" s="6"/>
      <c r="E52" s="73"/>
      <c r="F52" s="124">
        <v>0</v>
      </c>
      <c r="G52" s="125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44</v>
      </c>
      <c r="C53" s="6"/>
      <c r="D53" s="6"/>
      <c r="E53" s="73" t="s">
        <v>53</v>
      </c>
      <c r="F53" s="124">
        <v>0</v>
      </c>
      <c r="G53" s="125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54</v>
      </c>
      <c r="C54" s="6"/>
      <c r="D54" s="6"/>
      <c r="E54" s="73"/>
      <c r="F54" s="124">
        <v>0</v>
      </c>
      <c r="G54" s="125"/>
      <c r="H54" s="53"/>
      <c r="I54" s="50"/>
      <c r="J54" s="51"/>
      <c r="K54" s="51"/>
      <c r="L54" s="51"/>
      <c r="M54" s="51"/>
      <c r="N54" s="52"/>
      <c r="P54" s="110"/>
      <c r="Q54" s="110"/>
    </row>
    <row r="55" spans="1:17">
      <c r="A55" s="5"/>
      <c r="B55" s="5" t="s">
        <v>48</v>
      </c>
      <c r="C55" s="6"/>
      <c r="D55" s="6"/>
      <c r="E55" s="73"/>
      <c r="F55" s="118">
        <f>SUM(F50:G54)</f>
        <v>0</v>
      </c>
      <c r="G55" s="119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55</v>
      </c>
      <c r="C56" s="6"/>
      <c r="D56" s="6"/>
      <c r="E56" s="73"/>
      <c r="F56" s="122">
        <f>+M46-F55</f>
        <v>4980.3999999999996</v>
      </c>
      <c r="G56" s="123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49</v>
      </c>
      <c r="C57" s="27"/>
      <c r="D57" s="27"/>
      <c r="E57" s="57"/>
      <c r="F57" s="120">
        <f>+F55+F56</f>
        <v>4980.3999999999996</v>
      </c>
      <c r="G57" s="12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09" t="s">
        <v>56</v>
      </c>
      <c r="C58" s="110"/>
      <c r="D58" s="110"/>
      <c r="E58" s="110"/>
      <c r="F58" s="110"/>
      <c r="G58" s="110"/>
      <c r="H58" s="6"/>
      <c r="I58" s="116" t="s">
        <v>57</v>
      </c>
      <c r="J58" s="116"/>
      <c r="K58" s="116"/>
      <c r="L58" s="116"/>
      <c r="M58" s="116"/>
      <c r="N58" s="117"/>
      <c r="P58" s="42"/>
      <c r="Q58" s="11"/>
    </row>
    <row r="59" spans="1:17" ht="1.5" customHeight="1">
      <c r="A59" s="5"/>
      <c r="B59" s="68"/>
      <c r="C59" s="69"/>
      <c r="D59" s="69"/>
      <c r="E59" s="69"/>
      <c r="F59" s="69"/>
      <c r="G59" s="69"/>
      <c r="H59" s="6"/>
      <c r="I59" s="69"/>
      <c r="J59" s="69"/>
      <c r="K59" s="69"/>
      <c r="L59" s="69"/>
      <c r="M59" s="69"/>
      <c r="N59" s="71"/>
      <c r="P59" s="42"/>
      <c r="Q59" s="11" t="s">
        <v>58</v>
      </c>
    </row>
    <row r="60" spans="1:17" ht="11.25" hidden="1" customHeight="1">
      <c r="A60" s="5"/>
      <c r="B60" s="109"/>
      <c r="C60" s="110"/>
      <c r="D60" s="110"/>
      <c r="E60" s="110"/>
      <c r="F60" s="110"/>
      <c r="G60" s="110"/>
      <c r="H60" s="6"/>
      <c r="I60" s="6"/>
      <c r="J60" s="6"/>
      <c r="K60" s="6"/>
      <c r="L60" s="6"/>
      <c r="M60" s="6"/>
      <c r="N60" s="13"/>
      <c r="P60" s="42"/>
      <c r="Q60" s="11" t="s">
        <v>59</v>
      </c>
    </row>
    <row r="61" spans="1:17" ht="16.5" customHeight="1">
      <c r="A61" s="5"/>
      <c r="B61" s="113" t="s">
        <v>60</v>
      </c>
      <c r="C61" s="114"/>
      <c r="D61" s="114"/>
      <c r="E61" s="114"/>
      <c r="F61" s="114"/>
      <c r="G61" s="114"/>
      <c r="H61" s="6"/>
      <c r="I61" s="114" t="s">
        <v>134</v>
      </c>
      <c r="J61" s="114"/>
      <c r="K61" s="114"/>
      <c r="L61" s="114"/>
      <c r="M61" s="114"/>
      <c r="N61" s="115"/>
      <c r="P61" s="42"/>
      <c r="Q61" s="11"/>
    </row>
    <row r="62" spans="1:17">
      <c r="A62" s="5"/>
      <c r="B62" s="109" t="s">
        <v>58</v>
      </c>
      <c r="C62" s="110"/>
      <c r="D62" s="110"/>
      <c r="E62" s="110"/>
      <c r="F62" s="110"/>
      <c r="G62" s="110"/>
      <c r="H62" s="6"/>
      <c r="I62" s="116"/>
      <c r="J62" s="116"/>
      <c r="K62" s="116"/>
      <c r="L62" s="116"/>
      <c r="M62" s="116"/>
      <c r="N62" s="117"/>
      <c r="P62" s="6"/>
      <c r="Q62" s="6"/>
    </row>
    <row r="63" spans="1:17" ht="26.25" customHeight="1">
      <c r="A63" s="5"/>
      <c r="B63" s="106" t="s">
        <v>61</v>
      </c>
      <c r="C63" s="107"/>
      <c r="D63" s="107"/>
      <c r="E63" s="107"/>
      <c r="F63" s="107"/>
      <c r="G63" s="107"/>
      <c r="H63" s="6"/>
      <c r="I63" s="107" t="s">
        <v>75</v>
      </c>
      <c r="J63" s="107"/>
      <c r="K63" s="107"/>
      <c r="L63" s="107"/>
      <c r="M63" s="107"/>
      <c r="N63" s="108"/>
      <c r="P63" s="6"/>
      <c r="Q63" s="6"/>
    </row>
    <row r="64" spans="1:17" ht="2.25" customHeight="1">
      <c r="A64" s="5"/>
      <c r="B64" s="109" t="s">
        <v>62</v>
      </c>
      <c r="C64" s="110"/>
      <c r="D64" s="110"/>
      <c r="E64" s="110"/>
      <c r="F64" s="110"/>
      <c r="G64" s="110"/>
      <c r="H64" s="6"/>
      <c r="I64" s="111"/>
      <c r="J64" s="111"/>
      <c r="K64" s="111"/>
      <c r="L64" s="111"/>
      <c r="M64" s="111"/>
      <c r="N64" s="112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63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64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F26:G26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7:E27"/>
    <mergeCell ref="G27:I27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F47:G47"/>
    <mergeCell ref="M47:N47"/>
    <mergeCell ref="F48:G48"/>
    <mergeCell ref="C39:E39"/>
    <mergeCell ref="G39:I39"/>
    <mergeCell ref="M40:N40"/>
    <mergeCell ref="H41:I41"/>
    <mergeCell ref="M41:N41"/>
    <mergeCell ref="P42:Q42"/>
    <mergeCell ref="M43:N43"/>
    <mergeCell ref="M44:N44"/>
    <mergeCell ref="M45:N45"/>
    <mergeCell ref="F46:G46"/>
    <mergeCell ref="M46:N46"/>
    <mergeCell ref="G42:J42"/>
    <mergeCell ref="K42:L42"/>
    <mergeCell ref="M42:N42"/>
    <mergeCell ref="F49:G49"/>
    <mergeCell ref="F50:G50"/>
    <mergeCell ref="P54:Q54"/>
    <mergeCell ref="F55:G55"/>
    <mergeCell ref="F57:G57"/>
    <mergeCell ref="F51:G51"/>
    <mergeCell ref="F52:G52"/>
    <mergeCell ref="F53:G53"/>
    <mergeCell ref="F54:G54"/>
    <mergeCell ref="B58:G58"/>
    <mergeCell ref="I58:N58"/>
    <mergeCell ref="F56:G56"/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selection activeCell="J9" sqref="J9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53">
        <v>14</v>
      </c>
      <c r="N2" s="155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43"/>
      <c r="M3" s="176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74"/>
      <c r="M4" s="74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74" t="s">
        <v>2</v>
      </c>
      <c r="M5" s="74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9</v>
      </c>
      <c r="K8" s="69" t="s">
        <v>5</v>
      </c>
      <c r="L8" s="114" t="s">
        <v>65</v>
      </c>
      <c r="M8" s="114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10" t="s">
        <v>7</v>
      </c>
      <c r="L9" s="110"/>
      <c r="M9" s="126">
        <f>M46</f>
        <v>5564.8</v>
      </c>
      <c r="N9" s="12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72"/>
      <c r="B11" s="172">
        <f>$M$9</f>
        <v>5564.8</v>
      </c>
      <c r="C11" s="173"/>
      <c r="D11" s="174" t="s">
        <v>132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5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65" t="s">
        <v>128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</row>
    <row r="14" spans="1:22">
      <c r="A14" s="5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  <c r="V14" s="4" t="s">
        <v>11</v>
      </c>
    </row>
    <row r="15" spans="1:22">
      <c r="A15" s="5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7"/>
    </row>
    <row r="16" spans="1:22">
      <c r="A16" s="5"/>
      <c r="B16" s="5" t="s">
        <v>12</v>
      </c>
      <c r="C16" s="6"/>
      <c r="D16" s="6"/>
      <c r="E16" s="18">
        <v>11</v>
      </c>
      <c r="F16" s="69" t="s">
        <v>5</v>
      </c>
      <c r="G16" s="114" t="s">
        <v>65</v>
      </c>
      <c r="H16" s="114"/>
      <c r="I16" s="69" t="s">
        <v>13</v>
      </c>
      <c r="J16" s="18">
        <v>12</v>
      </c>
      <c r="K16" s="69" t="s">
        <v>14</v>
      </c>
      <c r="L16" s="114" t="s">
        <v>65</v>
      </c>
      <c r="M16" s="114"/>
      <c r="N16" s="13">
        <v>2019</v>
      </c>
      <c r="P16" s="19"/>
    </row>
    <row r="17" spans="1:22" ht="12" thickBot="1">
      <c r="A17" s="5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22" ht="12" thickBot="1">
      <c r="A18" s="5"/>
      <c r="B18" s="109" t="s">
        <v>15</v>
      </c>
      <c r="C18" s="168"/>
      <c r="D18" s="20"/>
      <c r="E18" s="169" t="s">
        <v>16</v>
      </c>
      <c r="F18" s="170"/>
      <c r="G18" s="171"/>
      <c r="H18" s="20" t="s">
        <v>17</v>
      </c>
      <c r="I18" s="169" t="s">
        <v>18</v>
      </c>
      <c r="J18" s="171"/>
      <c r="K18" s="20"/>
      <c r="L18" s="169" t="s">
        <v>19</v>
      </c>
      <c r="M18" s="171"/>
      <c r="N18" s="20"/>
      <c r="V18" s="4" t="s">
        <v>11</v>
      </c>
    </row>
    <row r="19" spans="1:22">
      <c r="A19" s="5"/>
      <c r="B19" s="147" t="s">
        <v>2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9"/>
      <c r="Q19" s="4" t="s">
        <v>11</v>
      </c>
    </row>
    <row r="20" spans="1:22" ht="12.75" customHeight="1">
      <c r="A20" s="5"/>
      <c r="B20" s="150"/>
      <c r="C20" s="151"/>
      <c r="D20" s="151"/>
      <c r="E20" s="152"/>
      <c r="F20" s="153"/>
      <c r="G20" s="140"/>
      <c r="H20" s="140"/>
      <c r="I20" s="154"/>
      <c r="J20" s="153"/>
      <c r="K20" s="154"/>
      <c r="L20" s="153"/>
      <c r="M20" s="140"/>
      <c r="N20" s="155"/>
      <c r="Q20" s="4" t="s">
        <v>11</v>
      </c>
    </row>
    <row r="21" spans="1:22">
      <c r="A21" s="5"/>
      <c r="B21" s="156" t="s">
        <v>21</v>
      </c>
      <c r="C21" s="157"/>
      <c r="D21" s="157"/>
      <c r="E21" s="158"/>
      <c r="F21" s="159" t="s">
        <v>22</v>
      </c>
      <c r="G21" s="157"/>
      <c r="H21" s="157"/>
      <c r="I21" s="158"/>
      <c r="J21" s="159" t="s">
        <v>23</v>
      </c>
      <c r="K21" s="158"/>
      <c r="L21" s="159" t="s">
        <v>24</v>
      </c>
      <c r="M21" s="157"/>
      <c r="N21" s="160"/>
    </row>
    <row r="22" spans="1:22">
      <c r="A22" s="5"/>
      <c r="B22" s="22" t="s">
        <v>25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26</v>
      </c>
      <c r="D23" s="6"/>
      <c r="E23" s="69"/>
      <c r="F23" s="114" t="s">
        <v>27</v>
      </c>
      <c r="G23" s="114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28</v>
      </c>
      <c r="C24" s="6"/>
      <c r="D24" s="23">
        <v>1</v>
      </c>
      <c r="E24" s="69" t="s">
        <v>29</v>
      </c>
      <c r="F24" s="132">
        <v>2000</v>
      </c>
      <c r="G24" s="161"/>
      <c r="H24" s="6" t="s">
        <v>84</v>
      </c>
      <c r="I24" s="6"/>
      <c r="J24" s="11"/>
      <c r="K24" s="6"/>
      <c r="L24" s="6"/>
      <c r="M24" s="162"/>
      <c r="N24" s="163"/>
    </row>
    <row r="25" spans="1:22">
      <c r="A25" s="5"/>
      <c r="B25" s="5" t="s">
        <v>31</v>
      </c>
      <c r="C25" s="6"/>
      <c r="D25" s="23">
        <v>1</v>
      </c>
      <c r="E25" s="69" t="s">
        <v>29</v>
      </c>
      <c r="F25" s="164">
        <v>1200</v>
      </c>
      <c r="G25" s="164"/>
      <c r="H25" s="6" t="s">
        <v>84</v>
      </c>
      <c r="I25" s="6"/>
      <c r="J25" s="11"/>
      <c r="K25" s="6" t="s">
        <v>32</v>
      </c>
      <c r="L25" s="6"/>
      <c r="M25" s="141">
        <f>D24*F24+D25*F25+D26*F26</f>
        <v>3200</v>
      </c>
      <c r="N25" s="142"/>
    </row>
    <row r="26" spans="1:22">
      <c r="A26" s="5"/>
      <c r="B26" s="22" t="s">
        <v>33</v>
      </c>
      <c r="C26" s="6"/>
      <c r="D26" s="66"/>
      <c r="E26" s="69"/>
      <c r="F26" s="146"/>
      <c r="G26" s="14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14" t="s">
        <v>68</v>
      </c>
      <c r="D27" s="114"/>
      <c r="E27" s="114"/>
      <c r="F27" s="69" t="s">
        <v>29</v>
      </c>
      <c r="G27" s="114" t="s">
        <v>129</v>
      </c>
      <c r="H27" s="114"/>
      <c r="I27" s="114"/>
      <c r="J27" s="24">
        <v>437</v>
      </c>
      <c r="K27" s="6" t="s">
        <v>35</v>
      </c>
      <c r="L27" s="6"/>
      <c r="M27" s="6"/>
      <c r="N27" s="25"/>
    </row>
    <row r="28" spans="1:22">
      <c r="A28" s="5"/>
      <c r="B28" s="5" t="s">
        <v>5</v>
      </c>
      <c r="C28" s="114" t="s">
        <v>130</v>
      </c>
      <c r="D28" s="114"/>
      <c r="E28" s="114"/>
      <c r="F28" s="26" t="s">
        <v>29</v>
      </c>
      <c r="G28" s="114" t="s">
        <v>68</v>
      </c>
      <c r="H28" s="114"/>
      <c r="I28" s="114"/>
      <c r="J28" s="24">
        <v>437</v>
      </c>
      <c r="K28" s="6" t="s">
        <v>35</v>
      </c>
      <c r="L28" s="6"/>
      <c r="M28" s="6"/>
      <c r="N28" s="25"/>
    </row>
    <row r="29" spans="1:22">
      <c r="A29" s="5"/>
      <c r="B29" s="5" t="s">
        <v>5</v>
      </c>
      <c r="C29" s="114" t="s">
        <v>36</v>
      </c>
      <c r="D29" s="114"/>
      <c r="E29" s="114"/>
      <c r="F29" s="26" t="s">
        <v>29</v>
      </c>
      <c r="G29" s="114" t="s">
        <v>36</v>
      </c>
      <c r="H29" s="114"/>
      <c r="I29" s="114"/>
      <c r="J29" s="24">
        <v>100</v>
      </c>
      <c r="K29" s="6" t="s">
        <v>35</v>
      </c>
      <c r="L29" s="6"/>
      <c r="M29" s="6"/>
      <c r="N29" s="13"/>
    </row>
    <row r="30" spans="1:22">
      <c r="A30" s="5"/>
      <c r="B30" s="5" t="s">
        <v>5</v>
      </c>
      <c r="C30" s="114"/>
      <c r="D30" s="114"/>
      <c r="E30" s="114"/>
      <c r="F30" s="26" t="s">
        <v>29</v>
      </c>
      <c r="G30" s="114"/>
      <c r="H30" s="114"/>
      <c r="I30" s="114"/>
      <c r="J30" s="27"/>
      <c r="K30" s="6" t="s">
        <v>35</v>
      </c>
      <c r="L30" s="6"/>
      <c r="M30" s="6"/>
      <c r="N30" s="13"/>
    </row>
    <row r="31" spans="1:22" ht="11.25" customHeight="1">
      <c r="A31" s="5"/>
      <c r="B31" s="5" t="s">
        <v>5</v>
      </c>
      <c r="C31" s="140"/>
      <c r="D31" s="140"/>
      <c r="E31" s="140"/>
      <c r="F31" s="26" t="s">
        <v>29</v>
      </c>
      <c r="G31" s="140"/>
      <c r="H31" s="140"/>
      <c r="I31" s="140"/>
      <c r="J31" s="27"/>
      <c r="K31" s="6" t="s">
        <v>35</v>
      </c>
      <c r="L31" s="6"/>
      <c r="M31" s="6"/>
      <c r="N31" s="13"/>
    </row>
    <row r="32" spans="1:22">
      <c r="A32" s="5"/>
      <c r="B32" s="5" t="s">
        <v>5</v>
      </c>
      <c r="C32" s="140"/>
      <c r="D32" s="140"/>
      <c r="E32" s="140"/>
      <c r="F32" s="26" t="s">
        <v>29</v>
      </c>
      <c r="G32" s="140"/>
      <c r="H32" s="140"/>
      <c r="I32" s="140"/>
      <c r="J32" s="27"/>
      <c r="K32" s="6" t="s">
        <v>35</v>
      </c>
      <c r="L32" s="6"/>
      <c r="M32" s="6"/>
      <c r="N32" s="13"/>
    </row>
    <row r="33" spans="1:18" ht="11.25" customHeight="1">
      <c r="A33" s="5"/>
      <c r="B33" s="5" t="s">
        <v>5</v>
      </c>
      <c r="C33" s="140"/>
      <c r="D33" s="140"/>
      <c r="E33" s="140"/>
      <c r="F33" s="26" t="s">
        <v>29</v>
      </c>
      <c r="G33" s="140"/>
      <c r="H33" s="140"/>
      <c r="I33" s="140"/>
      <c r="J33" s="27"/>
      <c r="K33" s="6" t="s">
        <v>35</v>
      </c>
      <c r="L33" s="6"/>
      <c r="M33" s="6"/>
      <c r="N33" s="13"/>
    </row>
    <row r="34" spans="1:18">
      <c r="A34" s="5"/>
      <c r="B34" s="5" t="s">
        <v>5</v>
      </c>
      <c r="C34" s="114"/>
      <c r="D34" s="114"/>
      <c r="E34" s="114"/>
      <c r="F34" s="26" t="s">
        <v>29</v>
      </c>
      <c r="G34" s="114"/>
      <c r="H34" s="114"/>
      <c r="I34" s="114"/>
      <c r="J34" s="24"/>
      <c r="K34" s="6" t="s">
        <v>35</v>
      </c>
      <c r="L34" s="6"/>
      <c r="M34" s="6"/>
      <c r="N34" s="13"/>
    </row>
    <row r="35" spans="1:18">
      <c r="A35" s="5"/>
      <c r="B35" s="5"/>
      <c r="C35" s="140"/>
      <c r="D35" s="140"/>
      <c r="E35" s="140"/>
      <c r="F35" s="26" t="s">
        <v>29</v>
      </c>
      <c r="G35" s="140"/>
      <c r="H35" s="140"/>
      <c r="I35" s="140"/>
      <c r="J35" s="28"/>
      <c r="K35" s="6" t="s">
        <v>35</v>
      </c>
      <c r="L35" s="6"/>
      <c r="M35" s="6"/>
      <c r="N35" s="13"/>
    </row>
    <row r="36" spans="1:18">
      <c r="A36" s="5"/>
      <c r="B36" s="5"/>
      <c r="C36" s="140"/>
      <c r="D36" s="140"/>
      <c r="E36" s="140"/>
      <c r="F36" s="69" t="s">
        <v>29</v>
      </c>
      <c r="G36" s="140"/>
      <c r="H36" s="140"/>
      <c r="I36" s="140"/>
      <c r="J36" s="28"/>
      <c r="K36" s="6" t="s">
        <v>35</v>
      </c>
      <c r="L36" s="6"/>
      <c r="M36" s="6"/>
      <c r="N36" s="13"/>
    </row>
    <row r="37" spans="1:18">
      <c r="A37" s="5"/>
      <c r="B37" s="5"/>
      <c r="C37" s="140"/>
      <c r="D37" s="140"/>
      <c r="E37" s="140"/>
      <c r="F37" s="69" t="s">
        <v>29</v>
      </c>
      <c r="G37" s="140"/>
      <c r="H37" s="140"/>
      <c r="I37" s="140"/>
      <c r="J37" s="28"/>
      <c r="K37" s="6" t="s">
        <v>35</v>
      </c>
      <c r="L37" s="6"/>
      <c r="M37" s="6"/>
      <c r="N37" s="13"/>
    </row>
    <row r="38" spans="1:18">
      <c r="A38" s="5"/>
      <c r="B38" s="5"/>
      <c r="C38" s="140"/>
      <c r="D38" s="140"/>
      <c r="E38" s="140"/>
      <c r="F38" s="69" t="s">
        <v>29</v>
      </c>
      <c r="G38" s="140"/>
      <c r="H38" s="140"/>
      <c r="I38" s="140"/>
      <c r="J38" s="28"/>
      <c r="K38" s="6" t="s">
        <v>35</v>
      </c>
      <c r="L38" s="6"/>
      <c r="M38" s="6"/>
      <c r="N38" s="13"/>
    </row>
    <row r="39" spans="1:18">
      <c r="A39" s="5"/>
      <c r="B39" s="5"/>
      <c r="C39" s="140"/>
      <c r="D39" s="140"/>
      <c r="E39" s="140"/>
      <c r="F39" s="69"/>
      <c r="G39" s="140"/>
      <c r="H39" s="140"/>
      <c r="I39" s="140"/>
      <c r="J39" s="28"/>
      <c r="K39" s="6" t="s">
        <v>35</v>
      </c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J40" s="29">
        <f>SUM(J27:J39)</f>
        <v>974</v>
      </c>
      <c r="K40" s="6"/>
      <c r="L40" s="73"/>
      <c r="M40" s="141">
        <f>M25</f>
        <v>3200</v>
      </c>
      <c r="N40" s="142"/>
    </row>
    <row r="41" spans="1:18" ht="12">
      <c r="A41" s="5"/>
      <c r="B41" s="5" t="s">
        <v>38</v>
      </c>
      <c r="C41" s="6"/>
      <c r="D41" s="6"/>
      <c r="E41" s="6"/>
      <c r="F41" s="6"/>
      <c r="G41" s="6"/>
      <c r="H41" s="177" t="s">
        <v>37</v>
      </c>
      <c r="I41" s="177"/>
      <c r="J41" s="67">
        <v>2.2000000000000002</v>
      </c>
      <c r="K41" s="6"/>
      <c r="L41" s="70" t="s">
        <v>39</v>
      </c>
      <c r="M41" s="138">
        <v>1</v>
      </c>
      <c r="N41" s="139"/>
      <c r="R41" s="4" t="s">
        <v>40</v>
      </c>
    </row>
    <row r="42" spans="1:18">
      <c r="A42" s="5"/>
      <c r="B42" s="5"/>
      <c r="C42" s="6"/>
      <c r="D42" s="6"/>
      <c r="E42" s="6"/>
      <c r="F42" s="6"/>
      <c r="G42" s="136"/>
      <c r="H42" s="136"/>
      <c r="I42" s="136"/>
      <c r="J42" s="136"/>
      <c r="K42" s="136" t="s">
        <v>41</v>
      </c>
      <c r="L42" s="137"/>
      <c r="M42" s="138">
        <f>111*2</f>
        <v>222</v>
      </c>
      <c r="N42" s="139"/>
      <c r="P42" s="110"/>
      <c r="Q42" s="110"/>
    </row>
    <row r="43" spans="1:18">
      <c r="A43" s="5"/>
      <c r="B43" s="36"/>
      <c r="C43" s="37" t="s">
        <v>42</v>
      </c>
      <c r="D43" s="38"/>
      <c r="E43" s="38"/>
      <c r="F43" s="38"/>
      <c r="G43" s="39"/>
      <c r="H43" s="40"/>
      <c r="I43" s="40"/>
      <c r="J43" s="41"/>
      <c r="K43" s="41"/>
      <c r="L43" s="70" t="s">
        <v>33</v>
      </c>
      <c r="M43" s="132">
        <f>J40*J41</f>
        <v>2142.8000000000002</v>
      </c>
      <c r="N43" s="133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70"/>
      <c r="M44" s="132"/>
      <c r="N44" s="133"/>
      <c r="P44" s="42"/>
      <c r="Q44" s="6"/>
    </row>
    <row r="45" spans="1:18" ht="12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70"/>
      <c r="M45" s="178"/>
      <c r="N45" s="179"/>
      <c r="P45" s="42"/>
      <c r="Q45" s="6"/>
    </row>
    <row r="46" spans="1:18">
      <c r="A46" s="5"/>
      <c r="B46" s="5" t="s">
        <v>45</v>
      </c>
      <c r="C46" s="6"/>
      <c r="D46" s="6"/>
      <c r="E46" s="73"/>
      <c r="F46" s="130">
        <v>0</v>
      </c>
      <c r="G46" s="131"/>
      <c r="H46" s="70"/>
      <c r="I46" s="70"/>
      <c r="J46" s="70"/>
      <c r="K46" s="6" t="s">
        <v>46</v>
      </c>
      <c r="L46" s="73"/>
      <c r="M46" s="126">
        <f>M43+M42+M40</f>
        <v>5564.8</v>
      </c>
      <c r="N46" s="127"/>
      <c r="O46" s="44"/>
      <c r="P46" s="42"/>
      <c r="Q46" s="11"/>
    </row>
    <row r="47" spans="1:18">
      <c r="A47" s="5"/>
      <c r="B47" s="5" t="s">
        <v>47</v>
      </c>
      <c r="C47" s="6"/>
      <c r="D47" s="6"/>
      <c r="E47" s="73"/>
      <c r="F47" s="124">
        <v>0</v>
      </c>
      <c r="G47" s="125"/>
      <c r="H47" s="70"/>
      <c r="I47" s="70"/>
      <c r="J47" s="70"/>
      <c r="K47" s="6" t="s">
        <v>48</v>
      </c>
      <c r="L47" s="73"/>
      <c r="M47" s="126"/>
      <c r="N47" s="127"/>
      <c r="P47" s="42"/>
      <c r="Q47" s="11"/>
    </row>
    <row r="48" spans="1:18">
      <c r="A48" s="5"/>
      <c r="B48" s="5" t="s">
        <v>49</v>
      </c>
      <c r="C48" s="6"/>
      <c r="D48" s="6"/>
      <c r="E48" s="73"/>
      <c r="F48" s="128">
        <f>SUM(F46:G47)</f>
        <v>0</v>
      </c>
      <c r="G48" s="129"/>
      <c r="H48" s="70"/>
      <c r="I48" s="70"/>
      <c r="J48" s="70"/>
      <c r="K48" s="6"/>
      <c r="L48" s="73"/>
      <c r="M48" s="45"/>
      <c r="N48" s="46"/>
      <c r="P48" s="42"/>
      <c r="Q48" s="47"/>
    </row>
    <row r="49" spans="1:17">
      <c r="A49" s="5"/>
      <c r="B49" s="5" t="s">
        <v>50</v>
      </c>
      <c r="C49" s="6"/>
      <c r="D49" s="6"/>
      <c r="E49" s="73"/>
      <c r="F49" s="124">
        <v>0</v>
      </c>
      <c r="G49" s="125"/>
      <c r="H49" s="70"/>
      <c r="I49" s="70"/>
      <c r="J49" s="70"/>
      <c r="K49" s="6"/>
      <c r="L49" s="73"/>
      <c r="M49" s="45"/>
      <c r="N49" s="46"/>
      <c r="P49" s="42"/>
      <c r="Q49" s="11"/>
    </row>
    <row r="50" spans="1:17">
      <c r="A50" s="5"/>
      <c r="B50" s="5" t="s">
        <v>49</v>
      </c>
      <c r="C50" s="6"/>
      <c r="D50" s="6"/>
      <c r="E50" s="73"/>
      <c r="F50" s="128">
        <f>SUM(F48:G49)</f>
        <v>0</v>
      </c>
      <c r="G50" s="129"/>
      <c r="H50" s="70"/>
      <c r="I50" s="70"/>
      <c r="J50" s="70"/>
      <c r="K50" s="6"/>
      <c r="L50" s="73"/>
      <c r="M50" s="45"/>
      <c r="N50" s="46"/>
      <c r="P50" s="42"/>
      <c r="Q50" s="11"/>
    </row>
    <row r="51" spans="1:17">
      <c r="A51" s="5"/>
      <c r="B51" s="5" t="s">
        <v>33</v>
      </c>
      <c r="C51" s="6"/>
      <c r="D51" s="6"/>
      <c r="E51" s="73"/>
      <c r="F51" s="130">
        <v>0</v>
      </c>
      <c r="G51" s="131"/>
      <c r="H51" s="6"/>
      <c r="I51" s="48" t="s">
        <v>51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52</v>
      </c>
      <c r="C52" s="6"/>
      <c r="D52" s="6"/>
      <c r="E52" s="73"/>
      <c r="F52" s="124">
        <v>0</v>
      </c>
      <c r="G52" s="125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44</v>
      </c>
      <c r="C53" s="6"/>
      <c r="D53" s="6"/>
      <c r="E53" s="73" t="s">
        <v>53</v>
      </c>
      <c r="F53" s="124">
        <v>0</v>
      </c>
      <c r="G53" s="125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54</v>
      </c>
      <c r="C54" s="6"/>
      <c r="D54" s="6"/>
      <c r="E54" s="73"/>
      <c r="F54" s="124">
        <v>0</v>
      </c>
      <c r="G54" s="125"/>
      <c r="H54" s="53"/>
      <c r="I54" s="50"/>
      <c r="J54" s="51"/>
      <c r="K54" s="51"/>
      <c r="L54" s="51"/>
      <c r="M54" s="51"/>
      <c r="N54" s="52"/>
      <c r="P54" s="110"/>
      <c r="Q54" s="110"/>
    </row>
    <row r="55" spans="1:17">
      <c r="A55" s="5"/>
      <c r="B55" s="5" t="s">
        <v>48</v>
      </c>
      <c r="C55" s="6"/>
      <c r="D55" s="6"/>
      <c r="E55" s="73"/>
      <c r="F55" s="118">
        <f>SUM(F50:G54)</f>
        <v>0</v>
      </c>
      <c r="G55" s="119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55</v>
      </c>
      <c r="C56" s="6"/>
      <c r="D56" s="6"/>
      <c r="E56" s="73"/>
      <c r="F56" s="122">
        <f>+M46-F55</f>
        <v>5564.8</v>
      </c>
      <c r="G56" s="123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49</v>
      </c>
      <c r="C57" s="27"/>
      <c r="D57" s="27"/>
      <c r="E57" s="57"/>
      <c r="F57" s="120">
        <f>+F55+F56</f>
        <v>5564.8</v>
      </c>
      <c r="G57" s="12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09" t="s">
        <v>56</v>
      </c>
      <c r="C58" s="110"/>
      <c r="D58" s="110"/>
      <c r="E58" s="110"/>
      <c r="F58" s="110"/>
      <c r="G58" s="110"/>
      <c r="H58" s="6"/>
      <c r="I58" s="116" t="s">
        <v>57</v>
      </c>
      <c r="J58" s="116"/>
      <c r="K58" s="116"/>
      <c r="L58" s="116"/>
      <c r="M58" s="116"/>
      <c r="N58" s="117"/>
      <c r="P58" s="42"/>
      <c r="Q58" s="11"/>
    </row>
    <row r="59" spans="1:17" ht="1.5" customHeight="1">
      <c r="A59" s="5"/>
      <c r="B59" s="68"/>
      <c r="C59" s="69"/>
      <c r="D59" s="69"/>
      <c r="E59" s="69"/>
      <c r="F59" s="69"/>
      <c r="G59" s="69"/>
      <c r="H59" s="6"/>
      <c r="I59" s="69"/>
      <c r="J59" s="69"/>
      <c r="K59" s="69"/>
      <c r="L59" s="69"/>
      <c r="M59" s="69"/>
      <c r="N59" s="71"/>
      <c r="P59" s="42"/>
      <c r="Q59" s="11" t="s">
        <v>58</v>
      </c>
    </row>
    <row r="60" spans="1:17" ht="11.25" hidden="1" customHeight="1">
      <c r="A60" s="5"/>
      <c r="B60" s="109"/>
      <c r="C60" s="110"/>
      <c r="D60" s="110"/>
      <c r="E60" s="110"/>
      <c r="F60" s="110"/>
      <c r="G60" s="110"/>
      <c r="H60" s="6"/>
      <c r="I60" s="6"/>
      <c r="J60" s="6"/>
      <c r="K60" s="6"/>
      <c r="L60" s="6"/>
      <c r="M60" s="6"/>
      <c r="N60" s="13"/>
      <c r="P60" s="42"/>
      <c r="Q60" s="11" t="s">
        <v>59</v>
      </c>
    </row>
    <row r="61" spans="1:17" ht="16.5" customHeight="1">
      <c r="A61" s="5"/>
      <c r="B61" s="113" t="s">
        <v>60</v>
      </c>
      <c r="C61" s="114"/>
      <c r="D61" s="114"/>
      <c r="E61" s="114"/>
      <c r="F61" s="114"/>
      <c r="G61" s="114"/>
      <c r="H61" s="6"/>
      <c r="I61" s="114" t="s">
        <v>77</v>
      </c>
      <c r="J61" s="114"/>
      <c r="K61" s="114"/>
      <c r="L61" s="114"/>
      <c r="M61" s="114"/>
      <c r="N61" s="115"/>
      <c r="P61" s="42"/>
      <c r="Q61" s="11"/>
    </row>
    <row r="62" spans="1:17">
      <c r="A62" s="5"/>
      <c r="B62" s="109" t="s">
        <v>58</v>
      </c>
      <c r="C62" s="110"/>
      <c r="D62" s="110"/>
      <c r="E62" s="110"/>
      <c r="F62" s="110"/>
      <c r="G62" s="110"/>
      <c r="H62" s="6"/>
      <c r="I62" s="116"/>
      <c r="J62" s="116"/>
      <c r="K62" s="116"/>
      <c r="L62" s="116"/>
      <c r="M62" s="116"/>
      <c r="N62" s="117"/>
      <c r="P62" s="6"/>
      <c r="Q62" s="6"/>
    </row>
    <row r="63" spans="1:17" ht="26.25" customHeight="1">
      <c r="A63" s="5"/>
      <c r="B63" s="106" t="s">
        <v>61</v>
      </c>
      <c r="C63" s="107"/>
      <c r="D63" s="107"/>
      <c r="E63" s="107"/>
      <c r="F63" s="107"/>
      <c r="G63" s="107"/>
      <c r="H63" s="6"/>
      <c r="I63" s="107" t="s">
        <v>131</v>
      </c>
      <c r="J63" s="107"/>
      <c r="K63" s="107"/>
      <c r="L63" s="107"/>
      <c r="M63" s="107"/>
      <c r="N63" s="108"/>
      <c r="P63" s="6"/>
      <c r="Q63" s="6"/>
    </row>
    <row r="64" spans="1:17" ht="2.25" customHeight="1">
      <c r="A64" s="5"/>
      <c r="B64" s="109" t="s">
        <v>62</v>
      </c>
      <c r="C64" s="110"/>
      <c r="D64" s="110"/>
      <c r="E64" s="110"/>
      <c r="F64" s="110"/>
      <c r="G64" s="110"/>
      <c r="H64" s="6"/>
      <c r="I64" s="111"/>
      <c r="J64" s="111"/>
      <c r="K64" s="111"/>
      <c r="L64" s="111"/>
      <c r="M64" s="111"/>
      <c r="N64" s="112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63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64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F26:G26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7:E27"/>
    <mergeCell ref="G27:I27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F47:G47"/>
    <mergeCell ref="M47:N47"/>
    <mergeCell ref="F48:G48"/>
    <mergeCell ref="C39:E39"/>
    <mergeCell ref="G39:I39"/>
    <mergeCell ref="M40:N40"/>
    <mergeCell ref="H41:I41"/>
    <mergeCell ref="M41:N41"/>
    <mergeCell ref="P42:Q42"/>
    <mergeCell ref="M43:N43"/>
    <mergeCell ref="M44:N44"/>
    <mergeCell ref="M45:N45"/>
    <mergeCell ref="F46:G46"/>
    <mergeCell ref="M46:N46"/>
    <mergeCell ref="G42:J42"/>
    <mergeCell ref="K42:L42"/>
    <mergeCell ref="M42:N42"/>
    <mergeCell ref="F49:G49"/>
    <mergeCell ref="F50:G50"/>
    <mergeCell ref="P54:Q54"/>
    <mergeCell ref="F55:G55"/>
    <mergeCell ref="F57:G57"/>
    <mergeCell ref="F51:G51"/>
    <mergeCell ref="F52:G52"/>
    <mergeCell ref="F53:G53"/>
    <mergeCell ref="F54:G54"/>
    <mergeCell ref="B58:G58"/>
    <mergeCell ref="I58:N58"/>
    <mergeCell ref="F56:G56"/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selection activeCell="R23" sqref="R23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53">
        <v>13</v>
      </c>
      <c r="N2" s="155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43"/>
      <c r="M3" s="176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 t="s">
        <v>2</v>
      </c>
      <c r="M5" s="9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3</v>
      </c>
      <c r="K8" s="16" t="s">
        <v>5</v>
      </c>
      <c r="L8" s="114" t="s">
        <v>65</v>
      </c>
      <c r="M8" s="114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10" t="s">
        <v>7</v>
      </c>
      <c r="L9" s="110"/>
      <c r="M9" s="126">
        <f>M46</f>
        <v>385.00000000000006</v>
      </c>
      <c r="N9" s="12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21"/>
      <c r="B11" s="172">
        <f>$M$9</f>
        <v>385.00000000000006</v>
      </c>
      <c r="C11" s="173"/>
      <c r="D11" s="174" t="s">
        <v>127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5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65" t="s">
        <v>124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</row>
    <row r="14" spans="1:22">
      <c r="A14" s="5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  <c r="V14" s="4" t="s">
        <v>11</v>
      </c>
    </row>
    <row r="15" spans="1:22">
      <c r="A15" s="5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7"/>
    </row>
    <row r="16" spans="1:22">
      <c r="A16" s="5"/>
      <c r="B16" s="5" t="s">
        <v>12</v>
      </c>
      <c r="C16" s="6"/>
      <c r="D16" s="6"/>
      <c r="E16" s="18">
        <v>1</v>
      </c>
      <c r="F16" s="16" t="s">
        <v>5</v>
      </c>
      <c r="G16" s="114" t="s">
        <v>65</v>
      </c>
      <c r="H16" s="114"/>
      <c r="I16" s="16" t="s">
        <v>13</v>
      </c>
      <c r="J16" s="18">
        <v>5</v>
      </c>
      <c r="K16" s="16" t="s">
        <v>14</v>
      </c>
      <c r="L16" s="114" t="s">
        <v>65</v>
      </c>
      <c r="M16" s="114"/>
      <c r="N16" s="13">
        <v>2019</v>
      </c>
      <c r="P16" s="19"/>
    </row>
    <row r="17" spans="1:22" ht="12" thickBot="1">
      <c r="A17" s="5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22" ht="12" thickBot="1">
      <c r="A18" s="5"/>
      <c r="B18" s="109" t="s">
        <v>15</v>
      </c>
      <c r="C18" s="168"/>
      <c r="D18" s="20"/>
      <c r="E18" s="169" t="s">
        <v>16</v>
      </c>
      <c r="F18" s="170"/>
      <c r="G18" s="171"/>
      <c r="H18" s="20" t="s">
        <v>17</v>
      </c>
      <c r="I18" s="169" t="s">
        <v>18</v>
      </c>
      <c r="J18" s="171"/>
      <c r="K18" s="20"/>
      <c r="L18" s="169" t="s">
        <v>19</v>
      </c>
      <c r="M18" s="171"/>
      <c r="N18" s="20"/>
      <c r="V18" s="4" t="s">
        <v>11</v>
      </c>
    </row>
    <row r="19" spans="1:22">
      <c r="A19" s="5"/>
      <c r="B19" s="147" t="s">
        <v>2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9"/>
      <c r="Q19" s="4" t="s">
        <v>11</v>
      </c>
    </row>
    <row r="20" spans="1:22" ht="12.75" customHeight="1">
      <c r="A20" s="5"/>
      <c r="B20" s="150"/>
      <c r="C20" s="151"/>
      <c r="D20" s="151"/>
      <c r="E20" s="152"/>
      <c r="F20" s="153"/>
      <c r="G20" s="140"/>
      <c r="H20" s="140"/>
      <c r="I20" s="154"/>
      <c r="J20" s="153"/>
      <c r="K20" s="154"/>
      <c r="L20" s="153"/>
      <c r="M20" s="140"/>
      <c r="N20" s="155"/>
      <c r="Q20" s="4" t="s">
        <v>11</v>
      </c>
    </row>
    <row r="21" spans="1:22">
      <c r="A21" s="5"/>
      <c r="B21" s="156" t="s">
        <v>21</v>
      </c>
      <c r="C21" s="157"/>
      <c r="D21" s="157"/>
      <c r="E21" s="158"/>
      <c r="F21" s="159" t="s">
        <v>22</v>
      </c>
      <c r="G21" s="157"/>
      <c r="H21" s="157"/>
      <c r="I21" s="158"/>
      <c r="J21" s="159" t="s">
        <v>23</v>
      </c>
      <c r="K21" s="158"/>
      <c r="L21" s="159" t="s">
        <v>24</v>
      </c>
      <c r="M21" s="157"/>
      <c r="N21" s="160"/>
    </row>
    <row r="22" spans="1:22">
      <c r="A22" s="5"/>
      <c r="B22" s="22" t="s">
        <v>25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26</v>
      </c>
      <c r="D23" s="6"/>
      <c r="E23" s="16"/>
      <c r="F23" s="114" t="s">
        <v>27</v>
      </c>
      <c r="G23" s="114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28</v>
      </c>
      <c r="C24" s="6"/>
      <c r="D24" s="23"/>
      <c r="E24" s="16" t="s">
        <v>29</v>
      </c>
      <c r="F24" s="132"/>
      <c r="G24" s="161"/>
      <c r="H24" s="6" t="s">
        <v>84</v>
      </c>
      <c r="I24" s="6"/>
      <c r="J24" s="11"/>
      <c r="K24" s="6"/>
      <c r="L24" s="6"/>
      <c r="M24" s="162"/>
      <c r="N24" s="163"/>
    </row>
    <row r="25" spans="1:22">
      <c r="A25" s="5"/>
      <c r="B25" s="5" t="s">
        <v>31</v>
      </c>
      <c r="C25" s="6"/>
      <c r="D25" s="23"/>
      <c r="E25" s="16" t="s">
        <v>29</v>
      </c>
      <c r="F25" s="164"/>
      <c r="G25" s="164"/>
      <c r="H25" s="6" t="s">
        <v>84</v>
      </c>
      <c r="I25" s="6"/>
      <c r="J25" s="11"/>
      <c r="K25" s="6" t="s">
        <v>32</v>
      </c>
      <c r="L25" s="6"/>
      <c r="M25" s="141">
        <f>D24*F24+D25*F25+D26*F26</f>
        <v>0</v>
      </c>
      <c r="N25" s="142"/>
    </row>
    <row r="26" spans="1:22">
      <c r="A26" s="5"/>
      <c r="B26" s="22" t="s">
        <v>33</v>
      </c>
      <c r="C26" s="6"/>
      <c r="D26" s="66"/>
      <c r="E26" s="16"/>
      <c r="F26" s="146"/>
      <c r="G26" s="14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14" t="s">
        <v>125</v>
      </c>
      <c r="D27" s="114"/>
      <c r="E27" s="114"/>
      <c r="F27" s="16" t="s">
        <v>29</v>
      </c>
      <c r="G27" s="114" t="s">
        <v>85</v>
      </c>
      <c r="H27" s="114"/>
      <c r="I27" s="114"/>
      <c r="J27" s="24">
        <v>63</v>
      </c>
      <c r="K27" s="6" t="s">
        <v>35</v>
      </c>
      <c r="L27" s="6"/>
      <c r="M27" s="6"/>
      <c r="N27" s="25"/>
    </row>
    <row r="28" spans="1:22">
      <c r="A28" s="5"/>
      <c r="B28" s="5" t="s">
        <v>5</v>
      </c>
      <c r="C28" s="114" t="s">
        <v>85</v>
      </c>
      <c r="D28" s="114"/>
      <c r="E28" s="114"/>
      <c r="F28" s="26" t="s">
        <v>29</v>
      </c>
      <c r="G28" s="114" t="s">
        <v>126</v>
      </c>
      <c r="H28" s="114"/>
      <c r="I28" s="114"/>
      <c r="J28" s="24">
        <v>62</v>
      </c>
      <c r="K28" s="6" t="s">
        <v>35</v>
      </c>
      <c r="L28" s="6"/>
      <c r="M28" s="6"/>
      <c r="N28" s="25"/>
    </row>
    <row r="29" spans="1:22">
      <c r="A29" s="5"/>
      <c r="B29" s="5" t="s">
        <v>5</v>
      </c>
      <c r="C29" s="114" t="s">
        <v>36</v>
      </c>
      <c r="D29" s="114"/>
      <c r="E29" s="114"/>
      <c r="F29" s="26" t="s">
        <v>29</v>
      </c>
      <c r="G29" s="114" t="s">
        <v>36</v>
      </c>
      <c r="H29" s="114"/>
      <c r="I29" s="114"/>
      <c r="J29" s="24">
        <v>50</v>
      </c>
      <c r="K29" s="6" t="s">
        <v>35</v>
      </c>
      <c r="L29" s="6"/>
      <c r="M29" s="6"/>
      <c r="N29" s="13"/>
    </row>
    <row r="30" spans="1:22">
      <c r="A30" s="5"/>
      <c r="B30" s="5" t="s">
        <v>5</v>
      </c>
      <c r="C30" s="114"/>
      <c r="D30" s="114"/>
      <c r="E30" s="114"/>
      <c r="F30" s="26" t="s">
        <v>29</v>
      </c>
      <c r="G30" s="114"/>
      <c r="H30" s="114"/>
      <c r="I30" s="114"/>
      <c r="J30" s="27"/>
      <c r="K30" s="6" t="s">
        <v>35</v>
      </c>
      <c r="L30" s="6"/>
      <c r="M30" s="6"/>
      <c r="N30" s="13"/>
    </row>
    <row r="31" spans="1:22" ht="11.25" customHeight="1">
      <c r="A31" s="5"/>
      <c r="B31" s="5" t="s">
        <v>5</v>
      </c>
      <c r="C31" s="140"/>
      <c r="D31" s="140"/>
      <c r="E31" s="140"/>
      <c r="F31" s="26" t="s">
        <v>29</v>
      </c>
      <c r="G31" s="140"/>
      <c r="H31" s="140"/>
      <c r="I31" s="140"/>
      <c r="J31" s="27"/>
      <c r="K31" s="6" t="s">
        <v>35</v>
      </c>
      <c r="L31" s="6"/>
      <c r="M31" s="6"/>
      <c r="N31" s="13"/>
    </row>
    <row r="32" spans="1:22">
      <c r="A32" s="5"/>
      <c r="B32" s="5" t="s">
        <v>5</v>
      </c>
      <c r="C32" s="140"/>
      <c r="D32" s="140"/>
      <c r="E32" s="140"/>
      <c r="F32" s="26" t="s">
        <v>29</v>
      </c>
      <c r="G32" s="140"/>
      <c r="H32" s="140"/>
      <c r="I32" s="140"/>
      <c r="J32" s="27"/>
      <c r="K32" s="6" t="s">
        <v>35</v>
      </c>
      <c r="L32" s="6"/>
      <c r="M32" s="6"/>
      <c r="N32" s="13"/>
    </row>
    <row r="33" spans="1:18" ht="11.25" customHeight="1">
      <c r="A33" s="5"/>
      <c r="B33" s="5" t="s">
        <v>5</v>
      </c>
      <c r="C33" s="140"/>
      <c r="D33" s="140"/>
      <c r="E33" s="140"/>
      <c r="F33" s="26" t="s">
        <v>29</v>
      </c>
      <c r="G33" s="140"/>
      <c r="H33" s="140"/>
      <c r="I33" s="140"/>
      <c r="J33" s="27"/>
      <c r="K33" s="6" t="s">
        <v>35</v>
      </c>
      <c r="L33" s="6"/>
      <c r="M33" s="6"/>
      <c r="N33" s="13"/>
    </row>
    <row r="34" spans="1:18">
      <c r="A34" s="5"/>
      <c r="B34" s="5" t="s">
        <v>5</v>
      </c>
      <c r="C34" s="114"/>
      <c r="D34" s="114"/>
      <c r="E34" s="114"/>
      <c r="F34" s="26" t="s">
        <v>29</v>
      </c>
      <c r="G34" s="114"/>
      <c r="H34" s="114"/>
      <c r="I34" s="114"/>
      <c r="J34" s="24"/>
      <c r="K34" s="6" t="s">
        <v>35</v>
      </c>
      <c r="L34" s="6"/>
      <c r="M34" s="6"/>
      <c r="N34" s="13"/>
    </row>
    <row r="35" spans="1:18">
      <c r="A35" s="5"/>
      <c r="B35" s="5"/>
      <c r="C35" s="140"/>
      <c r="D35" s="140"/>
      <c r="E35" s="140"/>
      <c r="F35" s="26" t="s">
        <v>29</v>
      </c>
      <c r="G35" s="140"/>
      <c r="H35" s="140"/>
      <c r="I35" s="140"/>
      <c r="J35" s="28"/>
      <c r="K35" s="6" t="s">
        <v>35</v>
      </c>
      <c r="L35" s="6"/>
      <c r="M35" s="6"/>
      <c r="N35" s="13"/>
    </row>
    <row r="36" spans="1:18">
      <c r="A36" s="5"/>
      <c r="B36" s="5"/>
      <c r="C36" s="140"/>
      <c r="D36" s="140"/>
      <c r="E36" s="140"/>
      <c r="F36" s="16" t="s">
        <v>29</v>
      </c>
      <c r="G36" s="140"/>
      <c r="H36" s="140"/>
      <c r="I36" s="140"/>
      <c r="J36" s="28"/>
      <c r="K36" s="6" t="s">
        <v>35</v>
      </c>
      <c r="L36" s="6"/>
      <c r="M36" s="6"/>
      <c r="N36" s="13"/>
    </row>
    <row r="37" spans="1:18">
      <c r="A37" s="5"/>
      <c r="B37" s="5"/>
      <c r="C37" s="140"/>
      <c r="D37" s="140"/>
      <c r="E37" s="140"/>
      <c r="F37" s="16" t="s">
        <v>29</v>
      </c>
      <c r="G37" s="140"/>
      <c r="H37" s="140"/>
      <c r="I37" s="140"/>
      <c r="J37" s="28"/>
      <c r="K37" s="6" t="s">
        <v>35</v>
      </c>
      <c r="L37" s="6"/>
      <c r="M37" s="6"/>
      <c r="N37" s="13"/>
    </row>
    <row r="38" spans="1:18">
      <c r="A38" s="5"/>
      <c r="B38" s="5"/>
      <c r="C38" s="140"/>
      <c r="D38" s="140"/>
      <c r="E38" s="140"/>
      <c r="F38" s="16" t="s">
        <v>29</v>
      </c>
      <c r="G38" s="140"/>
      <c r="H38" s="140"/>
      <c r="I38" s="140"/>
      <c r="J38" s="28"/>
      <c r="K38" s="6" t="s">
        <v>35</v>
      </c>
      <c r="L38" s="6"/>
      <c r="M38" s="6"/>
      <c r="N38" s="13"/>
    </row>
    <row r="39" spans="1:18">
      <c r="A39" s="5"/>
      <c r="B39" s="5"/>
      <c r="C39" s="140"/>
      <c r="D39" s="140"/>
      <c r="E39" s="140"/>
      <c r="F39" s="16"/>
      <c r="G39" s="140"/>
      <c r="H39" s="140"/>
      <c r="I39" s="140"/>
      <c r="J39" s="28"/>
      <c r="K39" s="6" t="s">
        <v>35</v>
      </c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J40" s="29">
        <f>SUM(J27:J39)</f>
        <v>175</v>
      </c>
      <c r="K40" s="6"/>
      <c r="L40" s="33"/>
      <c r="M40" s="141">
        <f>M25</f>
        <v>0</v>
      </c>
      <c r="N40" s="142"/>
    </row>
    <row r="41" spans="1:18" ht="12">
      <c r="A41" s="5"/>
      <c r="B41" s="5" t="s">
        <v>38</v>
      </c>
      <c r="C41" s="6"/>
      <c r="D41" s="6"/>
      <c r="E41" s="6"/>
      <c r="F41" s="6"/>
      <c r="G41" s="6"/>
      <c r="H41" s="177" t="s">
        <v>37</v>
      </c>
      <c r="I41" s="177"/>
      <c r="J41" s="67">
        <v>2.2000000000000002</v>
      </c>
      <c r="K41" s="6"/>
      <c r="L41" s="35" t="s">
        <v>39</v>
      </c>
      <c r="M41" s="138">
        <v>1</v>
      </c>
      <c r="N41" s="139"/>
      <c r="R41" s="4" t="s">
        <v>40</v>
      </c>
    </row>
    <row r="42" spans="1:18">
      <c r="A42" s="5"/>
      <c r="B42" s="5"/>
      <c r="C42" s="6"/>
      <c r="D42" s="6"/>
      <c r="E42" s="6"/>
      <c r="F42" s="6"/>
      <c r="G42" s="136"/>
      <c r="H42" s="136"/>
      <c r="I42" s="136"/>
      <c r="J42" s="136"/>
      <c r="K42" s="136" t="s">
        <v>41</v>
      </c>
      <c r="L42" s="137"/>
      <c r="M42" s="138"/>
      <c r="N42" s="139"/>
      <c r="P42" s="110"/>
      <c r="Q42" s="110"/>
    </row>
    <row r="43" spans="1:18">
      <c r="A43" s="5"/>
      <c r="B43" s="36"/>
      <c r="C43" s="37" t="s">
        <v>42</v>
      </c>
      <c r="D43" s="38"/>
      <c r="E43" s="38"/>
      <c r="F43" s="38"/>
      <c r="G43" s="39"/>
      <c r="H43" s="40"/>
      <c r="I43" s="40"/>
      <c r="J43" s="41"/>
      <c r="K43" s="41"/>
      <c r="L43" s="35" t="s">
        <v>33</v>
      </c>
      <c r="M43" s="132">
        <f>J40*J41</f>
        <v>385.00000000000006</v>
      </c>
      <c r="N43" s="133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35"/>
      <c r="M44" s="132"/>
      <c r="N44" s="133"/>
      <c r="P44" s="42"/>
      <c r="Q44" s="6"/>
    </row>
    <row r="45" spans="1:18" ht="12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35"/>
      <c r="M45" s="178"/>
      <c r="N45" s="179"/>
      <c r="P45" s="42"/>
      <c r="Q45" s="6"/>
    </row>
    <row r="46" spans="1:18">
      <c r="A46" s="5"/>
      <c r="B46" s="5" t="s">
        <v>45</v>
      </c>
      <c r="C46" s="6"/>
      <c r="D46" s="6"/>
      <c r="E46" s="33"/>
      <c r="F46" s="130">
        <v>0</v>
      </c>
      <c r="G46" s="131"/>
      <c r="H46" s="35"/>
      <c r="I46" s="35"/>
      <c r="J46" s="35"/>
      <c r="K46" s="6" t="s">
        <v>46</v>
      </c>
      <c r="L46" s="33"/>
      <c r="M46" s="126">
        <f>M43</f>
        <v>385.00000000000006</v>
      </c>
      <c r="N46" s="127"/>
      <c r="O46" s="44"/>
      <c r="P46" s="42"/>
      <c r="Q46" s="11"/>
    </row>
    <row r="47" spans="1:18">
      <c r="A47" s="5"/>
      <c r="B47" s="5" t="s">
        <v>47</v>
      </c>
      <c r="C47" s="6"/>
      <c r="D47" s="6"/>
      <c r="E47" s="33"/>
      <c r="F47" s="124">
        <v>0</v>
      </c>
      <c r="G47" s="125"/>
      <c r="H47" s="35"/>
      <c r="I47" s="35"/>
      <c r="J47" s="35"/>
      <c r="K47" s="6" t="s">
        <v>48</v>
      </c>
      <c r="L47" s="33"/>
      <c r="M47" s="126"/>
      <c r="N47" s="127"/>
      <c r="P47" s="42"/>
      <c r="Q47" s="11"/>
    </row>
    <row r="48" spans="1:18">
      <c r="A48" s="5"/>
      <c r="B48" s="5" t="s">
        <v>49</v>
      </c>
      <c r="C48" s="6"/>
      <c r="D48" s="6"/>
      <c r="E48" s="33"/>
      <c r="F48" s="128">
        <f>SUM(F46:G47)</f>
        <v>0</v>
      </c>
      <c r="G48" s="129"/>
      <c r="H48" s="35"/>
      <c r="I48" s="35"/>
      <c r="J48" s="35"/>
      <c r="K48" s="6"/>
      <c r="L48" s="33"/>
      <c r="M48" s="45"/>
      <c r="N48" s="46"/>
      <c r="P48" s="42"/>
      <c r="Q48" s="47"/>
    </row>
    <row r="49" spans="1:17">
      <c r="A49" s="5"/>
      <c r="B49" s="5" t="s">
        <v>50</v>
      </c>
      <c r="C49" s="6"/>
      <c r="D49" s="6"/>
      <c r="E49" s="33"/>
      <c r="F49" s="124">
        <v>0</v>
      </c>
      <c r="G49" s="125"/>
      <c r="H49" s="35"/>
      <c r="I49" s="35"/>
      <c r="J49" s="35"/>
      <c r="K49" s="6"/>
      <c r="L49" s="33"/>
      <c r="M49" s="45"/>
      <c r="N49" s="46"/>
      <c r="P49" s="42"/>
      <c r="Q49" s="11"/>
    </row>
    <row r="50" spans="1:17">
      <c r="A50" s="5"/>
      <c r="B50" s="5" t="s">
        <v>49</v>
      </c>
      <c r="C50" s="6"/>
      <c r="D50" s="6"/>
      <c r="E50" s="33"/>
      <c r="F50" s="128">
        <f>SUM(F48:G49)</f>
        <v>0</v>
      </c>
      <c r="G50" s="129"/>
      <c r="H50" s="35"/>
      <c r="I50" s="35"/>
      <c r="J50" s="35"/>
      <c r="K50" s="6"/>
      <c r="L50" s="33"/>
      <c r="M50" s="45"/>
      <c r="N50" s="46"/>
      <c r="P50" s="42"/>
      <c r="Q50" s="11"/>
    </row>
    <row r="51" spans="1:17">
      <c r="A51" s="5"/>
      <c r="B51" s="5" t="s">
        <v>33</v>
      </c>
      <c r="C51" s="6"/>
      <c r="D51" s="6"/>
      <c r="E51" s="33"/>
      <c r="F51" s="130">
        <v>0</v>
      </c>
      <c r="G51" s="131"/>
      <c r="H51" s="6"/>
      <c r="I51" s="48" t="s">
        <v>51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52</v>
      </c>
      <c r="C52" s="6"/>
      <c r="D52" s="6"/>
      <c r="E52" s="33"/>
      <c r="F52" s="124">
        <v>0</v>
      </c>
      <c r="G52" s="125"/>
      <c r="H52" s="6"/>
      <c r="I52" s="50" t="s">
        <v>91</v>
      </c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44</v>
      </c>
      <c r="C53" s="6"/>
      <c r="D53" s="6"/>
      <c r="E53" s="33" t="s">
        <v>53</v>
      </c>
      <c r="F53" s="124">
        <v>0</v>
      </c>
      <c r="G53" s="125"/>
      <c r="H53" s="6"/>
      <c r="I53" s="50" t="s">
        <v>92</v>
      </c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54</v>
      </c>
      <c r="C54" s="6"/>
      <c r="D54" s="6"/>
      <c r="E54" s="33"/>
      <c r="F54" s="124">
        <v>0</v>
      </c>
      <c r="G54" s="125"/>
      <c r="H54" s="53"/>
      <c r="I54" s="50" t="s">
        <v>93</v>
      </c>
      <c r="J54" s="51"/>
      <c r="K54" s="51"/>
      <c r="L54" s="51"/>
      <c r="M54" s="51"/>
      <c r="N54" s="52"/>
      <c r="P54" s="110"/>
      <c r="Q54" s="110"/>
    </row>
    <row r="55" spans="1:17">
      <c r="A55" s="5"/>
      <c r="B55" s="5" t="s">
        <v>48</v>
      </c>
      <c r="C55" s="6"/>
      <c r="D55" s="6"/>
      <c r="E55" s="33"/>
      <c r="F55" s="118">
        <f>SUM(F50:G54)</f>
        <v>0</v>
      </c>
      <c r="G55" s="119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55</v>
      </c>
      <c r="C56" s="6"/>
      <c r="D56" s="6"/>
      <c r="E56" s="33"/>
      <c r="F56" s="122">
        <f>+M46-F55</f>
        <v>385.00000000000006</v>
      </c>
      <c r="G56" s="123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49</v>
      </c>
      <c r="C57" s="27"/>
      <c r="D57" s="27"/>
      <c r="E57" s="57"/>
      <c r="F57" s="120">
        <f>+F55+F56</f>
        <v>385.00000000000006</v>
      </c>
      <c r="G57" s="12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09" t="s">
        <v>56</v>
      </c>
      <c r="C58" s="110"/>
      <c r="D58" s="110"/>
      <c r="E58" s="110"/>
      <c r="F58" s="110"/>
      <c r="G58" s="110"/>
      <c r="H58" s="6"/>
      <c r="I58" s="116" t="s">
        <v>57</v>
      </c>
      <c r="J58" s="116"/>
      <c r="K58" s="116"/>
      <c r="L58" s="116"/>
      <c r="M58" s="116"/>
      <c r="N58" s="117"/>
      <c r="P58" s="42"/>
      <c r="Q58" s="11"/>
    </row>
    <row r="59" spans="1:17" ht="1.5" customHeight="1">
      <c r="A59" s="5"/>
      <c r="B59" s="59"/>
      <c r="C59" s="16"/>
      <c r="D59" s="16"/>
      <c r="E59" s="16"/>
      <c r="F59" s="16"/>
      <c r="G59" s="16"/>
      <c r="H59" s="6"/>
      <c r="I59" s="16"/>
      <c r="J59" s="16"/>
      <c r="K59" s="16"/>
      <c r="L59" s="16"/>
      <c r="M59" s="16"/>
      <c r="N59" s="60"/>
      <c r="P59" s="42"/>
      <c r="Q59" s="11" t="s">
        <v>58</v>
      </c>
    </row>
    <row r="60" spans="1:17" ht="11.25" hidden="1" customHeight="1">
      <c r="A60" s="5"/>
      <c r="B60" s="109"/>
      <c r="C60" s="110"/>
      <c r="D60" s="110"/>
      <c r="E60" s="110"/>
      <c r="F60" s="110"/>
      <c r="G60" s="110"/>
      <c r="H60" s="6"/>
      <c r="I60" s="6"/>
      <c r="J60" s="6"/>
      <c r="K60" s="6"/>
      <c r="L60" s="6"/>
      <c r="M60" s="6"/>
      <c r="N60" s="13"/>
      <c r="P60" s="42"/>
      <c r="Q60" s="11" t="s">
        <v>59</v>
      </c>
    </row>
    <row r="61" spans="1:17" ht="16.5" customHeight="1">
      <c r="A61" s="5"/>
      <c r="B61" s="113" t="s">
        <v>60</v>
      </c>
      <c r="C61" s="114"/>
      <c r="D61" s="114"/>
      <c r="E61" s="114"/>
      <c r="F61" s="114"/>
      <c r="G61" s="114"/>
      <c r="H61" s="6"/>
      <c r="I61" s="114" t="s">
        <v>100</v>
      </c>
      <c r="J61" s="114"/>
      <c r="K61" s="114"/>
      <c r="L61" s="114"/>
      <c r="M61" s="114"/>
      <c r="N61" s="115"/>
      <c r="P61" s="42"/>
      <c r="Q61" s="11"/>
    </row>
    <row r="62" spans="1:17">
      <c r="A62" s="5"/>
      <c r="B62" s="109" t="s">
        <v>58</v>
      </c>
      <c r="C62" s="110"/>
      <c r="D62" s="110"/>
      <c r="E62" s="110"/>
      <c r="F62" s="110"/>
      <c r="G62" s="110"/>
      <c r="H62" s="6"/>
      <c r="I62" s="116"/>
      <c r="J62" s="116"/>
      <c r="K62" s="116"/>
      <c r="L62" s="116"/>
      <c r="M62" s="116"/>
      <c r="N62" s="117"/>
      <c r="P62" s="6"/>
      <c r="Q62" s="6"/>
    </row>
    <row r="63" spans="1:17" ht="26.25" customHeight="1">
      <c r="A63" s="5"/>
      <c r="B63" s="106" t="s">
        <v>61</v>
      </c>
      <c r="C63" s="107"/>
      <c r="D63" s="107"/>
      <c r="E63" s="107"/>
      <c r="F63" s="107"/>
      <c r="G63" s="107"/>
      <c r="H63" s="6"/>
      <c r="I63" s="107" t="s">
        <v>101</v>
      </c>
      <c r="J63" s="107"/>
      <c r="K63" s="107"/>
      <c r="L63" s="107"/>
      <c r="M63" s="107"/>
      <c r="N63" s="108"/>
      <c r="P63" s="6"/>
      <c r="Q63" s="6"/>
    </row>
    <row r="64" spans="1:17" ht="2.25" customHeight="1">
      <c r="A64" s="5"/>
      <c r="B64" s="109" t="s">
        <v>62</v>
      </c>
      <c r="C64" s="110"/>
      <c r="D64" s="110"/>
      <c r="E64" s="110"/>
      <c r="F64" s="110"/>
      <c r="G64" s="110"/>
      <c r="H64" s="6"/>
      <c r="I64" s="111"/>
      <c r="J64" s="111"/>
      <c r="K64" s="111"/>
      <c r="L64" s="111"/>
      <c r="M64" s="111"/>
      <c r="N64" s="112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63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64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F26:G26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7:E27"/>
    <mergeCell ref="G27:I27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F47:G47"/>
    <mergeCell ref="M47:N47"/>
    <mergeCell ref="F48:G48"/>
    <mergeCell ref="C39:E39"/>
    <mergeCell ref="G39:I39"/>
    <mergeCell ref="M40:N40"/>
    <mergeCell ref="H41:I41"/>
    <mergeCell ref="M41:N41"/>
    <mergeCell ref="P42:Q42"/>
    <mergeCell ref="M43:N43"/>
    <mergeCell ref="M44:N44"/>
    <mergeCell ref="M45:N45"/>
    <mergeCell ref="F46:G46"/>
    <mergeCell ref="M46:N46"/>
    <mergeCell ref="G42:J42"/>
    <mergeCell ref="K42:L42"/>
    <mergeCell ref="M42:N42"/>
    <mergeCell ref="F49:G49"/>
    <mergeCell ref="F50:G50"/>
    <mergeCell ref="P54:Q54"/>
    <mergeCell ref="F55:G55"/>
    <mergeCell ref="F57:G57"/>
    <mergeCell ref="F51:G51"/>
    <mergeCell ref="F52:G52"/>
    <mergeCell ref="F53:G53"/>
    <mergeCell ref="F54:G54"/>
    <mergeCell ref="B58:G58"/>
    <mergeCell ref="I58:N58"/>
    <mergeCell ref="F56:G56"/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selection activeCell="L3" sqref="L3:M3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53">
        <v>30</v>
      </c>
      <c r="N2" s="155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43"/>
      <c r="M3" s="176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02"/>
      <c r="M4" s="102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102" t="s">
        <v>2</v>
      </c>
      <c r="M5" s="102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30</v>
      </c>
      <c r="K8" s="97" t="s">
        <v>5</v>
      </c>
      <c r="L8" s="114" t="s">
        <v>65</v>
      </c>
      <c r="M8" s="114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10" t="s">
        <v>7</v>
      </c>
      <c r="L9" s="110"/>
      <c r="M9" s="126">
        <f>M46</f>
        <v>7217.2</v>
      </c>
      <c r="N9" s="12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00"/>
      <c r="B11" s="172">
        <f>$M$9</f>
        <v>7217.2</v>
      </c>
      <c r="C11" s="173"/>
      <c r="D11" s="174" t="s">
        <v>188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5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65" t="s">
        <v>179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</row>
    <row r="14" spans="1:22">
      <c r="A14" s="5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  <c r="V14" s="4" t="s">
        <v>11</v>
      </c>
    </row>
    <row r="15" spans="1:22">
      <c r="A15" s="5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7"/>
    </row>
    <row r="16" spans="1:22">
      <c r="A16" s="5"/>
      <c r="B16" s="5" t="s">
        <v>12</v>
      </c>
      <c r="C16" s="6"/>
      <c r="D16" s="6"/>
      <c r="E16" s="18">
        <v>6</v>
      </c>
      <c r="F16" s="97" t="s">
        <v>5</v>
      </c>
      <c r="G16" s="114" t="s">
        <v>156</v>
      </c>
      <c r="H16" s="114"/>
      <c r="I16" s="97" t="s">
        <v>13</v>
      </c>
      <c r="J16" s="18">
        <v>8</v>
      </c>
      <c r="K16" s="97" t="s">
        <v>14</v>
      </c>
      <c r="L16" s="114" t="s">
        <v>156</v>
      </c>
      <c r="M16" s="114"/>
      <c r="N16" s="13">
        <v>2019</v>
      </c>
      <c r="P16" s="19"/>
    </row>
    <row r="17" spans="1:22" ht="12" thickBot="1">
      <c r="A17" s="5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22" ht="12" thickBot="1">
      <c r="A18" s="5"/>
      <c r="B18" s="109" t="s">
        <v>15</v>
      </c>
      <c r="C18" s="168"/>
      <c r="D18" s="20"/>
      <c r="E18" s="169" t="s">
        <v>16</v>
      </c>
      <c r="F18" s="170"/>
      <c r="G18" s="171"/>
      <c r="H18" s="20" t="s">
        <v>17</v>
      </c>
      <c r="I18" s="169" t="s">
        <v>18</v>
      </c>
      <c r="J18" s="171"/>
      <c r="K18" s="20"/>
      <c r="L18" s="169" t="s">
        <v>19</v>
      </c>
      <c r="M18" s="171"/>
      <c r="N18" s="20"/>
      <c r="V18" s="4" t="s">
        <v>11</v>
      </c>
    </row>
    <row r="19" spans="1:22">
      <c r="A19" s="5"/>
      <c r="B19" s="147" t="s">
        <v>2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9"/>
      <c r="Q19" s="4" t="s">
        <v>11</v>
      </c>
    </row>
    <row r="20" spans="1:22" ht="12.75" customHeight="1">
      <c r="A20" s="5"/>
      <c r="B20" s="150"/>
      <c r="C20" s="151"/>
      <c r="D20" s="151"/>
      <c r="E20" s="152"/>
      <c r="F20" s="153"/>
      <c r="G20" s="140"/>
      <c r="H20" s="140"/>
      <c r="I20" s="154"/>
      <c r="J20" s="153"/>
      <c r="K20" s="154"/>
      <c r="L20" s="153"/>
      <c r="M20" s="140"/>
      <c r="N20" s="155"/>
      <c r="Q20" s="4" t="s">
        <v>11</v>
      </c>
    </row>
    <row r="21" spans="1:22">
      <c r="A21" s="5"/>
      <c r="B21" s="156" t="s">
        <v>21</v>
      </c>
      <c r="C21" s="157"/>
      <c r="D21" s="157"/>
      <c r="E21" s="158"/>
      <c r="F21" s="159" t="s">
        <v>22</v>
      </c>
      <c r="G21" s="157"/>
      <c r="H21" s="157"/>
      <c r="I21" s="158"/>
      <c r="J21" s="159" t="s">
        <v>23</v>
      </c>
      <c r="K21" s="158"/>
      <c r="L21" s="159" t="s">
        <v>24</v>
      </c>
      <c r="M21" s="157"/>
      <c r="N21" s="160"/>
    </row>
    <row r="22" spans="1:22">
      <c r="A22" s="5"/>
      <c r="B22" s="22" t="s">
        <v>25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26</v>
      </c>
      <c r="D23" s="6"/>
      <c r="E23" s="97"/>
      <c r="F23" s="114" t="s">
        <v>27</v>
      </c>
      <c r="G23" s="114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28</v>
      </c>
      <c r="C24" s="6"/>
      <c r="D24" s="23">
        <v>2</v>
      </c>
      <c r="E24" s="97" t="s">
        <v>29</v>
      </c>
      <c r="F24" s="132">
        <v>2000</v>
      </c>
      <c r="G24" s="161"/>
      <c r="H24" s="6" t="s">
        <v>84</v>
      </c>
      <c r="I24" s="6"/>
      <c r="J24" s="11"/>
      <c r="K24" s="6"/>
      <c r="L24" s="6"/>
      <c r="M24" s="162"/>
      <c r="N24" s="163"/>
    </row>
    <row r="25" spans="1:22">
      <c r="A25" s="5"/>
      <c r="B25" s="5" t="s">
        <v>31</v>
      </c>
      <c r="C25" s="6"/>
      <c r="D25" s="23">
        <v>1</v>
      </c>
      <c r="E25" s="97" t="s">
        <v>29</v>
      </c>
      <c r="F25" s="164">
        <v>1200</v>
      </c>
      <c r="G25" s="164"/>
      <c r="H25" s="6" t="s">
        <v>84</v>
      </c>
      <c r="I25" s="6"/>
      <c r="J25" s="11"/>
      <c r="K25" s="6" t="s">
        <v>32</v>
      </c>
      <c r="L25" s="6"/>
      <c r="M25" s="141">
        <f>D24*F24+D25*F25+D26*F26</f>
        <v>5200</v>
      </c>
      <c r="N25" s="142"/>
    </row>
    <row r="26" spans="1:22">
      <c r="A26" s="5"/>
      <c r="B26" s="22" t="s">
        <v>33</v>
      </c>
      <c r="C26" s="6"/>
      <c r="D26" s="66"/>
      <c r="E26" s="97"/>
      <c r="F26" s="146"/>
      <c r="G26" s="14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14" t="s">
        <v>68</v>
      </c>
      <c r="D27" s="114"/>
      <c r="E27" s="114"/>
      <c r="F27" s="97" t="s">
        <v>29</v>
      </c>
      <c r="G27" s="114" t="s">
        <v>129</v>
      </c>
      <c r="H27" s="114"/>
      <c r="I27" s="114"/>
      <c r="J27" s="24">
        <v>435</v>
      </c>
      <c r="K27" s="6" t="s">
        <v>35</v>
      </c>
      <c r="L27" s="6"/>
      <c r="M27" s="6"/>
      <c r="N27" s="25"/>
    </row>
    <row r="28" spans="1:22">
      <c r="A28" s="5"/>
      <c r="B28" s="5" t="s">
        <v>5</v>
      </c>
      <c r="C28" s="114" t="s">
        <v>129</v>
      </c>
      <c r="D28" s="114"/>
      <c r="E28" s="114"/>
      <c r="F28" s="26" t="s">
        <v>29</v>
      </c>
      <c r="G28" s="114" t="s">
        <v>180</v>
      </c>
      <c r="H28" s="114"/>
      <c r="I28" s="114"/>
      <c r="J28" s="24">
        <v>94</v>
      </c>
      <c r="K28" s="6" t="s">
        <v>35</v>
      </c>
      <c r="L28" s="6"/>
      <c r="M28" s="6"/>
      <c r="N28" s="25"/>
    </row>
    <row r="29" spans="1:22">
      <c r="A29" s="5"/>
      <c r="B29" s="5" t="s">
        <v>5</v>
      </c>
      <c r="C29" s="114" t="s">
        <v>181</v>
      </c>
      <c r="D29" s="114"/>
      <c r="E29" s="114"/>
      <c r="F29" s="26" t="s">
        <v>29</v>
      </c>
      <c r="G29" s="114" t="s">
        <v>68</v>
      </c>
      <c r="H29" s="114"/>
      <c r="I29" s="114"/>
      <c r="J29" s="24">
        <v>493</v>
      </c>
      <c r="K29" s="6" t="s">
        <v>35</v>
      </c>
      <c r="L29" s="6"/>
      <c r="M29" s="6"/>
      <c r="N29" s="13"/>
    </row>
    <row r="30" spans="1:22">
      <c r="A30" s="5"/>
      <c r="B30" s="5" t="s">
        <v>5</v>
      </c>
      <c r="C30" s="144" t="s">
        <v>36</v>
      </c>
      <c r="D30" s="144"/>
      <c r="E30" s="144"/>
      <c r="F30" s="26" t="s">
        <v>29</v>
      </c>
      <c r="G30" s="145" t="s">
        <v>36</v>
      </c>
      <c r="H30" s="145"/>
      <c r="I30" s="145"/>
      <c r="J30" s="27">
        <v>100</v>
      </c>
      <c r="K30" s="6" t="s">
        <v>35</v>
      </c>
      <c r="L30" s="6"/>
      <c r="M30" s="6"/>
      <c r="N30" s="13"/>
    </row>
    <row r="31" spans="1:22" ht="11.25" customHeight="1">
      <c r="A31" s="5"/>
      <c r="B31" s="5" t="s">
        <v>5</v>
      </c>
      <c r="C31" s="144"/>
      <c r="D31" s="144"/>
      <c r="E31" s="144"/>
      <c r="F31" s="26" t="s">
        <v>29</v>
      </c>
      <c r="G31" s="145"/>
      <c r="H31" s="145"/>
      <c r="I31" s="145"/>
      <c r="J31" s="27"/>
      <c r="K31" s="6" t="s">
        <v>35</v>
      </c>
      <c r="L31" s="6"/>
      <c r="M31" s="6"/>
      <c r="N31" s="13"/>
    </row>
    <row r="32" spans="1:22">
      <c r="A32" s="5"/>
      <c r="B32" s="5" t="s">
        <v>5</v>
      </c>
      <c r="C32" s="144"/>
      <c r="D32" s="144"/>
      <c r="E32" s="144"/>
      <c r="F32" s="26" t="s">
        <v>29</v>
      </c>
      <c r="G32" s="145"/>
      <c r="H32" s="145"/>
      <c r="I32" s="145"/>
      <c r="J32" s="27"/>
      <c r="K32" s="6" t="s">
        <v>35</v>
      </c>
      <c r="L32" s="6"/>
      <c r="M32" s="6"/>
      <c r="N32" s="13"/>
    </row>
    <row r="33" spans="1:18" ht="11.25" customHeight="1">
      <c r="A33" s="5"/>
      <c r="B33" s="5" t="s">
        <v>5</v>
      </c>
      <c r="C33" s="140"/>
      <c r="D33" s="140"/>
      <c r="E33" s="140"/>
      <c r="F33" s="26" t="s">
        <v>29</v>
      </c>
      <c r="G33" s="140"/>
      <c r="H33" s="140"/>
      <c r="I33" s="140"/>
      <c r="J33" s="27"/>
      <c r="K33" s="6" t="s">
        <v>35</v>
      </c>
      <c r="L33" s="6"/>
      <c r="M33" s="6"/>
      <c r="N33" s="13"/>
    </row>
    <row r="34" spans="1:18">
      <c r="A34" s="5"/>
      <c r="B34" s="5" t="s">
        <v>5</v>
      </c>
      <c r="C34" s="114"/>
      <c r="D34" s="114"/>
      <c r="E34" s="114"/>
      <c r="F34" s="26" t="s">
        <v>29</v>
      </c>
      <c r="G34" s="114"/>
      <c r="H34" s="114"/>
      <c r="I34" s="114"/>
      <c r="J34" s="24"/>
      <c r="K34" s="6" t="s">
        <v>35</v>
      </c>
      <c r="L34" s="6"/>
      <c r="M34" s="6"/>
      <c r="N34" s="13"/>
    </row>
    <row r="35" spans="1:18">
      <c r="A35" s="5"/>
      <c r="B35" s="5"/>
      <c r="C35" s="140"/>
      <c r="D35" s="140"/>
      <c r="E35" s="140"/>
      <c r="F35" s="26" t="s">
        <v>29</v>
      </c>
      <c r="G35" s="140"/>
      <c r="H35" s="140"/>
      <c r="I35" s="140"/>
      <c r="J35" s="28"/>
      <c r="K35" s="6" t="s">
        <v>35</v>
      </c>
      <c r="L35" s="6"/>
      <c r="M35" s="6"/>
      <c r="N35" s="13"/>
    </row>
    <row r="36" spans="1:18">
      <c r="A36" s="5"/>
      <c r="B36" s="5"/>
      <c r="C36" s="140"/>
      <c r="D36" s="140"/>
      <c r="E36" s="140"/>
      <c r="F36" s="97" t="s">
        <v>29</v>
      </c>
      <c r="G36" s="140"/>
      <c r="H36" s="140"/>
      <c r="I36" s="140"/>
      <c r="J36" s="28"/>
      <c r="K36" s="6" t="s">
        <v>35</v>
      </c>
      <c r="L36" s="6"/>
      <c r="M36" s="6"/>
      <c r="N36" s="13"/>
    </row>
    <row r="37" spans="1:18">
      <c r="A37" s="5"/>
      <c r="B37" s="5"/>
      <c r="C37" s="140"/>
      <c r="D37" s="140"/>
      <c r="E37" s="140"/>
      <c r="F37" s="97" t="s">
        <v>29</v>
      </c>
      <c r="G37" s="140"/>
      <c r="H37" s="140"/>
      <c r="I37" s="140"/>
      <c r="J37" s="28"/>
      <c r="K37" s="6" t="s">
        <v>35</v>
      </c>
      <c r="L37" s="6"/>
      <c r="M37" s="6"/>
      <c r="N37" s="13"/>
    </row>
    <row r="38" spans="1:18">
      <c r="A38" s="5"/>
      <c r="B38" s="5"/>
      <c r="C38" s="140"/>
      <c r="D38" s="140"/>
      <c r="E38" s="140"/>
      <c r="F38" s="97" t="s">
        <v>29</v>
      </c>
      <c r="G38" s="140"/>
      <c r="H38" s="140"/>
      <c r="I38" s="140"/>
      <c r="J38" s="28"/>
      <c r="K38" s="6" t="s">
        <v>35</v>
      </c>
      <c r="L38" s="6"/>
      <c r="M38" s="6"/>
      <c r="N38" s="13"/>
    </row>
    <row r="39" spans="1:18">
      <c r="A39" s="5"/>
      <c r="B39" s="5"/>
      <c r="C39" s="140"/>
      <c r="D39" s="140"/>
      <c r="E39" s="140"/>
      <c r="F39" s="97"/>
      <c r="G39" s="140"/>
      <c r="H39" s="140"/>
      <c r="I39" s="140"/>
      <c r="J39" s="28"/>
      <c r="K39" s="6" t="s">
        <v>35</v>
      </c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J40" s="29">
        <f>SUM(J27:J39)</f>
        <v>1122</v>
      </c>
      <c r="K40" s="6"/>
      <c r="L40" s="101"/>
      <c r="M40" s="141">
        <f>M25</f>
        <v>5200</v>
      </c>
      <c r="N40" s="142"/>
    </row>
    <row r="41" spans="1:18" ht="15" customHeight="1">
      <c r="A41" s="5"/>
      <c r="B41" s="5" t="s">
        <v>38</v>
      </c>
      <c r="C41" s="6"/>
      <c r="D41" s="6"/>
      <c r="E41" s="6"/>
      <c r="F41" s="6"/>
      <c r="G41" s="6"/>
      <c r="H41" s="143" t="s">
        <v>37</v>
      </c>
      <c r="I41" s="143"/>
      <c r="J41" s="103">
        <v>1.6</v>
      </c>
      <c r="K41" s="104"/>
      <c r="L41" s="105" t="s">
        <v>39</v>
      </c>
      <c r="M41" s="138">
        <v>1</v>
      </c>
      <c r="N41" s="139"/>
      <c r="R41" s="4" t="s">
        <v>40</v>
      </c>
    </row>
    <row r="42" spans="1:18">
      <c r="A42" s="5"/>
      <c r="B42" s="5"/>
      <c r="C42" s="6"/>
      <c r="D42" s="6"/>
      <c r="E42" s="6"/>
      <c r="F42" s="6"/>
      <c r="G42" s="136"/>
      <c r="H42" s="136"/>
      <c r="I42" s="136"/>
      <c r="J42" s="136"/>
      <c r="K42" s="136" t="s">
        <v>41</v>
      </c>
      <c r="L42" s="137"/>
      <c r="M42" s="138">
        <f>111*2</f>
        <v>222</v>
      </c>
      <c r="N42" s="139"/>
      <c r="P42" s="110"/>
      <c r="Q42" s="110"/>
    </row>
    <row r="43" spans="1:18">
      <c r="A43" s="5"/>
      <c r="B43" s="36"/>
      <c r="C43" s="37" t="s">
        <v>42</v>
      </c>
      <c r="D43" s="38"/>
      <c r="E43" s="38"/>
      <c r="F43" s="38"/>
      <c r="G43" s="39"/>
      <c r="H43" s="40"/>
      <c r="I43" s="40"/>
      <c r="J43" s="41"/>
      <c r="K43" s="41"/>
      <c r="L43" s="98" t="s">
        <v>33</v>
      </c>
      <c r="M43" s="132">
        <f>J40*J41</f>
        <v>1795.2</v>
      </c>
      <c r="N43" s="133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98" t="s">
        <v>43</v>
      </c>
      <c r="M44" s="132"/>
      <c r="N44" s="133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98" t="s">
        <v>44</v>
      </c>
      <c r="M45" s="134"/>
      <c r="N45" s="135"/>
      <c r="P45" s="42"/>
      <c r="Q45" s="6"/>
    </row>
    <row r="46" spans="1:18">
      <c r="A46" s="5"/>
      <c r="B46" s="5" t="s">
        <v>45</v>
      </c>
      <c r="C46" s="6"/>
      <c r="D46" s="6"/>
      <c r="E46" s="101"/>
      <c r="F46" s="130">
        <v>0</v>
      </c>
      <c r="G46" s="131"/>
      <c r="H46" s="98"/>
      <c r="I46" s="98"/>
      <c r="J46" s="98"/>
      <c r="K46" s="6" t="s">
        <v>46</v>
      </c>
      <c r="L46" s="101"/>
      <c r="M46" s="126">
        <f>M43+M42+M40+M44+M45</f>
        <v>7217.2</v>
      </c>
      <c r="N46" s="127"/>
      <c r="O46" s="44"/>
      <c r="P46" s="42"/>
      <c r="Q46" s="11"/>
    </row>
    <row r="47" spans="1:18">
      <c r="A47" s="5"/>
      <c r="B47" s="5" t="s">
        <v>47</v>
      </c>
      <c r="C47" s="6"/>
      <c r="D47" s="6"/>
      <c r="E47" s="101"/>
      <c r="F47" s="124">
        <v>0</v>
      </c>
      <c r="G47" s="125"/>
      <c r="H47" s="98"/>
      <c r="I47" s="98"/>
      <c r="J47" s="98"/>
      <c r="K47" s="6" t="s">
        <v>48</v>
      </c>
      <c r="L47" s="101"/>
      <c r="M47" s="126"/>
      <c r="N47" s="127"/>
      <c r="P47" s="42"/>
      <c r="Q47" s="11"/>
    </row>
    <row r="48" spans="1:18">
      <c r="A48" s="5"/>
      <c r="B48" s="5" t="s">
        <v>49</v>
      </c>
      <c r="C48" s="6"/>
      <c r="D48" s="6"/>
      <c r="E48" s="101"/>
      <c r="F48" s="128">
        <f>SUM(F46:G47)</f>
        <v>0</v>
      </c>
      <c r="G48" s="129"/>
      <c r="H48" s="98"/>
      <c r="I48" s="98"/>
      <c r="J48" s="98"/>
      <c r="K48" s="6"/>
      <c r="L48" s="101"/>
      <c r="M48" s="45"/>
      <c r="N48" s="46"/>
      <c r="P48" s="42"/>
      <c r="Q48" s="47"/>
    </row>
    <row r="49" spans="1:17">
      <c r="A49" s="5"/>
      <c r="B49" s="5" t="s">
        <v>50</v>
      </c>
      <c r="C49" s="6"/>
      <c r="D49" s="6"/>
      <c r="E49" s="101"/>
      <c r="F49" s="124">
        <v>0</v>
      </c>
      <c r="G49" s="125"/>
      <c r="H49" s="98"/>
      <c r="I49" s="98"/>
      <c r="J49" s="98"/>
      <c r="K49" s="6"/>
      <c r="L49" s="101"/>
      <c r="M49" s="45"/>
      <c r="N49" s="46"/>
      <c r="P49" s="42"/>
      <c r="Q49" s="11"/>
    </row>
    <row r="50" spans="1:17">
      <c r="A50" s="5"/>
      <c r="B50" s="5" t="s">
        <v>49</v>
      </c>
      <c r="C50" s="6"/>
      <c r="D50" s="6"/>
      <c r="E50" s="101"/>
      <c r="F50" s="128">
        <f>SUM(F48:G49)</f>
        <v>0</v>
      </c>
      <c r="G50" s="129"/>
      <c r="H50" s="98"/>
      <c r="I50" s="98"/>
      <c r="J50" s="98"/>
      <c r="K50" s="6"/>
      <c r="L50" s="101"/>
      <c r="M50" s="45"/>
      <c r="N50" s="46"/>
      <c r="P50" s="42"/>
      <c r="Q50" s="11"/>
    </row>
    <row r="51" spans="1:17">
      <c r="A51" s="5"/>
      <c r="B51" s="5" t="s">
        <v>33</v>
      </c>
      <c r="C51" s="6"/>
      <c r="D51" s="6"/>
      <c r="E51" s="101"/>
      <c r="F51" s="130">
        <v>0</v>
      </c>
      <c r="G51" s="131"/>
      <c r="H51" s="6"/>
      <c r="I51" s="48" t="s">
        <v>51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52</v>
      </c>
      <c r="C52" s="6"/>
      <c r="D52" s="6"/>
      <c r="E52" s="101"/>
      <c r="F52" s="124">
        <v>0</v>
      </c>
      <c r="G52" s="125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44</v>
      </c>
      <c r="C53" s="6"/>
      <c r="D53" s="6"/>
      <c r="E53" s="101" t="s">
        <v>53</v>
      </c>
      <c r="F53" s="124">
        <v>0</v>
      </c>
      <c r="G53" s="125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54</v>
      </c>
      <c r="C54" s="6"/>
      <c r="D54" s="6"/>
      <c r="E54" s="101"/>
      <c r="F54" s="124">
        <v>0</v>
      </c>
      <c r="G54" s="125"/>
      <c r="H54" s="53"/>
      <c r="I54" s="50"/>
      <c r="J54" s="51"/>
      <c r="K54" s="51"/>
      <c r="L54" s="51"/>
      <c r="M54" s="51"/>
      <c r="N54" s="52"/>
      <c r="P54" s="110"/>
      <c r="Q54" s="110"/>
    </row>
    <row r="55" spans="1:17">
      <c r="A55" s="5"/>
      <c r="B55" s="5" t="s">
        <v>48</v>
      </c>
      <c r="C55" s="6"/>
      <c r="D55" s="6"/>
      <c r="E55" s="101"/>
      <c r="F55" s="118">
        <f>SUM(F50:G54)</f>
        <v>0</v>
      </c>
      <c r="G55" s="119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55</v>
      </c>
      <c r="C56" s="6"/>
      <c r="D56" s="6"/>
      <c r="E56" s="101"/>
      <c r="F56" s="122">
        <f>+M46-F55</f>
        <v>7217.2</v>
      </c>
      <c r="G56" s="123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49</v>
      </c>
      <c r="C57" s="27"/>
      <c r="D57" s="27"/>
      <c r="E57" s="57"/>
      <c r="F57" s="120">
        <f>+F55+F56</f>
        <v>7217.2</v>
      </c>
      <c r="G57" s="12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09" t="s">
        <v>56</v>
      </c>
      <c r="C58" s="110"/>
      <c r="D58" s="110"/>
      <c r="E58" s="110"/>
      <c r="F58" s="110"/>
      <c r="G58" s="110"/>
      <c r="H58" s="6"/>
      <c r="I58" s="116" t="s">
        <v>57</v>
      </c>
      <c r="J58" s="116"/>
      <c r="K58" s="116"/>
      <c r="L58" s="116"/>
      <c r="M58" s="116"/>
      <c r="N58" s="117"/>
      <c r="P58" s="42"/>
      <c r="Q58" s="11"/>
    </row>
    <row r="59" spans="1:17" ht="1.5" customHeight="1">
      <c r="A59" s="5"/>
      <c r="B59" s="96"/>
      <c r="C59" s="97"/>
      <c r="D59" s="97"/>
      <c r="E59" s="97"/>
      <c r="F59" s="97"/>
      <c r="G59" s="97"/>
      <c r="H59" s="6"/>
      <c r="I59" s="97"/>
      <c r="J59" s="97"/>
      <c r="K59" s="97"/>
      <c r="L59" s="97"/>
      <c r="M59" s="97"/>
      <c r="N59" s="99"/>
      <c r="P59" s="42"/>
      <c r="Q59" s="11" t="s">
        <v>58</v>
      </c>
    </row>
    <row r="60" spans="1:17" ht="11.25" hidden="1" customHeight="1">
      <c r="A60" s="5"/>
      <c r="B60" s="109"/>
      <c r="C60" s="110"/>
      <c r="D60" s="110"/>
      <c r="E60" s="110"/>
      <c r="F60" s="110"/>
      <c r="G60" s="110"/>
      <c r="H60" s="6"/>
      <c r="I60" s="6"/>
      <c r="J60" s="6"/>
      <c r="K60" s="6"/>
      <c r="L60" s="6"/>
      <c r="M60" s="6"/>
      <c r="N60" s="13"/>
      <c r="P60" s="42"/>
      <c r="Q60" s="11" t="s">
        <v>59</v>
      </c>
    </row>
    <row r="61" spans="1:17" ht="16.5" customHeight="1">
      <c r="A61" s="5"/>
      <c r="B61" s="113" t="s">
        <v>60</v>
      </c>
      <c r="C61" s="114"/>
      <c r="D61" s="114"/>
      <c r="E61" s="114"/>
      <c r="F61" s="114"/>
      <c r="G61" s="114"/>
      <c r="H61" s="6"/>
      <c r="I61" s="114" t="s">
        <v>187</v>
      </c>
      <c r="J61" s="114"/>
      <c r="K61" s="114"/>
      <c r="L61" s="114"/>
      <c r="M61" s="114"/>
      <c r="N61" s="115"/>
      <c r="P61" s="42"/>
      <c r="Q61" s="11"/>
    </row>
    <row r="62" spans="1:17">
      <c r="A62" s="5"/>
      <c r="B62" s="109" t="s">
        <v>58</v>
      </c>
      <c r="C62" s="110"/>
      <c r="D62" s="110"/>
      <c r="E62" s="110"/>
      <c r="F62" s="110"/>
      <c r="G62" s="110"/>
      <c r="H62" s="6"/>
      <c r="I62" s="116"/>
      <c r="J62" s="116"/>
      <c r="K62" s="116"/>
      <c r="L62" s="116"/>
      <c r="M62" s="116"/>
      <c r="N62" s="117"/>
      <c r="P62" s="6"/>
      <c r="Q62" s="6"/>
    </row>
    <row r="63" spans="1:17" ht="26.25" customHeight="1">
      <c r="A63" s="5"/>
      <c r="B63" s="106" t="s">
        <v>61</v>
      </c>
      <c r="C63" s="107"/>
      <c r="D63" s="107"/>
      <c r="E63" s="107"/>
      <c r="F63" s="107"/>
      <c r="G63" s="107"/>
      <c r="H63" s="6"/>
      <c r="I63" s="107" t="s">
        <v>75</v>
      </c>
      <c r="J63" s="107"/>
      <c r="K63" s="107"/>
      <c r="L63" s="107"/>
      <c r="M63" s="107"/>
      <c r="N63" s="108"/>
      <c r="P63" s="6"/>
      <c r="Q63" s="6"/>
    </row>
    <row r="64" spans="1:17" ht="2.25" customHeight="1">
      <c r="A64" s="5"/>
      <c r="B64" s="109" t="s">
        <v>62</v>
      </c>
      <c r="C64" s="110"/>
      <c r="D64" s="110"/>
      <c r="E64" s="110"/>
      <c r="F64" s="110"/>
      <c r="G64" s="110"/>
      <c r="H64" s="6"/>
      <c r="I64" s="111"/>
      <c r="J64" s="111"/>
      <c r="K64" s="111"/>
      <c r="L64" s="111"/>
      <c r="M64" s="111"/>
      <c r="N64" s="112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63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64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F26:G26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7:E27"/>
    <mergeCell ref="G27:I27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C39:E39"/>
    <mergeCell ref="G39:I39"/>
    <mergeCell ref="M40:N40"/>
    <mergeCell ref="H41:I41"/>
    <mergeCell ref="M41:N41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G42:J42"/>
    <mergeCell ref="K42:L42"/>
    <mergeCell ref="M42:N42"/>
    <mergeCell ref="F47:G47"/>
    <mergeCell ref="M47:N47"/>
    <mergeCell ref="F48:G48"/>
    <mergeCell ref="F49:G49"/>
    <mergeCell ref="F50:G50"/>
    <mergeCell ref="P54:Q54"/>
    <mergeCell ref="F55:G55"/>
    <mergeCell ref="F57:G57"/>
    <mergeCell ref="B58:G58"/>
    <mergeCell ref="I58:N58"/>
    <mergeCell ref="F56:G56"/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7" zoomScaleNormal="100" workbookViewId="0">
      <selection activeCell="R19" sqref="R19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53">
        <v>12</v>
      </c>
      <c r="N2" s="155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43"/>
      <c r="M3" s="176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 t="s">
        <v>2</v>
      </c>
      <c r="M5" s="9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3</v>
      </c>
      <c r="K8" s="16" t="s">
        <v>5</v>
      </c>
      <c r="L8" s="114" t="s">
        <v>65</v>
      </c>
      <c r="M8" s="114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10" t="s">
        <v>7</v>
      </c>
      <c r="L9" s="110"/>
      <c r="M9" s="126">
        <f>M46</f>
        <v>4326.3999999999996</v>
      </c>
      <c r="N9" s="12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21"/>
      <c r="B11" s="172">
        <f>$M$9</f>
        <v>4326.3999999999996</v>
      </c>
      <c r="C11" s="173"/>
      <c r="D11" s="174" t="s">
        <v>123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5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65" t="s">
        <v>122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</row>
    <row r="14" spans="1:22">
      <c r="A14" s="5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  <c r="V14" s="4" t="s">
        <v>11</v>
      </c>
    </row>
    <row r="15" spans="1:22">
      <c r="A15" s="5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7"/>
    </row>
    <row r="16" spans="1:22">
      <c r="A16" s="5"/>
      <c r="B16" s="5" t="s">
        <v>12</v>
      </c>
      <c r="C16" s="6"/>
      <c r="D16" s="6"/>
      <c r="E16" s="18">
        <v>10</v>
      </c>
      <c r="F16" s="16" t="s">
        <v>5</v>
      </c>
      <c r="G16" s="114" t="s">
        <v>65</v>
      </c>
      <c r="H16" s="114"/>
      <c r="I16" s="16" t="s">
        <v>13</v>
      </c>
      <c r="J16" s="18">
        <v>12</v>
      </c>
      <c r="K16" s="16" t="s">
        <v>14</v>
      </c>
      <c r="L16" s="114" t="s">
        <v>65</v>
      </c>
      <c r="M16" s="114"/>
      <c r="N16" s="13">
        <v>2019</v>
      </c>
      <c r="P16" s="19"/>
    </row>
    <row r="17" spans="1:22" ht="12" thickBot="1">
      <c r="A17" s="5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22" ht="12" thickBot="1">
      <c r="A18" s="5"/>
      <c r="B18" s="109" t="s">
        <v>15</v>
      </c>
      <c r="C18" s="168"/>
      <c r="D18" s="20"/>
      <c r="E18" s="169" t="s">
        <v>16</v>
      </c>
      <c r="F18" s="170"/>
      <c r="G18" s="171"/>
      <c r="H18" s="20" t="s">
        <v>17</v>
      </c>
      <c r="I18" s="169" t="s">
        <v>18</v>
      </c>
      <c r="J18" s="171"/>
      <c r="K18" s="20"/>
      <c r="L18" s="169" t="s">
        <v>19</v>
      </c>
      <c r="M18" s="171"/>
      <c r="N18" s="20"/>
      <c r="V18" s="4" t="s">
        <v>11</v>
      </c>
    </row>
    <row r="19" spans="1:22">
      <c r="A19" s="5"/>
      <c r="B19" s="147" t="s">
        <v>2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9"/>
      <c r="Q19" s="4" t="s">
        <v>11</v>
      </c>
    </row>
    <row r="20" spans="1:22" ht="12.75" customHeight="1">
      <c r="A20" s="5"/>
      <c r="B20" s="150"/>
      <c r="C20" s="151"/>
      <c r="D20" s="151"/>
      <c r="E20" s="152"/>
      <c r="F20" s="153"/>
      <c r="G20" s="140"/>
      <c r="H20" s="140"/>
      <c r="I20" s="154"/>
      <c r="J20" s="153"/>
      <c r="K20" s="154"/>
      <c r="L20" s="153"/>
      <c r="M20" s="140"/>
      <c r="N20" s="155"/>
      <c r="Q20" s="4" t="s">
        <v>11</v>
      </c>
    </row>
    <row r="21" spans="1:22">
      <c r="A21" s="5"/>
      <c r="B21" s="156" t="s">
        <v>21</v>
      </c>
      <c r="C21" s="157"/>
      <c r="D21" s="157"/>
      <c r="E21" s="158"/>
      <c r="F21" s="159" t="s">
        <v>22</v>
      </c>
      <c r="G21" s="157"/>
      <c r="H21" s="157"/>
      <c r="I21" s="158"/>
      <c r="J21" s="159" t="s">
        <v>23</v>
      </c>
      <c r="K21" s="158"/>
      <c r="L21" s="159" t="s">
        <v>24</v>
      </c>
      <c r="M21" s="157"/>
      <c r="N21" s="160"/>
    </row>
    <row r="22" spans="1:22">
      <c r="A22" s="5"/>
      <c r="B22" s="22" t="s">
        <v>25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26</v>
      </c>
      <c r="D23" s="6"/>
      <c r="E23" s="16"/>
      <c r="F23" s="114" t="s">
        <v>27</v>
      </c>
      <c r="G23" s="114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28</v>
      </c>
      <c r="C24" s="6"/>
      <c r="D24" s="23">
        <v>2</v>
      </c>
      <c r="E24" s="16" t="s">
        <v>29</v>
      </c>
      <c r="F24" s="132">
        <v>1120</v>
      </c>
      <c r="G24" s="161"/>
      <c r="H24" s="6" t="s">
        <v>84</v>
      </c>
      <c r="I24" s="6"/>
      <c r="J24" s="11"/>
      <c r="K24" s="6"/>
      <c r="L24" s="6"/>
      <c r="M24" s="162"/>
      <c r="N24" s="163"/>
    </row>
    <row r="25" spans="1:22">
      <c r="A25" s="5"/>
      <c r="B25" s="5" t="s">
        <v>31</v>
      </c>
      <c r="C25" s="6"/>
      <c r="D25" s="23">
        <v>1</v>
      </c>
      <c r="E25" s="16" t="s">
        <v>29</v>
      </c>
      <c r="F25" s="132">
        <v>640</v>
      </c>
      <c r="G25" s="161"/>
      <c r="H25" s="6" t="s">
        <v>84</v>
      </c>
      <c r="I25" s="6"/>
      <c r="J25" s="11"/>
      <c r="K25" s="6" t="s">
        <v>32</v>
      </c>
      <c r="L25" s="6"/>
      <c r="M25" s="141">
        <f>D24*F24+D25*F25+D26*F26</f>
        <v>2880</v>
      </c>
      <c r="N25" s="142"/>
    </row>
    <row r="26" spans="1:22">
      <c r="A26" s="5"/>
      <c r="B26" s="22" t="s">
        <v>33</v>
      </c>
      <c r="C26" s="6"/>
      <c r="D26" s="23"/>
      <c r="E26" s="16" t="s">
        <v>29</v>
      </c>
      <c r="F26" s="132"/>
      <c r="G26" s="161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14" t="s">
        <v>34</v>
      </c>
      <c r="D27" s="114"/>
      <c r="E27" s="114"/>
      <c r="F27" s="16" t="s">
        <v>29</v>
      </c>
      <c r="G27" s="114" t="s">
        <v>117</v>
      </c>
      <c r="H27" s="114"/>
      <c r="I27" s="114"/>
      <c r="J27" s="24">
        <v>336</v>
      </c>
      <c r="K27" s="6" t="s">
        <v>35</v>
      </c>
      <c r="L27" s="6"/>
      <c r="M27" s="6"/>
      <c r="N27" s="25"/>
    </row>
    <row r="28" spans="1:22">
      <c r="A28" s="5"/>
      <c r="B28" s="5" t="s">
        <v>5</v>
      </c>
      <c r="C28" s="114" t="s">
        <v>117</v>
      </c>
      <c r="D28" s="114"/>
      <c r="E28" s="114"/>
      <c r="F28" s="26" t="s">
        <v>29</v>
      </c>
      <c r="G28" s="114" t="s">
        <v>118</v>
      </c>
      <c r="H28" s="114"/>
      <c r="I28" s="114"/>
      <c r="J28" s="24">
        <v>33</v>
      </c>
      <c r="K28" s="6" t="s">
        <v>35</v>
      </c>
      <c r="L28" s="6"/>
      <c r="M28" s="6"/>
      <c r="N28" s="25"/>
    </row>
    <row r="29" spans="1:22">
      <c r="A29" s="5"/>
      <c r="B29" s="5" t="s">
        <v>5</v>
      </c>
      <c r="C29" s="114" t="s">
        <v>119</v>
      </c>
      <c r="D29" s="114"/>
      <c r="E29" s="114"/>
      <c r="F29" s="26" t="s">
        <v>29</v>
      </c>
      <c r="G29" s="114" t="s">
        <v>117</v>
      </c>
      <c r="H29" s="114"/>
      <c r="I29" s="114"/>
      <c r="J29" s="24">
        <v>33</v>
      </c>
      <c r="K29" s="6" t="s">
        <v>35</v>
      </c>
      <c r="L29" s="6"/>
      <c r="M29" s="6"/>
      <c r="N29" s="13"/>
    </row>
    <row r="30" spans="1:22">
      <c r="A30" s="5"/>
      <c r="B30" s="5" t="s">
        <v>5</v>
      </c>
      <c r="C30" s="114" t="s">
        <v>117</v>
      </c>
      <c r="D30" s="114"/>
      <c r="E30" s="114"/>
      <c r="F30" s="26" t="s">
        <v>29</v>
      </c>
      <c r="G30" s="114" t="s">
        <v>118</v>
      </c>
      <c r="H30" s="114"/>
      <c r="I30" s="114"/>
      <c r="J30" s="27">
        <v>33</v>
      </c>
      <c r="K30" s="6" t="s">
        <v>35</v>
      </c>
      <c r="L30" s="6"/>
      <c r="M30" s="6"/>
      <c r="N30" s="13"/>
    </row>
    <row r="31" spans="1:22" ht="11.25" customHeight="1">
      <c r="A31" s="5"/>
      <c r="B31" s="5" t="s">
        <v>5</v>
      </c>
      <c r="C31" s="140" t="s">
        <v>119</v>
      </c>
      <c r="D31" s="140"/>
      <c r="E31" s="140"/>
      <c r="F31" s="26" t="s">
        <v>29</v>
      </c>
      <c r="G31" s="140" t="s">
        <v>117</v>
      </c>
      <c r="H31" s="140"/>
      <c r="I31" s="140"/>
      <c r="J31" s="27">
        <v>33</v>
      </c>
      <c r="K31" s="6" t="s">
        <v>35</v>
      </c>
      <c r="L31" s="6"/>
      <c r="M31" s="6"/>
      <c r="N31" s="13"/>
    </row>
    <row r="32" spans="1:22">
      <c r="A32" s="5"/>
      <c r="B32" s="5" t="s">
        <v>5</v>
      </c>
      <c r="C32" s="140" t="s">
        <v>117</v>
      </c>
      <c r="D32" s="140"/>
      <c r="E32" s="140"/>
      <c r="F32" s="26" t="s">
        <v>29</v>
      </c>
      <c r="G32" s="140" t="s">
        <v>68</v>
      </c>
      <c r="H32" s="140"/>
      <c r="I32" s="140"/>
      <c r="J32" s="27">
        <v>336</v>
      </c>
      <c r="K32" s="6" t="s">
        <v>35</v>
      </c>
      <c r="L32" s="6"/>
      <c r="M32" s="6"/>
      <c r="N32" s="13"/>
    </row>
    <row r="33" spans="1:18" ht="11.25" customHeight="1">
      <c r="A33" s="5"/>
      <c r="B33" s="5" t="s">
        <v>5</v>
      </c>
      <c r="C33" s="140" t="s">
        <v>36</v>
      </c>
      <c r="D33" s="140"/>
      <c r="E33" s="140"/>
      <c r="F33" s="26" t="s">
        <v>29</v>
      </c>
      <c r="G33" s="140" t="s">
        <v>36</v>
      </c>
      <c r="H33" s="140"/>
      <c r="I33" s="140"/>
      <c r="J33" s="27">
        <v>100</v>
      </c>
      <c r="K33" s="6" t="s">
        <v>35</v>
      </c>
      <c r="L33" s="6"/>
      <c r="M33" s="6"/>
      <c r="N33" s="13"/>
    </row>
    <row r="34" spans="1:18">
      <c r="A34" s="5"/>
      <c r="B34" s="5" t="s">
        <v>5</v>
      </c>
      <c r="C34" s="114"/>
      <c r="D34" s="114"/>
      <c r="E34" s="114"/>
      <c r="F34" s="26" t="s">
        <v>29</v>
      </c>
      <c r="G34" s="114"/>
      <c r="H34" s="114"/>
      <c r="I34" s="114"/>
      <c r="J34" s="24"/>
      <c r="K34" s="6" t="s">
        <v>35</v>
      </c>
      <c r="L34" s="6"/>
      <c r="M34" s="6"/>
      <c r="N34" s="13"/>
    </row>
    <row r="35" spans="1:18">
      <c r="A35" s="5"/>
      <c r="B35" s="5"/>
      <c r="C35" s="140"/>
      <c r="D35" s="140"/>
      <c r="E35" s="140"/>
      <c r="F35" s="26" t="s">
        <v>29</v>
      </c>
      <c r="G35" s="140"/>
      <c r="H35" s="140"/>
      <c r="I35" s="140"/>
      <c r="J35" s="28"/>
      <c r="K35" s="6" t="s">
        <v>35</v>
      </c>
      <c r="L35" s="6"/>
      <c r="M35" s="6"/>
      <c r="N35" s="13"/>
    </row>
    <row r="36" spans="1:18">
      <c r="A36" s="5"/>
      <c r="B36" s="5"/>
      <c r="C36" s="140"/>
      <c r="D36" s="140"/>
      <c r="E36" s="140"/>
      <c r="F36" s="16" t="s">
        <v>29</v>
      </c>
      <c r="G36" s="140"/>
      <c r="H36" s="140"/>
      <c r="I36" s="140"/>
      <c r="J36" s="28"/>
      <c r="K36" s="6" t="s">
        <v>35</v>
      </c>
      <c r="L36" s="6"/>
      <c r="M36" s="6"/>
      <c r="N36" s="13"/>
    </row>
    <row r="37" spans="1:18">
      <c r="A37" s="5"/>
      <c r="B37" s="5"/>
      <c r="C37" s="140"/>
      <c r="D37" s="140"/>
      <c r="E37" s="140"/>
      <c r="F37" s="16" t="s">
        <v>29</v>
      </c>
      <c r="G37" s="140"/>
      <c r="H37" s="140"/>
      <c r="I37" s="140"/>
      <c r="J37" s="28"/>
      <c r="K37" s="6" t="s">
        <v>35</v>
      </c>
      <c r="L37" s="6"/>
      <c r="M37" s="6"/>
      <c r="N37" s="13"/>
    </row>
    <row r="38" spans="1:18">
      <c r="A38" s="5"/>
      <c r="B38" s="5"/>
      <c r="C38" s="140"/>
      <c r="D38" s="140"/>
      <c r="E38" s="140"/>
      <c r="F38" s="16" t="s">
        <v>29</v>
      </c>
      <c r="G38" s="140"/>
      <c r="H38" s="140"/>
      <c r="I38" s="140"/>
      <c r="J38" s="28"/>
      <c r="K38" s="6" t="s">
        <v>35</v>
      </c>
      <c r="L38" s="6"/>
      <c r="M38" s="6"/>
      <c r="N38" s="13"/>
    </row>
    <row r="39" spans="1:18">
      <c r="A39" s="5"/>
      <c r="B39" s="5"/>
      <c r="C39" s="110"/>
      <c r="D39" s="110"/>
      <c r="E39" s="110"/>
      <c r="F39" s="16"/>
      <c r="G39" s="110"/>
      <c r="H39" s="110"/>
      <c r="I39" s="110"/>
      <c r="J39" s="29">
        <f>SUM(J27:J38)</f>
        <v>904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10" t="s">
        <v>37</v>
      </c>
      <c r="I40" s="110"/>
      <c r="J40" s="32">
        <v>1.6</v>
      </c>
      <c r="K40" s="6"/>
      <c r="L40" s="33"/>
      <c r="M40" s="141">
        <f>M25</f>
        <v>2880</v>
      </c>
      <c r="N40" s="142"/>
    </row>
    <row r="41" spans="1:18">
      <c r="A41" s="5"/>
      <c r="B41" s="5" t="s">
        <v>38</v>
      </c>
      <c r="C41" s="6"/>
      <c r="D41" s="6"/>
      <c r="E41" s="6"/>
      <c r="F41" s="6"/>
      <c r="G41" s="6"/>
      <c r="H41" s="16"/>
      <c r="I41" s="16"/>
      <c r="J41" s="32"/>
      <c r="K41" s="6"/>
      <c r="L41" s="35" t="s">
        <v>39</v>
      </c>
      <c r="M41" s="138">
        <v>1</v>
      </c>
      <c r="N41" s="139"/>
      <c r="R41" s="4" t="s">
        <v>40</v>
      </c>
    </row>
    <row r="42" spans="1:18">
      <c r="A42" s="5"/>
      <c r="B42" s="5"/>
      <c r="C42" s="6"/>
      <c r="D42" s="6"/>
      <c r="E42" s="6"/>
      <c r="F42" s="6"/>
      <c r="G42" s="136"/>
      <c r="H42" s="136"/>
      <c r="I42" s="136"/>
      <c r="J42" s="136"/>
      <c r="K42" s="136" t="s">
        <v>41</v>
      </c>
      <c r="L42" s="137"/>
      <c r="M42" s="138"/>
      <c r="N42" s="139"/>
      <c r="P42" s="110"/>
      <c r="Q42" s="110"/>
    </row>
    <row r="43" spans="1:18">
      <c r="A43" s="5"/>
      <c r="B43" s="36"/>
      <c r="C43" s="37" t="s">
        <v>42</v>
      </c>
      <c r="D43" s="38"/>
      <c r="E43" s="38"/>
      <c r="F43" s="38"/>
      <c r="G43" s="39"/>
      <c r="H43" s="40"/>
      <c r="I43" s="40"/>
      <c r="J43" s="41"/>
      <c r="K43" s="41"/>
      <c r="L43" s="35" t="s">
        <v>33</v>
      </c>
      <c r="M43" s="132">
        <f>J39*J40</f>
        <v>1446.4</v>
      </c>
      <c r="N43" s="133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35" t="s">
        <v>43</v>
      </c>
      <c r="M44" s="132"/>
      <c r="N44" s="133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35" t="s">
        <v>44</v>
      </c>
      <c r="M45" s="132"/>
      <c r="N45" s="133"/>
      <c r="P45" s="42"/>
      <c r="Q45" s="6"/>
    </row>
    <row r="46" spans="1:18">
      <c r="A46" s="5"/>
      <c r="B46" s="5" t="s">
        <v>45</v>
      </c>
      <c r="C46" s="6"/>
      <c r="D46" s="6"/>
      <c r="E46" s="33"/>
      <c r="F46" s="130">
        <v>0</v>
      </c>
      <c r="G46" s="131"/>
      <c r="H46" s="35"/>
      <c r="I46" s="35"/>
      <c r="J46" s="35"/>
      <c r="K46" s="6" t="s">
        <v>46</v>
      </c>
      <c r="L46" s="33"/>
      <c r="M46" s="126">
        <f>SUM(M40+M42+M43)+M44+M45</f>
        <v>4326.3999999999996</v>
      </c>
      <c r="N46" s="127"/>
      <c r="O46" s="44"/>
      <c r="P46" s="42"/>
      <c r="Q46" s="11"/>
    </row>
    <row r="47" spans="1:18">
      <c r="A47" s="5"/>
      <c r="B47" s="5" t="s">
        <v>47</v>
      </c>
      <c r="C47" s="6"/>
      <c r="D47" s="6"/>
      <c r="E47" s="33"/>
      <c r="F47" s="124">
        <v>0</v>
      </c>
      <c r="G47" s="125"/>
      <c r="H47" s="35"/>
      <c r="I47" s="35"/>
      <c r="J47" s="35"/>
      <c r="K47" s="6" t="s">
        <v>48</v>
      </c>
      <c r="L47" s="33"/>
      <c r="M47" s="126"/>
      <c r="N47" s="127"/>
      <c r="P47" s="42"/>
      <c r="Q47" s="11"/>
    </row>
    <row r="48" spans="1:18">
      <c r="A48" s="5"/>
      <c r="B48" s="5" t="s">
        <v>49</v>
      </c>
      <c r="C48" s="6"/>
      <c r="D48" s="6"/>
      <c r="E48" s="33"/>
      <c r="F48" s="128">
        <f>SUM(F46:G47)</f>
        <v>0</v>
      </c>
      <c r="G48" s="129"/>
      <c r="H48" s="35"/>
      <c r="I48" s="35"/>
      <c r="J48" s="35"/>
      <c r="K48" s="6"/>
      <c r="L48" s="33"/>
      <c r="M48" s="45"/>
      <c r="N48" s="46"/>
      <c r="P48" s="42"/>
      <c r="Q48" s="47"/>
    </row>
    <row r="49" spans="1:17">
      <c r="A49" s="5"/>
      <c r="B49" s="5" t="s">
        <v>50</v>
      </c>
      <c r="C49" s="6"/>
      <c r="D49" s="6"/>
      <c r="E49" s="33"/>
      <c r="F49" s="124">
        <v>0</v>
      </c>
      <c r="G49" s="125"/>
      <c r="H49" s="35"/>
      <c r="I49" s="35"/>
      <c r="J49" s="35"/>
      <c r="K49" s="6"/>
      <c r="L49" s="33"/>
      <c r="M49" s="45"/>
      <c r="N49" s="46"/>
      <c r="P49" s="42"/>
      <c r="Q49" s="11"/>
    </row>
    <row r="50" spans="1:17">
      <c r="A50" s="5"/>
      <c r="B50" s="5" t="s">
        <v>49</v>
      </c>
      <c r="C50" s="6"/>
      <c r="D50" s="6"/>
      <c r="E50" s="33"/>
      <c r="F50" s="128">
        <f>SUM(F48:G49)</f>
        <v>0</v>
      </c>
      <c r="G50" s="129"/>
      <c r="H50" s="35"/>
      <c r="I50" s="35"/>
      <c r="J50" s="35"/>
      <c r="K50" s="6"/>
      <c r="L50" s="33"/>
      <c r="M50" s="45"/>
      <c r="N50" s="46"/>
      <c r="P50" s="42"/>
      <c r="Q50" s="11"/>
    </row>
    <row r="51" spans="1:17">
      <c r="A51" s="5"/>
      <c r="B51" s="5" t="s">
        <v>33</v>
      </c>
      <c r="C51" s="6"/>
      <c r="D51" s="6"/>
      <c r="E51" s="33"/>
      <c r="F51" s="130">
        <v>0</v>
      </c>
      <c r="G51" s="131"/>
      <c r="H51" s="6"/>
      <c r="I51" s="48" t="s">
        <v>51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52</v>
      </c>
      <c r="C52" s="6"/>
      <c r="D52" s="6"/>
      <c r="E52" s="33"/>
      <c r="F52" s="124">
        <v>0</v>
      </c>
      <c r="G52" s="125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44</v>
      </c>
      <c r="C53" s="6"/>
      <c r="D53" s="6"/>
      <c r="E53" s="33" t="s">
        <v>53</v>
      </c>
      <c r="F53" s="124">
        <v>0</v>
      </c>
      <c r="G53" s="125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54</v>
      </c>
      <c r="C54" s="6"/>
      <c r="D54" s="6"/>
      <c r="E54" s="33"/>
      <c r="F54" s="124">
        <v>0</v>
      </c>
      <c r="G54" s="125"/>
      <c r="H54" s="53"/>
      <c r="I54" s="50"/>
      <c r="J54" s="51"/>
      <c r="K54" s="51"/>
      <c r="L54" s="51"/>
      <c r="M54" s="51"/>
      <c r="N54" s="52"/>
      <c r="P54" s="110"/>
      <c r="Q54" s="110"/>
    </row>
    <row r="55" spans="1:17">
      <c r="A55" s="5"/>
      <c r="B55" s="5" t="s">
        <v>48</v>
      </c>
      <c r="C55" s="6"/>
      <c r="D55" s="6"/>
      <c r="E55" s="33"/>
      <c r="F55" s="118">
        <f>SUM(F50:G54)</f>
        <v>0</v>
      </c>
      <c r="G55" s="119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55</v>
      </c>
      <c r="C56" s="6"/>
      <c r="D56" s="6"/>
      <c r="E56" s="33"/>
      <c r="F56" s="122">
        <f>+M46-F55</f>
        <v>4326.3999999999996</v>
      </c>
      <c r="G56" s="123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49</v>
      </c>
      <c r="C57" s="27"/>
      <c r="D57" s="27"/>
      <c r="E57" s="57"/>
      <c r="F57" s="120">
        <f>+F55+F56</f>
        <v>4326.3999999999996</v>
      </c>
      <c r="G57" s="12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09" t="s">
        <v>56</v>
      </c>
      <c r="C58" s="110"/>
      <c r="D58" s="110"/>
      <c r="E58" s="110"/>
      <c r="F58" s="110"/>
      <c r="G58" s="110"/>
      <c r="H58" s="6"/>
      <c r="I58" s="116" t="s">
        <v>57</v>
      </c>
      <c r="J58" s="116"/>
      <c r="K58" s="116"/>
      <c r="L58" s="116"/>
      <c r="M58" s="116"/>
      <c r="N58" s="117"/>
      <c r="P58" s="42"/>
      <c r="Q58" s="11"/>
    </row>
    <row r="59" spans="1:17" ht="1.5" customHeight="1">
      <c r="A59" s="5"/>
      <c r="B59" s="59"/>
      <c r="C59" s="16"/>
      <c r="D59" s="16"/>
      <c r="E59" s="16"/>
      <c r="F59" s="16"/>
      <c r="G59" s="16"/>
      <c r="H59" s="6"/>
      <c r="I59" s="16"/>
      <c r="J59" s="16"/>
      <c r="K59" s="16"/>
      <c r="L59" s="16"/>
      <c r="M59" s="16"/>
      <c r="N59" s="60"/>
      <c r="P59" s="42"/>
      <c r="Q59" s="11" t="s">
        <v>58</v>
      </c>
    </row>
    <row r="60" spans="1:17" ht="11.25" hidden="1" customHeight="1">
      <c r="A60" s="5"/>
      <c r="B60" s="109"/>
      <c r="C60" s="110"/>
      <c r="D60" s="110"/>
      <c r="E60" s="110"/>
      <c r="F60" s="110"/>
      <c r="G60" s="110"/>
      <c r="H60" s="6"/>
      <c r="I60" s="6"/>
      <c r="J60" s="6"/>
      <c r="K60" s="6"/>
      <c r="L60" s="6"/>
      <c r="M60" s="6"/>
      <c r="N60" s="13"/>
      <c r="P60" s="42"/>
      <c r="Q60" s="11" t="s">
        <v>59</v>
      </c>
    </row>
    <row r="61" spans="1:17" ht="16.5" customHeight="1">
      <c r="A61" s="5"/>
      <c r="B61" s="113" t="s">
        <v>60</v>
      </c>
      <c r="C61" s="114"/>
      <c r="D61" s="114"/>
      <c r="E61" s="114"/>
      <c r="F61" s="114"/>
      <c r="G61" s="114"/>
      <c r="H61" s="6"/>
      <c r="I61" s="114" t="s">
        <v>120</v>
      </c>
      <c r="J61" s="114"/>
      <c r="K61" s="114"/>
      <c r="L61" s="114"/>
      <c r="M61" s="114"/>
      <c r="N61" s="115"/>
      <c r="P61" s="42"/>
      <c r="Q61" s="11"/>
    </row>
    <row r="62" spans="1:17">
      <c r="A62" s="5"/>
      <c r="B62" s="109" t="s">
        <v>58</v>
      </c>
      <c r="C62" s="110"/>
      <c r="D62" s="110"/>
      <c r="E62" s="110"/>
      <c r="F62" s="110"/>
      <c r="G62" s="110"/>
      <c r="H62" s="6"/>
      <c r="I62" s="116"/>
      <c r="J62" s="116"/>
      <c r="K62" s="116"/>
      <c r="L62" s="116"/>
      <c r="M62" s="116"/>
      <c r="N62" s="117"/>
      <c r="P62" s="6"/>
      <c r="Q62" s="6"/>
    </row>
    <row r="63" spans="1:17" ht="26.25" customHeight="1">
      <c r="A63" s="5"/>
      <c r="B63" s="106" t="s">
        <v>61</v>
      </c>
      <c r="C63" s="107"/>
      <c r="D63" s="107"/>
      <c r="E63" s="107"/>
      <c r="F63" s="107"/>
      <c r="G63" s="107"/>
      <c r="H63" s="6"/>
      <c r="I63" s="107" t="s">
        <v>121</v>
      </c>
      <c r="J63" s="107"/>
      <c r="K63" s="107"/>
      <c r="L63" s="107"/>
      <c r="M63" s="107"/>
      <c r="N63" s="108"/>
      <c r="P63" s="6"/>
      <c r="Q63" s="6"/>
    </row>
    <row r="64" spans="1:17" ht="2.25" customHeight="1">
      <c r="A64" s="5"/>
      <c r="B64" s="109" t="s">
        <v>62</v>
      </c>
      <c r="C64" s="110"/>
      <c r="D64" s="110"/>
      <c r="E64" s="110"/>
      <c r="F64" s="110"/>
      <c r="G64" s="110"/>
      <c r="H64" s="6"/>
      <c r="I64" s="111"/>
      <c r="J64" s="111"/>
      <c r="K64" s="111"/>
      <c r="L64" s="111"/>
      <c r="M64" s="111"/>
      <c r="N64" s="112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63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64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F26:G26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7:E27"/>
    <mergeCell ref="G27:I27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F47:G47"/>
    <mergeCell ref="M47:N47"/>
    <mergeCell ref="F48:G48"/>
    <mergeCell ref="C39:E39"/>
    <mergeCell ref="G39:I39"/>
    <mergeCell ref="H40:I40"/>
    <mergeCell ref="M40:N40"/>
    <mergeCell ref="M41:N41"/>
    <mergeCell ref="P42:Q42"/>
    <mergeCell ref="M43:N43"/>
    <mergeCell ref="M44:N44"/>
    <mergeCell ref="M45:N45"/>
    <mergeCell ref="F46:G46"/>
    <mergeCell ref="M46:N46"/>
    <mergeCell ref="G42:J42"/>
    <mergeCell ref="K42:L42"/>
    <mergeCell ref="M42:N42"/>
    <mergeCell ref="F49:G49"/>
    <mergeCell ref="F50:G50"/>
    <mergeCell ref="P54:Q54"/>
    <mergeCell ref="F55:G55"/>
    <mergeCell ref="F57:G57"/>
    <mergeCell ref="F51:G51"/>
    <mergeCell ref="F52:G52"/>
    <mergeCell ref="F53:G53"/>
    <mergeCell ref="F54:G54"/>
    <mergeCell ref="B58:G58"/>
    <mergeCell ref="I58:N58"/>
    <mergeCell ref="F56:G56"/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1"/>
  <dimension ref="A1:V78"/>
  <sheetViews>
    <sheetView zoomScaleNormal="100" workbookViewId="0">
      <selection activeCell="R13" sqref="R13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53">
        <v>11</v>
      </c>
      <c r="N2" s="155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43"/>
      <c r="M3" s="176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 t="s">
        <v>2</v>
      </c>
      <c r="M5" s="9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</v>
      </c>
      <c r="K8" s="15" t="s">
        <v>5</v>
      </c>
      <c r="L8" s="114" t="s">
        <v>65</v>
      </c>
      <c r="M8" s="114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10" t="s">
        <v>7</v>
      </c>
      <c r="L9" s="110"/>
      <c r="M9" s="126">
        <f>M46</f>
        <v>2722</v>
      </c>
      <c r="N9" s="12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7"/>
      <c r="B11" s="172">
        <f>$M$9</f>
        <v>2722</v>
      </c>
      <c r="C11" s="173"/>
      <c r="D11" s="174" t="s">
        <v>112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5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65" t="s">
        <v>76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</row>
    <row r="14" spans="1:22">
      <c r="A14" s="5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  <c r="V14" s="4" t="s">
        <v>11</v>
      </c>
    </row>
    <row r="15" spans="1:22">
      <c r="A15" s="5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7"/>
    </row>
    <row r="16" spans="1:22">
      <c r="A16" s="5"/>
      <c r="B16" s="5" t="s">
        <v>12</v>
      </c>
      <c r="C16" s="6"/>
      <c r="D16" s="6"/>
      <c r="E16" s="18">
        <v>3</v>
      </c>
      <c r="F16" s="15" t="s">
        <v>5</v>
      </c>
      <c r="G16" s="114" t="s">
        <v>65</v>
      </c>
      <c r="H16" s="114"/>
      <c r="I16" s="15" t="s">
        <v>13</v>
      </c>
      <c r="J16" s="18">
        <v>3</v>
      </c>
      <c r="K16" s="15" t="s">
        <v>14</v>
      </c>
      <c r="L16" s="114" t="s">
        <v>65</v>
      </c>
      <c r="M16" s="114"/>
      <c r="N16" s="13">
        <v>2019</v>
      </c>
      <c r="P16" s="19"/>
    </row>
    <row r="17" spans="1:22" ht="12" thickBot="1">
      <c r="A17" s="5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22" ht="12" thickBot="1">
      <c r="A18" s="5"/>
      <c r="B18" s="109" t="s">
        <v>15</v>
      </c>
      <c r="C18" s="168"/>
      <c r="D18" s="20"/>
      <c r="E18" s="169" t="s">
        <v>16</v>
      </c>
      <c r="F18" s="170"/>
      <c r="G18" s="171"/>
      <c r="H18" s="20" t="s">
        <v>17</v>
      </c>
      <c r="I18" s="169" t="s">
        <v>18</v>
      </c>
      <c r="J18" s="171"/>
      <c r="K18" s="20"/>
      <c r="L18" s="169" t="s">
        <v>19</v>
      </c>
      <c r="M18" s="171"/>
      <c r="N18" s="20"/>
      <c r="V18" s="4" t="s">
        <v>11</v>
      </c>
    </row>
    <row r="19" spans="1:22">
      <c r="A19" s="5"/>
      <c r="B19" s="147" t="s">
        <v>20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9"/>
      <c r="Q19" s="4" t="s">
        <v>11</v>
      </c>
    </row>
    <row r="20" spans="1:22" ht="12.75" customHeight="1">
      <c r="A20" s="5"/>
      <c r="B20" s="150"/>
      <c r="C20" s="151"/>
      <c r="D20" s="151"/>
      <c r="E20" s="152"/>
      <c r="F20" s="153"/>
      <c r="G20" s="140"/>
      <c r="H20" s="140"/>
      <c r="I20" s="154"/>
      <c r="J20" s="153"/>
      <c r="K20" s="154"/>
      <c r="L20" s="153"/>
      <c r="M20" s="140"/>
      <c r="N20" s="155"/>
      <c r="Q20" s="4" t="s">
        <v>11</v>
      </c>
    </row>
    <row r="21" spans="1:22">
      <c r="A21" s="5"/>
      <c r="B21" s="156" t="s">
        <v>21</v>
      </c>
      <c r="C21" s="157"/>
      <c r="D21" s="157"/>
      <c r="E21" s="158"/>
      <c r="F21" s="159" t="s">
        <v>22</v>
      </c>
      <c r="G21" s="157"/>
      <c r="H21" s="157"/>
      <c r="I21" s="158"/>
      <c r="J21" s="159" t="s">
        <v>23</v>
      </c>
      <c r="K21" s="158"/>
      <c r="L21" s="159" t="s">
        <v>24</v>
      </c>
      <c r="M21" s="157"/>
      <c r="N21" s="160"/>
    </row>
    <row r="22" spans="1:22">
      <c r="A22" s="5"/>
      <c r="B22" s="22" t="s">
        <v>25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26</v>
      </c>
      <c r="D23" s="6"/>
      <c r="E23" s="15"/>
      <c r="F23" s="114" t="s">
        <v>27</v>
      </c>
      <c r="G23" s="114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28</v>
      </c>
      <c r="C24" s="6"/>
      <c r="D24" s="23"/>
      <c r="E24" s="15" t="s">
        <v>29</v>
      </c>
      <c r="F24" s="132"/>
      <c r="G24" s="161"/>
      <c r="H24" s="6" t="s">
        <v>30</v>
      </c>
      <c r="I24" s="6"/>
      <c r="J24" s="11"/>
      <c r="K24" s="6"/>
      <c r="L24" s="6"/>
      <c r="M24" s="162"/>
      <c r="N24" s="163"/>
    </row>
    <row r="25" spans="1:22">
      <c r="A25" s="5"/>
      <c r="B25" s="5" t="s">
        <v>31</v>
      </c>
      <c r="C25" s="6"/>
      <c r="D25" s="23">
        <v>1</v>
      </c>
      <c r="E25" s="15" t="s">
        <v>29</v>
      </c>
      <c r="F25" s="132">
        <v>1200</v>
      </c>
      <c r="G25" s="161"/>
      <c r="H25" s="6" t="s">
        <v>30</v>
      </c>
      <c r="I25" s="6"/>
      <c r="J25" s="11"/>
      <c r="K25" s="6" t="s">
        <v>32</v>
      </c>
      <c r="L25" s="6"/>
      <c r="M25" s="141">
        <f>D24*F24+D25*F25</f>
        <v>1200</v>
      </c>
      <c r="N25" s="142"/>
    </row>
    <row r="26" spans="1:22">
      <c r="A26" s="5"/>
      <c r="B26" s="22" t="s">
        <v>33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14" t="s">
        <v>34</v>
      </c>
      <c r="D27" s="114"/>
      <c r="E27" s="114"/>
      <c r="F27" s="15" t="s">
        <v>29</v>
      </c>
      <c r="G27" s="114" t="s">
        <v>67</v>
      </c>
      <c r="H27" s="114"/>
      <c r="I27" s="114"/>
      <c r="J27" s="24">
        <v>260</v>
      </c>
      <c r="K27" s="6" t="s">
        <v>35</v>
      </c>
      <c r="L27" s="6"/>
      <c r="M27" s="6"/>
      <c r="N27" s="25"/>
    </row>
    <row r="28" spans="1:22">
      <c r="A28" s="5"/>
      <c r="B28" s="5" t="s">
        <v>5</v>
      </c>
      <c r="C28" s="114" t="s">
        <v>67</v>
      </c>
      <c r="D28" s="114"/>
      <c r="E28" s="114"/>
      <c r="F28" s="26" t="s">
        <v>29</v>
      </c>
      <c r="G28" s="114" t="s">
        <v>68</v>
      </c>
      <c r="H28" s="114"/>
      <c r="I28" s="114"/>
      <c r="J28" s="24">
        <v>260</v>
      </c>
      <c r="K28" s="6" t="s">
        <v>35</v>
      </c>
      <c r="L28" s="6"/>
      <c r="M28" s="6"/>
      <c r="N28" s="25"/>
    </row>
    <row r="29" spans="1:22">
      <c r="A29" s="5"/>
      <c r="B29" s="5" t="s">
        <v>5</v>
      </c>
      <c r="C29" s="114" t="s">
        <v>69</v>
      </c>
      <c r="D29" s="114"/>
      <c r="E29" s="114"/>
      <c r="F29" s="26" t="s">
        <v>29</v>
      </c>
      <c r="G29" s="114" t="s">
        <v>36</v>
      </c>
      <c r="H29" s="114"/>
      <c r="I29" s="114"/>
      <c r="J29" s="24">
        <v>150</v>
      </c>
      <c r="K29" s="6" t="s">
        <v>35</v>
      </c>
      <c r="L29" s="6"/>
      <c r="M29" s="6"/>
      <c r="N29" s="13"/>
    </row>
    <row r="30" spans="1:22">
      <c r="A30" s="5"/>
      <c r="B30" s="5" t="s">
        <v>5</v>
      </c>
      <c r="C30" s="114"/>
      <c r="D30" s="114"/>
      <c r="E30" s="114"/>
      <c r="F30" s="26" t="s">
        <v>29</v>
      </c>
      <c r="G30" s="114"/>
      <c r="H30" s="114"/>
      <c r="I30" s="114"/>
      <c r="J30" s="27"/>
      <c r="K30" s="6" t="s">
        <v>35</v>
      </c>
      <c r="L30" s="6"/>
      <c r="M30" s="6"/>
      <c r="N30" s="13"/>
    </row>
    <row r="31" spans="1:22" ht="11.25" customHeight="1">
      <c r="A31" s="5"/>
      <c r="B31" s="5" t="s">
        <v>5</v>
      </c>
      <c r="C31" s="140"/>
      <c r="D31" s="140"/>
      <c r="E31" s="140"/>
      <c r="F31" s="26" t="s">
        <v>29</v>
      </c>
      <c r="G31" s="140"/>
      <c r="H31" s="140"/>
      <c r="I31" s="140"/>
      <c r="J31" s="27"/>
      <c r="K31" s="6" t="s">
        <v>35</v>
      </c>
      <c r="L31" s="6"/>
      <c r="M31" s="6"/>
      <c r="N31" s="13"/>
    </row>
    <row r="32" spans="1:22">
      <c r="A32" s="5"/>
      <c r="B32" s="5" t="s">
        <v>5</v>
      </c>
      <c r="C32" s="140"/>
      <c r="D32" s="140"/>
      <c r="E32" s="140"/>
      <c r="F32" s="26" t="s">
        <v>29</v>
      </c>
      <c r="G32" s="140"/>
      <c r="H32" s="140"/>
      <c r="I32" s="140"/>
      <c r="J32" s="27"/>
      <c r="K32" s="6" t="s">
        <v>35</v>
      </c>
      <c r="L32" s="6"/>
      <c r="M32" s="6"/>
      <c r="N32" s="13"/>
    </row>
    <row r="33" spans="1:18">
      <c r="A33" s="5"/>
      <c r="B33" s="5" t="s">
        <v>5</v>
      </c>
      <c r="C33" s="140"/>
      <c r="D33" s="140"/>
      <c r="E33" s="140"/>
      <c r="F33" s="26" t="s">
        <v>29</v>
      </c>
      <c r="G33" s="140"/>
      <c r="H33" s="140"/>
      <c r="I33" s="140"/>
      <c r="J33" s="27"/>
      <c r="K33" s="6" t="s">
        <v>35</v>
      </c>
      <c r="L33" s="6"/>
      <c r="M33" s="6"/>
      <c r="N33" s="13"/>
    </row>
    <row r="34" spans="1:18">
      <c r="A34" s="5"/>
      <c r="B34" s="5" t="s">
        <v>5</v>
      </c>
      <c r="C34" s="140"/>
      <c r="D34" s="140"/>
      <c r="E34" s="140"/>
      <c r="F34" s="26" t="s">
        <v>29</v>
      </c>
      <c r="G34" s="140"/>
      <c r="H34" s="140"/>
      <c r="I34" s="140"/>
      <c r="J34" s="28"/>
      <c r="K34" s="6" t="s">
        <v>35</v>
      </c>
      <c r="L34" s="6"/>
      <c r="M34" s="6"/>
      <c r="N34" s="13"/>
    </row>
    <row r="35" spans="1:18">
      <c r="A35" s="5"/>
      <c r="B35" s="5"/>
      <c r="C35" s="140"/>
      <c r="D35" s="140"/>
      <c r="E35" s="140"/>
      <c r="F35" s="26" t="s">
        <v>29</v>
      </c>
      <c r="G35" s="140"/>
      <c r="H35" s="140"/>
      <c r="I35" s="140"/>
      <c r="J35" s="28"/>
      <c r="K35" s="6" t="s">
        <v>35</v>
      </c>
      <c r="L35" s="6"/>
      <c r="M35" s="6"/>
      <c r="N35" s="13"/>
    </row>
    <row r="36" spans="1:18">
      <c r="A36" s="5"/>
      <c r="B36" s="5"/>
      <c r="C36" s="140"/>
      <c r="D36" s="140"/>
      <c r="E36" s="140"/>
      <c r="F36" s="15" t="s">
        <v>29</v>
      </c>
      <c r="G36" s="140"/>
      <c r="H36" s="140"/>
      <c r="I36" s="140"/>
      <c r="J36" s="28"/>
      <c r="K36" s="6" t="s">
        <v>35</v>
      </c>
      <c r="L36" s="6"/>
      <c r="M36" s="6"/>
      <c r="N36" s="13"/>
    </row>
    <row r="37" spans="1:18">
      <c r="A37" s="5"/>
      <c r="B37" s="5"/>
      <c r="C37" s="140"/>
      <c r="D37" s="140"/>
      <c r="E37" s="140"/>
      <c r="F37" s="15" t="s">
        <v>29</v>
      </c>
      <c r="G37" s="140"/>
      <c r="H37" s="140"/>
      <c r="I37" s="140"/>
      <c r="J37" s="28"/>
      <c r="K37" s="6" t="s">
        <v>35</v>
      </c>
      <c r="L37" s="6"/>
      <c r="M37" s="6"/>
      <c r="N37" s="13"/>
    </row>
    <row r="38" spans="1:18">
      <c r="A38" s="5"/>
      <c r="B38" s="5"/>
      <c r="C38" s="140"/>
      <c r="D38" s="140"/>
      <c r="E38" s="140"/>
      <c r="F38" s="15" t="s">
        <v>29</v>
      </c>
      <c r="G38" s="140"/>
      <c r="H38" s="140"/>
      <c r="I38" s="140"/>
      <c r="J38" s="28"/>
      <c r="K38" s="6" t="s">
        <v>35</v>
      </c>
      <c r="L38" s="6"/>
      <c r="M38" s="6"/>
      <c r="N38" s="13"/>
    </row>
    <row r="39" spans="1:18">
      <c r="A39" s="5"/>
      <c r="B39" s="5"/>
      <c r="C39" s="110"/>
      <c r="D39" s="110"/>
      <c r="E39" s="110"/>
      <c r="F39" s="15"/>
      <c r="G39" s="110"/>
      <c r="H39" s="110"/>
      <c r="I39" s="110"/>
      <c r="J39" s="29">
        <f>SUM(J27:J38)</f>
        <v>670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10" t="s">
        <v>37</v>
      </c>
      <c r="I40" s="110"/>
      <c r="J40" s="32">
        <v>1.6</v>
      </c>
      <c r="K40" s="6"/>
      <c r="L40" s="33"/>
      <c r="M40" s="141">
        <f>M25</f>
        <v>1200</v>
      </c>
      <c r="N40" s="142"/>
    </row>
    <row r="41" spans="1:18">
      <c r="A41" s="5"/>
      <c r="B41" s="5" t="s">
        <v>38</v>
      </c>
      <c r="C41" s="6"/>
      <c r="D41" s="6"/>
      <c r="E41" s="6"/>
      <c r="F41" s="6"/>
      <c r="G41" s="6"/>
      <c r="H41" s="15"/>
      <c r="I41" s="15"/>
      <c r="J41" s="32"/>
      <c r="K41" s="6"/>
      <c r="L41" s="34" t="s">
        <v>39</v>
      </c>
      <c r="M41" s="138">
        <v>1</v>
      </c>
      <c r="N41" s="139"/>
      <c r="R41" s="4" t="s">
        <v>40</v>
      </c>
    </row>
    <row r="42" spans="1:18">
      <c r="A42" s="5"/>
      <c r="B42" s="5"/>
      <c r="C42" s="6"/>
      <c r="D42" s="6"/>
      <c r="E42" s="6"/>
      <c r="F42" s="6"/>
      <c r="G42" s="136"/>
      <c r="H42" s="136"/>
      <c r="I42" s="136"/>
      <c r="J42" s="136"/>
      <c r="K42" s="136" t="s">
        <v>41</v>
      </c>
      <c r="L42" s="137"/>
      <c r="M42" s="138">
        <f>225*2</f>
        <v>450</v>
      </c>
      <c r="N42" s="139"/>
      <c r="P42" s="110"/>
      <c r="Q42" s="110"/>
    </row>
    <row r="43" spans="1:18">
      <c r="A43" s="5"/>
      <c r="B43" s="36"/>
      <c r="C43" s="37" t="s">
        <v>42</v>
      </c>
      <c r="D43" s="38"/>
      <c r="E43" s="38"/>
      <c r="F43" s="38"/>
      <c r="G43" s="39"/>
      <c r="H43" s="40"/>
      <c r="I43" s="40"/>
      <c r="J43" s="41"/>
      <c r="K43" s="41"/>
      <c r="L43" s="34" t="s">
        <v>33</v>
      </c>
      <c r="M43" s="132">
        <f>J39*J40</f>
        <v>1072</v>
      </c>
      <c r="N43" s="133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34" t="s">
        <v>43</v>
      </c>
      <c r="M44" s="132"/>
      <c r="N44" s="133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34" t="s">
        <v>44</v>
      </c>
      <c r="M45" s="132"/>
      <c r="N45" s="133"/>
      <c r="P45" s="42"/>
      <c r="Q45" s="6"/>
    </row>
    <row r="46" spans="1:18">
      <c r="A46" s="5"/>
      <c r="B46" s="5" t="s">
        <v>45</v>
      </c>
      <c r="C46" s="6"/>
      <c r="D46" s="6"/>
      <c r="E46" s="33"/>
      <c r="F46" s="130">
        <v>0</v>
      </c>
      <c r="G46" s="131"/>
      <c r="H46" s="34"/>
      <c r="I46" s="34"/>
      <c r="J46" s="34"/>
      <c r="K46" s="6" t="s">
        <v>46</v>
      </c>
      <c r="L46" s="33"/>
      <c r="M46" s="126">
        <f>SUM(M40+M42+M43)+M44+M45</f>
        <v>2722</v>
      </c>
      <c r="N46" s="127"/>
      <c r="O46" s="44"/>
      <c r="P46" s="42"/>
      <c r="Q46" s="11"/>
    </row>
    <row r="47" spans="1:18">
      <c r="A47" s="5"/>
      <c r="B47" s="5" t="s">
        <v>47</v>
      </c>
      <c r="C47" s="6"/>
      <c r="D47" s="6"/>
      <c r="E47" s="33"/>
      <c r="F47" s="124">
        <v>0</v>
      </c>
      <c r="G47" s="125"/>
      <c r="H47" s="34"/>
      <c r="I47" s="34"/>
      <c r="J47" s="34"/>
      <c r="K47" s="6" t="s">
        <v>48</v>
      </c>
      <c r="L47" s="33"/>
      <c r="M47" s="126"/>
      <c r="N47" s="127"/>
      <c r="P47" s="42"/>
      <c r="Q47" s="11"/>
    </row>
    <row r="48" spans="1:18">
      <c r="A48" s="5"/>
      <c r="B48" s="5" t="s">
        <v>49</v>
      </c>
      <c r="C48" s="6"/>
      <c r="D48" s="6"/>
      <c r="E48" s="33"/>
      <c r="F48" s="128">
        <f>SUM(F46:G47)</f>
        <v>0</v>
      </c>
      <c r="G48" s="129"/>
      <c r="H48" s="34"/>
      <c r="I48" s="34"/>
      <c r="J48" s="34"/>
      <c r="K48" s="6"/>
      <c r="L48" s="33"/>
      <c r="M48" s="45"/>
      <c r="N48" s="46"/>
      <c r="P48" s="42"/>
      <c r="Q48" s="47"/>
    </row>
    <row r="49" spans="1:17">
      <c r="A49" s="5"/>
      <c r="B49" s="5" t="s">
        <v>50</v>
      </c>
      <c r="C49" s="6"/>
      <c r="D49" s="6"/>
      <c r="E49" s="33"/>
      <c r="F49" s="124">
        <v>0</v>
      </c>
      <c r="G49" s="125"/>
      <c r="H49" s="34"/>
      <c r="I49" s="34"/>
      <c r="J49" s="34"/>
      <c r="K49" s="6"/>
      <c r="L49" s="33"/>
      <c r="M49" s="45"/>
      <c r="N49" s="46"/>
      <c r="P49" s="42"/>
      <c r="Q49" s="11"/>
    </row>
    <row r="50" spans="1:17">
      <c r="A50" s="5"/>
      <c r="B50" s="5" t="s">
        <v>49</v>
      </c>
      <c r="C50" s="6"/>
      <c r="D50" s="6"/>
      <c r="E50" s="33"/>
      <c r="F50" s="128">
        <f>SUM(F48:G49)</f>
        <v>0</v>
      </c>
      <c r="G50" s="129"/>
      <c r="H50" s="34"/>
      <c r="I50" s="34"/>
      <c r="J50" s="34"/>
      <c r="K50" s="6"/>
      <c r="L50" s="33"/>
      <c r="M50" s="45"/>
      <c r="N50" s="46"/>
      <c r="P50" s="42"/>
      <c r="Q50" s="11"/>
    </row>
    <row r="51" spans="1:17">
      <c r="A51" s="5"/>
      <c r="B51" s="5" t="s">
        <v>33</v>
      </c>
      <c r="C51" s="6"/>
      <c r="D51" s="6"/>
      <c r="E51" s="33"/>
      <c r="F51" s="130">
        <v>0</v>
      </c>
      <c r="G51" s="131"/>
      <c r="H51" s="6"/>
      <c r="I51" s="48" t="s">
        <v>51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52</v>
      </c>
      <c r="C52" s="6"/>
      <c r="D52" s="6"/>
      <c r="E52" s="33"/>
      <c r="F52" s="124">
        <v>0</v>
      </c>
      <c r="G52" s="125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44</v>
      </c>
      <c r="C53" s="6"/>
      <c r="D53" s="6"/>
      <c r="E53" s="33" t="s">
        <v>53</v>
      </c>
      <c r="F53" s="124">
        <v>0</v>
      </c>
      <c r="G53" s="125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54</v>
      </c>
      <c r="C54" s="6"/>
      <c r="D54" s="6"/>
      <c r="E54" s="33"/>
      <c r="F54" s="124">
        <v>0</v>
      </c>
      <c r="G54" s="125"/>
      <c r="H54" s="53"/>
      <c r="I54" s="50"/>
      <c r="J54" s="51"/>
      <c r="K54" s="51"/>
      <c r="L54" s="51"/>
      <c r="M54" s="51"/>
      <c r="N54" s="52"/>
      <c r="P54" s="110"/>
      <c r="Q54" s="110"/>
    </row>
    <row r="55" spans="1:17">
      <c r="A55" s="5"/>
      <c r="B55" s="5" t="s">
        <v>48</v>
      </c>
      <c r="C55" s="6"/>
      <c r="D55" s="6"/>
      <c r="E55" s="33"/>
      <c r="F55" s="118">
        <f>SUM(F50:G54)</f>
        <v>0</v>
      </c>
      <c r="G55" s="119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55</v>
      </c>
      <c r="C56" s="6"/>
      <c r="D56" s="6"/>
      <c r="E56" s="33"/>
      <c r="F56" s="122">
        <f>+M46-F55</f>
        <v>2722</v>
      </c>
      <c r="G56" s="123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49</v>
      </c>
      <c r="C57" s="27"/>
      <c r="D57" s="27"/>
      <c r="E57" s="57"/>
      <c r="F57" s="120">
        <f>+F55+F56</f>
        <v>2722</v>
      </c>
      <c r="G57" s="12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09" t="s">
        <v>56</v>
      </c>
      <c r="C58" s="110"/>
      <c r="D58" s="110"/>
      <c r="E58" s="110"/>
      <c r="F58" s="110"/>
      <c r="G58" s="110"/>
      <c r="H58" s="6"/>
      <c r="I58" s="116" t="s">
        <v>57</v>
      </c>
      <c r="J58" s="116"/>
      <c r="K58" s="116"/>
      <c r="L58" s="116"/>
      <c r="M58" s="116"/>
      <c r="N58" s="117"/>
      <c r="P58" s="42"/>
      <c r="Q58" s="11"/>
    </row>
    <row r="59" spans="1:17" ht="1.5" customHeight="1">
      <c r="A59" s="5"/>
      <c r="B59" s="59"/>
      <c r="C59" s="15"/>
      <c r="D59" s="15"/>
      <c r="E59" s="15"/>
      <c r="F59" s="15"/>
      <c r="G59" s="15"/>
      <c r="H59" s="6"/>
      <c r="I59" s="15"/>
      <c r="J59" s="15"/>
      <c r="K59" s="15"/>
      <c r="L59" s="15"/>
      <c r="M59" s="15"/>
      <c r="N59" s="60"/>
      <c r="P59" s="42"/>
      <c r="Q59" s="11" t="s">
        <v>58</v>
      </c>
    </row>
    <row r="60" spans="1:17" ht="11.25" hidden="1" customHeight="1">
      <c r="A60" s="5"/>
      <c r="B60" s="109"/>
      <c r="C60" s="110"/>
      <c r="D60" s="110"/>
      <c r="E60" s="110"/>
      <c r="F60" s="110"/>
      <c r="G60" s="110"/>
      <c r="H60" s="6"/>
      <c r="I60" s="6"/>
      <c r="J60" s="6"/>
      <c r="K60" s="6"/>
      <c r="L60" s="6"/>
      <c r="M60" s="6"/>
      <c r="N60" s="13"/>
      <c r="P60" s="42"/>
      <c r="Q60" s="11" t="s">
        <v>59</v>
      </c>
    </row>
    <row r="61" spans="1:17" ht="16.5" customHeight="1">
      <c r="A61" s="5"/>
      <c r="B61" s="113" t="s">
        <v>60</v>
      </c>
      <c r="C61" s="114"/>
      <c r="D61" s="114"/>
      <c r="E61" s="114"/>
      <c r="F61" s="114"/>
      <c r="G61" s="114"/>
      <c r="H61" s="6"/>
      <c r="I61" s="114" t="s">
        <v>111</v>
      </c>
      <c r="J61" s="114"/>
      <c r="K61" s="114"/>
      <c r="L61" s="114"/>
      <c r="M61" s="114"/>
      <c r="N61" s="115"/>
      <c r="P61" s="42"/>
      <c r="Q61" s="11"/>
    </row>
    <row r="62" spans="1:17">
      <c r="A62" s="5"/>
      <c r="B62" s="109" t="s">
        <v>58</v>
      </c>
      <c r="C62" s="110"/>
      <c r="D62" s="110"/>
      <c r="E62" s="110"/>
      <c r="F62" s="110"/>
      <c r="G62" s="110"/>
      <c r="H62" s="6"/>
      <c r="I62" s="116"/>
      <c r="J62" s="116"/>
      <c r="K62" s="116"/>
      <c r="L62" s="116"/>
      <c r="M62" s="116"/>
      <c r="N62" s="117"/>
      <c r="P62" s="6"/>
      <c r="Q62" s="6"/>
    </row>
    <row r="63" spans="1:17" ht="26.25" customHeight="1">
      <c r="A63" s="5"/>
      <c r="B63" s="106" t="s">
        <v>61</v>
      </c>
      <c r="C63" s="107"/>
      <c r="D63" s="107"/>
      <c r="E63" s="107"/>
      <c r="F63" s="107"/>
      <c r="G63" s="107"/>
      <c r="H63" s="6"/>
      <c r="I63" s="107" t="s">
        <v>75</v>
      </c>
      <c r="J63" s="107"/>
      <c r="K63" s="107"/>
      <c r="L63" s="107"/>
      <c r="M63" s="107"/>
      <c r="N63" s="108"/>
      <c r="P63" s="6"/>
      <c r="Q63" s="6"/>
    </row>
    <row r="64" spans="1:17" ht="2.25" customHeight="1">
      <c r="A64" s="5"/>
      <c r="B64" s="109" t="s">
        <v>62</v>
      </c>
      <c r="C64" s="110"/>
      <c r="D64" s="110"/>
      <c r="E64" s="110"/>
      <c r="F64" s="110"/>
      <c r="G64" s="110"/>
      <c r="H64" s="6"/>
      <c r="I64" s="111"/>
      <c r="J64" s="111"/>
      <c r="K64" s="111"/>
      <c r="L64" s="111"/>
      <c r="M64" s="111"/>
      <c r="N64" s="112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63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64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  <mergeCell ref="F55:G55"/>
    <mergeCell ref="F57:G57"/>
    <mergeCell ref="B58:G58"/>
    <mergeCell ref="I58:N58"/>
    <mergeCell ref="F56:G56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H40:I40"/>
    <mergeCell ref="M40:N40"/>
    <mergeCell ref="M41:N41"/>
    <mergeCell ref="G42:J42"/>
    <mergeCell ref="K42:L42"/>
    <mergeCell ref="M42:N42"/>
    <mergeCell ref="C37:E37"/>
    <mergeCell ref="G37:I37"/>
    <mergeCell ref="C38:E38"/>
    <mergeCell ref="G38:I38"/>
    <mergeCell ref="C39:E39"/>
    <mergeCell ref="G39:I39"/>
    <mergeCell ref="C34:E34"/>
    <mergeCell ref="G34:I34"/>
    <mergeCell ref="C35:E35"/>
    <mergeCell ref="G35:I35"/>
    <mergeCell ref="C36:E36"/>
    <mergeCell ref="G36:I36"/>
    <mergeCell ref="C31:E31"/>
    <mergeCell ref="G31:I31"/>
    <mergeCell ref="C32:E32"/>
    <mergeCell ref="G32:I32"/>
    <mergeCell ref="C33:E33"/>
    <mergeCell ref="G33:I33"/>
    <mergeCell ref="C28:E28"/>
    <mergeCell ref="G28:I28"/>
    <mergeCell ref="C29:E29"/>
    <mergeCell ref="G29:I29"/>
    <mergeCell ref="C30:E30"/>
    <mergeCell ref="G30:I30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B13:N15"/>
    <mergeCell ref="G16:H16"/>
    <mergeCell ref="L16:M16"/>
    <mergeCell ref="B17:N17"/>
    <mergeCell ref="B18:C18"/>
    <mergeCell ref="E18:G18"/>
    <mergeCell ref="I18:J18"/>
    <mergeCell ref="L18:M18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V78"/>
  <sheetViews>
    <sheetView zoomScaleNormal="100" workbookViewId="0">
      <selection activeCell="D12" sqref="D1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53">
        <v>10</v>
      </c>
      <c r="N2" s="155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43"/>
      <c r="M3" s="176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 t="s">
        <v>2</v>
      </c>
      <c r="M5" s="9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</v>
      </c>
      <c r="K8" s="15" t="s">
        <v>5</v>
      </c>
      <c r="L8" s="114" t="s">
        <v>65</v>
      </c>
      <c r="M8" s="114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10" t="s">
        <v>7</v>
      </c>
      <c r="L9" s="110"/>
      <c r="M9" s="126">
        <f>M46</f>
        <v>4164</v>
      </c>
      <c r="N9" s="12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7"/>
      <c r="B11" s="172">
        <f>$M$9</f>
        <v>4164</v>
      </c>
      <c r="C11" s="173"/>
      <c r="D11" s="174" t="s">
        <v>110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5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65" t="s">
        <v>66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</row>
    <row r="14" spans="1:22">
      <c r="A14" s="5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  <c r="V14" s="4" t="s">
        <v>11</v>
      </c>
    </row>
    <row r="15" spans="1:22">
      <c r="A15" s="5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7"/>
    </row>
    <row r="16" spans="1:22">
      <c r="A16" s="5"/>
      <c r="B16" s="5" t="s">
        <v>12</v>
      </c>
      <c r="C16" s="6"/>
      <c r="D16" s="6"/>
      <c r="E16" s="18">
        <v>2</v>
      </c>
      <c r="F16" s="15" t="s">
        <v>5</v>
      </c>
      <c r="G16" s="114" t="s">
        <v>65</v>
      </c>
      <c r="H16" s="114"/>
      <c r="I16" s="15" t="s">
        <v>13</v>
      </c>
      <c r="J16" s="18">
        <v>3</v>
      </c>
      <c r="K16" s="15" t="s">
        <v>14</v>
      </c>
      <c r="L16" s="114" t="s">
        <v>65</v>
      </c>
      <c r="M16" s="114"/>
      <c r="N16" s="13">
        <v>2019</v>
      </c>
      <c r="P16" s="19"/>
    </row>
    <row r="17" spans="1:22" ht="12" thickBot="1">
      <c r="A17" s="5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22" ht="12" thickBot="1">
      <c r="A18" s="5"/>
      <c r="B18" s="109" t="s">
        <v>15</v>
      </c>
      <c r="C18" s="168"/>
      <c r="D18" s="20"/>
      <c r="E18" s="169" t="s">
        <v>16</v>
      </c>
      <c r="F18" s="170"/>
      <c r="G18" s="171"/>
      <c r="H18" s="20" t="s">
        <v>17</v>
      </c>
      <c r="I18" s="169" t="s">
        <v>18</v>
      </c>
      <c r="J18" s="171"/>
      <c r="K18" s="20"/>
      <c r="L18" s="169" t="s">
        <v>19</v>
      </c>
      <c r="M18" s="171"/>
      <c r="N18" s="20"/>
      <c r="V18" s="4" t="s">
        <v>11</v>
      </c>
    </row>
    <row r="19" spans="1:22">
      <c r="A19" s="5"/>
      <c r="B19" s="147" t="s">
        <v>20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9"/>
      <c r="Q19" s="4" t="s">
        <v>11</v>
      </c>
    </row>
    <row r="20" spans="1:22" ht="12.75" customHeight="1">
      <c r="A20" s="5"/>
      <c r="B20" s="150"/>
      <c r="C20" s="151"/>
      <c r="D20" s="151"/>
      <c r="E20" s="152"/>
      <c r="F20" s="153"/>
      <c r="G20" s="140"/>
      <c r="H20" s="140"/>
      <c r="I20" s="154"/>
      <c r="J20" s="153"/>
      <c r="K20" s="154"/>
      <c r="L20" s="153"/>
      <c r="M20" s="140"/>
      <c r="N20" s="155"/>
      <c r="Q20" s="4" t="s">
        <v>11</v>
      </c>
    </row>
    <row r="21" spans="1:22">
      <c r="A21" s="5"/>
      <c r="B21" s="156" t="s">
        <v>21</v>
      </c>
      <c r="C21" s="157"/>
      <c r="D21" s="157"/>
      <c r="E21" s="158"/>
      <c r="F21" s="159" t="s">
        <v>22</v>
      </c>
      <c r="G21" s="157"/>
      <c r="H21" s="157"/>
      <c r="I21" s="158"/>
      <c r="J21" s="159" t="s">
        <v>23</v>
      </c>
      <c r="K21" s="158"/>
      <c r="L21" s="159" t="s">
        <v>24</v>
      </c>
      <c r="M21" s="157"/>
      <c r="N21" s="160"/>
    </row>
    <row r="22" spans="1:22">
      <c r="A22" s="5"/>
      <c r="B22" s="22" t="s">
        <v>25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26</v>
      </c>
      <c r="D23" s="6"/>
      <c r="E23" s="15"/>
      <c r="F23" s="114" t="s">
        <v>27</v>
      </c>
      <c r="G23" s="114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28</v>
      </c>
      <c r="C24" s="6"/>
      <c r="D24" s="23">
        <v>2</v>
      </c>
      <c r="E24" s="15" t="s">
        <v>29</v>
      </c>
      <c r="F24" s="132">
        <v>1120</v>
      </c>
      <c r="G24" s="161"/>
      <c r="H24" s="6" t="s">
        <v>30</v>
      </c>
      <c r="I24" s="6"/>
      <c r="J24" s="11"/>
      <c r="K24" s="6"/>
      <c r="L24" s="6"/>
      <c r="M24" s="162"/>
      <c r="N24" s="163"/>
    </row>
    <row r="25" spans="1:22">
      <c r="A25" s="5"/>
      <c r="B25" s="5" t="s">
        <v>31</v>
      </c>
      <c r="C25" s="6"/>
      <c r="D25" s="23"/>
      <c r="E25" s="15" t="s">
        <v>29</v>
      </c>
      <c r="F25" s="132"/>
      <c r="G25" s="161"/>
      <c r="H25" s="6" t="s">
        <v>30</v>
      </c>
      <c r="I25" s="6"/>
      <c r="J25" s="11"/>
      <c r="K25" s="6" t="s">
        <v>32</v>
      </c>
      <c r="L25" s="6"/>
      <c r="M25" s="141">
        <f>D24*F24+D25*F25</f>
        <v>2240</v>
      </c>
      <c r="N25" s="142"/>
    </row>
    <row r="26" spans="1:22">
      <c r="A26" s="5"/>
      <c r="B26" s="22" t="s">
        <v>33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14" t="s">
        <v>34</v>
      </c>
      <c r="D27" s="114"/>
      <c r="E27" s="114"/>
      <c r="F27" s="15" t="s">
        <v>29</v>
      </c>
      <c r="G27" s="114" t="s">
        <v>67</v>
      </c>
      <c r="H27" s="114"/>
      <c r="I27" s="114"/>
      <c r="J27" s="24">
        <v>260</v>
      </c>
      <c r="K27" s="6" t="s">
        <v>35</v>
      </c>
      <c r="L27" s="6"/>
      <c r="M27" s="6"/>
      <c r="N27" s="25"/>
    </row>
    <row r="28" spans="1:22">
      <c r="A28" s="5"/>
      <c r="B28" s="5" t="s">
        <v>5</v>
      </c>
      <c r="C28" s="114" t="s">
        <v>67</v>
      </c>
      <c r="D28" s="114"/>
      <c r="E28" s="114"/>
      <c r="F28" s="26" t="s">
        <v>29</v>
      </c>
      <c r="G28" s="114" t="s">
        <v>68</v>
      </c>
      <c r="H28" s="114"/>
      <c r="I28" s="114"/>
      <c r="J28" s="24">
        <v>260</v>
      </c>
      <c r="K28" s="6" t="s">
        <v>35</v>
      </c>
      <c r="L28" s="6"/>
      <c r="M28" s="6"/>
      <c r="N28" s="25"/>
    </row>
    <row r="29" spans="1:22">
      <c r="A29" s="5"/>
      <c r="B29" s="5" t="s">
        <v>5</v>
      </c>
      <c r="C29" s="114" t="s">
        <v>69</v>
      </c>
      <c r="D29" s="114"/>
      <c r="E29" s="114"/>
      <c r="F29" s="26" t="s">
        <v>29</v>
      </c>
      <c r="G29" s="114" t="s">
        <v>36</v>
      </c>
      <c r="H29" s="114"/>
      <c r="I29" s="114"/>
      <c r="J29" s="24">
        <v>150</v>
      </c>
      <c r="K29" s="6" t="s">
        <v>35</v>
      </c>
      <c r="L29" s="6"/>
      <c r="M29" s="6"/>
      <c r="N29" s="13"/>
    </row>
    <row r="30" spans="1:22">
      <c r="A30" s="5"/>
      <c r="B30" s="5" t="s">
        <v>5</v>
      </c>
      <c r="C30" s="114"/>
      <c r="D30" s="114"/>
      <c r="E30" s="114"/>
      <c r="F30" s="26" t="s">
        <v>29</v>
      </c>
      <c r="G30" s="114"/>
      <c r="H30" s="114"/>
      <c r="I30" s="114"/>
      <c r="J30" s="27"/>
      <c r="K30" s="6" t="s">
        <v>35</v>
      </c>
      <c r="L30" s="6"/>
      <c r="M30" s="6"/>
      <c r="N30" s="13"/>
    </row>
    <row r="31" spans="1:22" ht="11.25" customHeight="1">
      <c r="A31" s="5"/>
      <c r="B31" s="5" t="s">
        <v>5</v>
      </c>
      <c r="C31" s="140"/>
      <c r="D31" s="140"/>
      <c r="E31" s="140"/>
      <c r="F31" s="26" t="s">
        <v>29</v>
      </c>
      <c r="G31" s="140"/>
      <c r="H31" s="140"/>
      <c r="I31" s="140"/>
      <c r="J31" s="27"/>
      <c r="K31" s="6" t="s">
        <v>35</v>
      </c>
      <c r="L31" s="6"/>
      <c r="M31" s="6"/>
      <c r="N31" s="13"/>
    </row>
    <row r="32" spans="1:22">
      <c r="A32" s="5"/>
      <c r="B32" s="5" t="s">
        <v>5</v>
      </c>
      <c r="C32" s="140"/>
      <c r="D32" s="140"/>
      <c r="E32" s="140"/>
      <c r="F32" s="26" t="s">
        <v>29</v>
      </c>
      <c r="G32" s="140"/>
      <c r="H32" s="140"/>
      <c r="I32" s="140"/>
      <c r="J32" s="27"/>
      <c r="K32" s="6" t="s">
        <v>35</v>
      </c>
      <c r="L32" s="6"/>
      <c r="M32" s="6"/>
      <c r="N32" s="13"/>
    </row>
    <row r="33" spans="1:18">
      <c r="A33" s="5"/>
      <c r="B33" s="5" t="s">
        <v>5</v>
      </c>
      <c r="C33" s="140"/>
      <c r="D33" s="140"/>
      <c r="E33" s="140"/>
      <c r="F33" s="26" t="s">
        <v>29</v>
      </c>
      <c r="G33" s="140"/>
      <c r="H33" s="140"/>
      <c r="I33" s="140"/>
      <c r="J33" s="27"/>
      <c r="K33" s="6" t="s">
        <v>35</v>
      </c>
      <c r="L33" s="6"/>
      <c r="M33" s="6"/>
      <c r="N33" s="13"/>
    </row>
    <row r="34" spans="1:18">
      <c r="A34" s="5"/>
      <c r="B34" s="5" t="s">
        <v>5</v>
      </c>
      <c r="C34" s="140"/>
      <c r="D34" s="140"/>
      <c r="E34" s="140"/>
      <c r="F34" s="26" t="s">
        <v>29</v>
      </c>
      <c r="G34" s="140"/>
      <c r="H34" s="140"/>
      <c r="I34" s="140"/>
      <c r="J34" s="28"/>
      <c r="K34" s="6" t="s">
        <v>35</v>
      </c>
      <c r="L34" s="6"/>
      <c r="M34" s="6"/>
      <c r="N34" s="13"/>
    </row>
    <row r="35" spans="1:18">
      <c r="A35" s="5"/>
      <c r="B35" s="5"/>
      <c r="C35" s="140"/>
      <c r="D35" s="140"/>
      <c r="E35" s="140"/>
      <c r="F35" s="26" t="s">
        <v>29</v>
      </c>
      <c r="G35" s="140"/>
      <c r="H35" s="140"/>
      <c r="I35" s="140"/>
      <c r="J35" s="28"/>
      <c r="K35" s="6" t="s">
        <v>35</v>
      </c>
      <c r="L35" s="6"/>
      <c r="M35" s="6"/>
      <c r="N35" s="13"/>
    </row>
    <row r="36" spans="1:18">
      <c r="A36" s="5"/>
      <c r="B36" s="5"/>
      <c r="C36" s="140"/>
      <c r="D36" s="140"/>
      <c r="E36" s="140"/>
      <c r="F36" s="15" t="s">
        <v>29</v>
      </c>
      <c r="G36" s="140"/>
      <c r="H36" s="140"/>
      <c r="I36" s="140"/>
      <c r="J36" s="28"/>
      <c r="K36" s="6" t="s">
        <v>35</v>
      </c>
      <c r="L36" s="6"/>
      <c r="M36" s="6"/>
      <c r="N36" s="13"/>
    </row>
    <row r="37" spans="1:18">
      <c r="A37" s="5"/>
      <c r="B37" s="5"/>
      <c r="C37" s="140"/>
      <c r="D37" s="140"/>
      <c r="E37" s="140"/>
      <c r="F37" s="15" t="s">
        <v>29</v>
      </c>
      <c r="G37" s="140"/>
      <c r="H37" s="140"/>
      <c r="I37" s="140"/>
      <c r="J37" s="28"/>
      <c r="K37" s="6" t="s">
        <v>35</v>
      </c>
      <c r="L37" s="6"/>
      <c r="M37" s="6"/>
      <c r="N37" s="13"/>
    </row>
    <row r="38" spans="1:18">
      <c r="A38" s="5"/>
      <c r="B38" s="5"/>
      <c r="C38" s="140"/>
      <c r="D38" s="140"/>
      <c r="E38" s="140"/>
      <c r="F38" s="15" t="s">
        <v>29</v>
      </c>
      <c r="G38" s="140"/>
      <c r="H38" s="140"/>
      <c r="I38" s="140"/>
      <c r="J38" s="28"/>
      <c r="K38" s="6" t="s">
        <v>35</v>
      </c>
      <c r="L38" s="6"/>
      <c r="M38" s="6"/>
      <c r="N38" s="13"/>
    </row>
    <row r="39" spans="1:18">
      <c r="A39" s="5"/>
      <c r="B39" s="5"/>
      <c r="C39" s="110"/>
      <c r="D39" s="110"/>
      <c r="E39" s="110"/>
      <c r="F39" s="15"/>
      <c r="G39" s="110"/>
      <c r="H39" s="110"/>
      <c r="I39" s="110"/>
      <c r="J39" s="29">
        <f>SUM(J27:J38)</f>
        <v>670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10" t="s">
        <v>37</v>
      </c>
      <c r="I40" s="110"/>
      <c r="J40" s="32">
        <v>2.2000000000000002</v>
      </c>
      <c r="K40" s="6"/>
      <c r="L40" s="33"/>
      <c r="M40" s="141">
        <f>M25</f>
        <v>2240</v>
      </c>
      <c r="N40" s="142"/>
    </row>
    <row r="41" spans="1:18">
      <c r="A41" s="5"/>
      <c r="B41" s="5" t="s">
        <v>38</v>
      </c>
      <c r="C41" s="6"/>
      <c r="D41" s="6"/>
      <c r="E41" s="6"/>
      <c r="F41" s="6"/>
      <c r="G41" s="6"/>
      <c r="H41" s="15"/>
      <c r="I41" s="15"/>
      <c r="J41" s="32"/>
      <c r="K41" s="6"/>
      <c r="L41" s="34" t="s">
        <v>39</v>
      </c>
      <c r="M41" s="138">
        <v>1</v>
      </c>
      <c r="N41" s="139"/>
      <c r="R41" s="4" t="s">
        <v>40</v>
      </c>
    </row>
    <row r="42" spans="1:18">
      <c r="A42" s="5"/>
      <c r="B42" s="5"/>
      <c r="C42" s="6"/>
      <c r="D42" s="6"/>
      <c r="E42" s="6"/>
      <c r="F42" s="6"/>
      <c r="G42" s="136"/>
      <c r="H42" s="136"/>
      <c r="I42" s="136"/>
      <c r="J42" s="136"/>
      <c r="K42" s="136" t="s">
        <v>41</v>
      </c>
      <c r="L42" s="137"/>
      <c r="M42" s="138">
        <f>225*2</f>
        <v>450</v>
      </c>
      <c r="N42" s="139"/>
      <c r="P42" s="110"/>
      <c r="Q42" s="110"/>
    </row>
    <row r="43" spans="1:18">
      <c r="A43" s="5"/>
      <c r="B43" s="36"/>
      <c r="C43" s="37" t="s">
        <v>42</v>
      </c>
      <c r="D43" s="38"/>
      <c r="E43" s="38"/>
      <c r="F43" s="38"/>
      <c r="G43" s="39"/>
      <c r="H43" s="40"/>
      <c r="I43" s="40"/>
      <c r="J43" s="41"/>
      <c r="K43" s="41"/>
      <c r="L43" s="34" t="s">
        <v>33</v>
      </c>
      <c r="M43" s="132">
        <f>J39*J40</f>
        <v>1474.0000000000002</v>
      </c>
      <c r="N43" s="133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34" t="s">
        <v>43</v>
      </c>
      <c r="M44" s="132"/>
      <c r="N44" s="133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34" t="s">
        <v>44</v>
      </c>
      <c r="M45" s="132"/>
      <c r="N45" s="133"/>
      <c r="P45" s="42"/>
      <c r="Q45" s="6"/>
    </row>
    <row r="46" spans="1:18">
      <c r="A46" s="5"/>
      <c r="B46" s="5" t="s">
        <v>45</v>
      </c>
      <c r="C46" s="6"/>
      <c r="D46" s="6"/>
      <c r="E46" s="33"/>
      <c r="F46" s="130">
        <v>0</v>
      </c>
      <c r="G46" s="131"/>
      <c r="H46" s="34"/>
      <c r="I46" s="34"/>
      <c r="J46" s="34"/>
      <c r="K46" s="6" t="s">
        <v>46</v>
      </c>
      <c r="L46" s="33"/>
      <c r="M46" s="126">
        <f>SUM(M40+M42+M43)+M44+M45</f>
        <v>4164</v>
      </c>
      <c r="N46" s="127"/>
      <c r="O46" s="44"/>
      <c r="P46" s="42"/>
      <c r="Q46" s="11"/>
    </row>
    <row r="47" spans="1:18">
      <c r="A47" s="5"/>
      <c r="B47" s="5" t="s">
        <v>47</v>
      </c>
      <c r="C47" s="6"/>
      <c r="D47" s="6"/>
      <c r="E47" s="33"/>
      <c r="F47" s="124">
        <v>0</v>
      </c>
      <c r="G47" s="125"/>
      <c r="H47" s="34"/>
      <c r="I47" s="34"/>
      <c r="J47" s="34"/>
      <c r="K47" s="6" t="s">
        <v>48</v>
      </c>
      <c r="L47" s="33"/>
      <c r="M47" s="126"/>
      <c r="N47" s="127"/>
      <c r="P47" s="42"/>
      <c r="Q47" s="11"/>
    </row>
    <row r="48" spans="1:18">
      <c r="A48" s="5"/>
      <c r="B48" s="5" t="s">
        <v>49</v>
      </c>
      <c r="C48" s="6"/>
      <c r="D48" s="6"/>
      <c r="E48" s="33"/>
      <c r="F48" s="128">
        <f>SUM(F46:G47)</f>
        <v>0</v>
      </c>
      <c r="G48" s="129"/>
      <c r="H48" s="34"/>
      <c r="I48" s="34"/>
      <c r="J48" s="34"/>
      <c r="K48" s="6"/>
      <c r="L48" s="33"/>
      <c r="M48" s="45"/>
      <c r="N48" s="46"/>
      <c r="P48" s="42"/>
      <c r="Q48" s="47"/>
    </row>
    <row r="49" spans="1:17">
      <c r="A49" s="5"/>
      <c r="B49" s="5" t="s">
        <v>50</v>
      </c>
      <c r="C49" s="6"/>
      <c r="D49" s="6"/>
      <c r="E49" s="33"/>
      <c r="F49" s="124">
        <v>0</v>
      </c>
      <c r="G49" s="125"/>
      <c r="H49" s="34"/>
      <c r="I49" s="34"/>
      <c r="J49" s="34"/>
      <c r="K49" s="6"/>
      <c r="L49" s="33"/>
      <c r="M49" s="45"/>
      <c r="N49" s="46"/>
      <c r="P49" s="42"/>
      <c r="Q49" s="11"/>
    </row>
    <row r="50" spans="1:17">
      <c r="A50" s="5"/>
      <c r="B50" s="5" t="s">
        <v>49</v>
      </c>
      <c r="C50" s="6"/>
      <c r="D50" s="6"/>
      <c r="E50" s="33"/>
      <c r="F50" s="128">
        <f>SUM(F48:G49)</f>
        <v>0</v>
      </c>
      <c r="G50" s="129"/>
      <c r="H50" s="34"/>
      <c r="I50" s="34"/>
      <c r="J50" s="34"/>
      <c r="K50" s="6"/>
      <c r="L50" s="33"/>
      <c r="M50" s="45"/>
      <c r="N50" s="46"/>
      <c r="P50" s="42"/>
      <c r="Q50" s="11"/>
    </row>
    <row r="51" spans="1:17">
      <c r="A51" s="5"/>
      <c r="B51" s="5" t="s">
        <v>33</v>
      </c>
      <c r="C51" s="6"/>
      <c r="D51" s="6"/>
      <c r="E51" s="33"/>
      <c r="F51" s="130">
        <v>0</v>
      </c>
      <c r="G51" s="131"/>
      <c r="H51" s="6"/>
      <c r="I51" s="48" t="s">
        <v>51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52</v>
      </c>
      <c r="C52" s="6"/>
      <c r="D52" s="6"/>
      <c r="E52" s="33"/>
      <c r="F52" s="124">
        <v>0</v>
      </c>
      <c r="G52" s="125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44</v>
      </c>
      <c r="C53" s="6"/>
      <c r="D53" s="6"/>
      <c r="E53" s="33" t="s">
        <v>53</v>
      </c>
      <c r="F53" s="124">
        <v>0</v>
      </c>
      <c r="G53" s="125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54</v>
      </c>
      <c r="C54" s="6"/>
      <c r="D54" s="6"/>
      <c r="E54" s="33"/>
      <c r="F54" s="124">
        <v>0</v>
      </c>
      <c r="G54" s="125"/>
      <c r="H54" s="53"/>
      <c r="I54" s="50"/>
      <c r="J54" s="51"/>
      <c r="K54" s="51"/>
      <c r="L54" s="51"/>
      <c r="M54" s="51"/>
      <c r="N54" s="52"/>
      <c r="P54" s="110"/>
      <c r="Q54" s="110"/>
    </row>
    <row r="55" spans="1:17">
      <c r="A55" s="5"/>
      <c r="B55" s="5" t="s">
        <v>48</v>
      </c>
      <c r="C55" s="6"/>
      <c r="D55" s="6"/>
      <c r="E55" s="33"/>
      <c r="F55" s="118">
        <f>SUM(F50:G54)</f>
        <v>0</v>
      </c>
      <c r="G55" s="119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55</v>
      </c>
      <c r="C56" s="6"/>
      <c r="D56" s="6"/>
      <c r="E56" s="33"/>
      <c r="F56" s="122">
        <f>+M46-F55</f>
        <v>4164</v>
      </c>
      <c r="G56" s="123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49</v>
      </c>
      <c r="C57" s="27"/>
      <c r="D57" s="27"/>
      <c r="E57" s="57"/>
      <c r="F57" s="120">
        <f>+F55+F56</f>
        <v>4164</v>
      </c>
      <c r="G57" s="12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09" t="s">
        <v>56</v>
      </c>
      <c r="C58" s="110"/>
      <c r="D58" s="110"/>
      <c r="E58" s="110"/>
      <c r="F58" s="110"/>
      <c r="G58" s="110"/>
      <c r="H58" s="6"/>
      <c r="I58" s="116" t="s">
        <v>57</v>
      </c>
      <c r="J58" s="116"/>
      <c r="K58" s="116"/>
      <c r="L58" s="116"/>
      <c r="M58" s="116"/>
      <c r="N58" s="117"/>
      <c r="P58" s="42"/>
      <c r="Q58" s="11"/>
    </row>
    <row r="59" spans="1:17" ht="1.5" customHeight="1">
      <c r="A59" s="5"/>
      <c r="B59" s="59"/>
      <c r="C59" s="15"/>
      <c r="D59" s="15"/>
      <c r="E59" s="15"/>
      <c r="F59" s="15"/>
      <c r="G59" s="15"/>
      <c r="H59" s="6"/>
      <c r="I59" s="15"/>
      <c r="J59" s="15"/>
      <c r="K59" s="15"/>
      <c r="L59" s="15"/>
      <c r="M59" s="15"/>
      <c r="N59" s="60"/>
      <c r="P59" s="42"/>
      <c r="Q59" s="11" t="s">
        <v>58</v>
      </c>
    </row>
    <row r="60" spans="1:17" ht="11.25" hidden="1" customHeight="1">
      <c r="A60" s="5"/>
      <c r="B60" s="109"/>
      <c r="C60" s="110"/>
      <c r="D60" s="110"/>
      <c r="E60" s="110"/>
      <c r="F60" s="110"/>
      <c r="G60" s="110"/>
      <c r="H60" s="6"/>
      <c r="I60" s="6"/>
      <c r="J60" s="6"/>
      <c r="K60" s="6"/>
      <c r="L60" s="6"/>
      <c r="M60" s="6"/>
      <c r="N60" s="13"/>
      <c r="P60" s="42"/>
      <c r="Q60" s="11" t="s">
        <v>59</v>
      </c>
    </row>
    <row r="61" spans="1:17" ht="16.5" customHeight="1">
      <c r="A61" s="5"/>
      <c r="B61" s="113" t="s">
        <v>60</v>
      </c>
      <c r="C61" s="114"/>
      <c r="D61" s="114"/>
      <c r="E61" s="114"/>
      <c r="F61" s="114"/>
      <c r="G61" s="114"/>
      <c r="H61" s="6"/>
      <c r="I61" s="114" t="s">
        <v>108</v>
      </c>
      <c r="J61" s="114"/>
      <c r="K61" s="114"/>
      <c r="L61" s="114"/>
      <c r="M61" s="114"/>
      <c r="N61" s="115"/>
      <c r="P61" s="42"/>
      <c r="Q61" s="11"/>
    </row>
    <row r="62" spans="1:17">
      <c r="A62" s="5"/>
      <c r="B62" s="109" t="s">
        <v>58</v>
      </c>
      <c r="C62" s="110"/>
      <c r="D62" s="110"/>
      <c r="E62" s="110"/>
      <c r="F62" s="110"/>
      <c r="G62" s="110"/>
      <c r="H62" s="6"/>
      <c r="I62" s="116"/>
      <c r="J62" s="116"/>
      <c r="K62" s="116"/>
      <c r="L62" s="116"/>
      <c r="M62" s="116"/>
      <c r="N62" s="117"/>
      <c r="P62" s="6"/>
      <c r="Q62" s="6"/>
    </row>
    <row r="63" spans="1:17" ht="26.25" customHeight="1">
      <c r="A63" s="5"/>
      <c r="B63" s="106" t="s">
        <v>61</v>
      </c>
      <c r="C63" s="107"/>
      <c r="D63" s="107"/>
      <c r="E63" s="107"/>
      <c r="F63" s="107"/>
      <c r="G63" s="107"/>
      <c r="H63" s="6"/>
      <c r="I63" s="107" t="s">
        <v>109</v>
      </c>
      <c r="J63" s="107"/>
      <c r="K63" s="107"/>
      <c r="L63" s="107"/>
      <c r="M63" s="107"/>
      <c r="N63" s="108"/>
      <c r="P63" s="6"/>
      <c r="Q63" s="6"/>
    </row>
    <row r="64" spans="1:17" ht="2.25" customHeight="1">
      <c r="A64" s="5"/>
      <c r="B64" s="109" t="s">
        <v>62</v>
      </c>
      <c r="C64" s="110"/>
      <c r="D64" s="110"/>
      <c r="E64" s="110"/>
      <c r="F64" s="110"/>
      <c r="G64" s="110"/>
      <c r="H64" s="6"/>
      <c r="I64" s="111"/>
      <c r="J64" s="111"/>
      <c r="K64" s="111"/>
      <c r="L64" s="111"/>
      <c r="M64" s="111"/>
      <c r="N64" s="112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63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64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  <mergeCell ref="F55:G55"/>
    <mergeCell ref="F57:G57"/>
    <mergeCell ref="B58:G58"/>
    <mergeCell ref="I58:N58"/>
    <mergeCell ref="F56:G56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H40:I40"/>
    <mergeCell ref="M40:N40"/>
    <mergeCell ref="M41:N41"/>
    <mergeCell ref="G42:J42"/>
    <mergeCell ref="K42:L42"/>
    <mergeCell ref="M42:N42"/>
    <mergeCell ref="C37:E37"/>
    <mergeCell ref="G37:I37"/>
    <mergeCell ref="C38:E38"/>
    <mergeCell ref="G38:I38"/>
    <mergeCell ref="C39:E39"/>
    <mergeCell ref="G39:I39"/>
    <mergeCell ref="C34:E34"/>
    <mergeCell ref="G34:I34"/>
    <mergeCell ref="C35:E35"/>
    <mergeCell ref="G35:I35"/>
    <mergeCell ref="C36:E36"/>
    <mergeCell ref="G36:I36"/>
    <mergeCell ref="C31:E31"/>
    <mergeCell ref="G31:I31"/>
    <mergeCell ref="C32:E32"/>
    <mergeCell ref="G32:I32"/>
    <mergeCell ref="C33:E33"/>
    <mergeCell ref="G33:I33"/>
    <mergeCell ref="C28:E28"/>
    <mergeCell ref="G28:I28"/>
    <mergeCell ref="C29:E29"/>
    <mergeCell ref="G29:I29"/>
    <mergeCell ref="C30:E30"/>
    <mergeCell ref="G30:I30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B13:N15"/>
    <mergeCell ref="G16:H16"/>
    <mergeCell ref="L16:M16"/>
    <mergeCell ref="B17:N17"/>
    <mergeCell ref="B18:C18"/>
    <mergeCell ref="E18:G18"/>
    <mergeCell ref="I18:J18"/>
    <mergeCell ref="L18:M18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V78"/>
  <sheetViews>
    <sheetView zoomScaleNormal="100" workbookViewId="0">
      <selection activeCell="D12" sqref="D1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53">
        <v>9</v>
      </c>
      <c r="N2" s="155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43"/>
      <c r="M3" s="176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 t="s">
        <v>2</v>
      </c>
      <c r="M5" s="9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</v>
      </c>
      <c r="K8" s="15" t="s">
        <v>5</v>
      </c>
      <c r="L8" s="114" t="s">
        <v>65</v>
      </c>
      <c r="M8" s="114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10" t="s">
        <v>7</v>
      </c>
      <c r="L9" s="110"/>
      <c r="M9" s="126">
        <f>M46</f>
        <v>2240</v>
      </c>
      <c r="N9" s="12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7"/>
      <c r="B11" s="172">
        <f>$M$9</f>
        <v>2240</v>
      </c>
      <c r="C11" s="173"/>
      <c r="D11" s="174" t="s">
        <v>107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5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65" t="s">
        <v>66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</row>
    <row r="14" spans="1:22">
      <c r="A14" s="5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  <c r="V14" s="4" t="s">
        <v>11</v>
      </c>
    </row>
    <row r="15" spans="1:22">
      <c r="A15" s="5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7"/>
    </row>
    <row r="16" spans="1:22">
      <c r="A16" s="5"/>
      <c r="B16" s="5" t="s">
        <v>12</v>
      </c>
      <c r="C16" s="6"/>
      <c r="D16" s="6"/>
      <c r="E16" s="18">
        <v>2</v>
      </c>
      <c r="F16" s="15" t="s">
        <v>5</v>
      </c>
      <c r="G16" s="114" t="s">
        <v>65</v>
      </c>
      <c r="H16" s="114"/>
      <c r="I16" s="15" t="s">
        <v>13</v>
      </c>
      <c r="J16" s="18">
        <v>3</v>
      </c>
      <c r="K16" s="15" t="s">
        <v>14</v>
      </c>
      <c r="L16" s="114" t="s">
        <v>65</v>
      </c>
      <c r="M16" s="114"/>
      <c r="N16" s="13">
        <v>2019</v>
      </c>
      <c r="P16" s="19"/>
    </row>
    <row r="17" spans="1:22" ht="12" thickBot="1">
      <c r="A17" s="5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22" ht="12" thickBot="1">
      <c r="A18" s="5"/>
      <c r="B18" s="109" t="s">
        <v>15</v>
      </c>
      <c r="C18" s="168"/>
      <c r="D18" s="20"/>
      <c r="E18" s="169" t="s">
        <v>16</v>
      </c>
      <c r="F18" s="170"/>
      <c r="G18" s="171"/>
      <c r="H18" s="20" t="s">
        <v>17</v>
      </c>
      <c r="I18" s="169" t="s">
        <v>18</v>
      </c>
      <c r="J18" s="171"/>
      <c r="K18" s="20"/>
      <c r="L18" s="169" t="s">
        <v>19</v>
      </c>
      <c r="M18" s="171"/>
      <c r="N18" s="20"/>
      <c r="V18" s="4" t="s">
        <v>11</v>
      </c>
    </row>
    <row r="19" spans="1:22">
      <c r="A19" s="5"/>
      <c r="B19" s="147" t="s">
        <v>20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9"/>
      <c r="Q19" s="4" t="s">
        <v>11</v>
      </c>
    </row>
    <row r="20" spans="1:22" ht="12.75" customHeight="1">
      <c r="A20" s="5"/>
      <c r="B20" s="150"/>
      <c r="C20" s="151"/>
      <c r="D20" s="151"/>
      <c r="E20" s="152"/>
      <c r="F20" s="153"/>
      <c r="G20" s="140"/>
      <c r="H20" s="140"/>
      <c r="I20" s="154"/>
      <c r="J20" s="153"/>
      <c r="K20" s="154"/>
      <c r="L20" s="153"/>
      <c r="M20" s="140"/>
      <c r="N20" s="155"/>
      <c r="Q20" s="4" t="s">
        <v>11</v>
      </c>
    </row>
    <row r="21" spans="1:22">
      <c r="A21" s="5"/>
      <c r="B21" s="156" t="s">
        <v>21</v>
      </c>
      <c r="C21" s="157"/>
      <c r="D21" s="157"/>
      <c r="E21" s="158"/>
      <c r="F21" s="159" t="s">
        <v>22</v>
      </c>
      <c r="G21" s="157"/>
      <c r="H21" s="157"/>
      <c r="I21" s="158"/>
      <c r="J21" s="159" t="s">
        <v>23</v>
      </c>
      <c r="K21" s="158"/>
      <c r="L21" s="159" t="s">
        <v>24</v>
      </c>
      <c r="M21" s="157"/>
      <c r="N21" s="160"/>
    </row>
    <row r="22" spans="1:22">
      <c r="A22" s="5"/>
      <c r="B22" s="22" t="s">
        <v>25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26</v>
      </c>
      <c r="D23" s="6"/>
      <c r="E23" s="15"/>
      <c r="F23" s="114" t="s">
        <v>27</v>
      </c>
      <c r="G23" s="114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28</v>
      </c>
      <c r="C24" s="6"/>
      <c r="D24" s="23">
        <v>2</v>
      </c>
      <c r="E24" s="15" t="s">
        <v>29</v>
      </c>
      <c r="F24" s="132">
        <v>1120</v>
      </c>
      <c r="G24" s="161"/>
      <c r="H24" s="6" t="s">
        <v>30</v>
      </c>
      <c r="I24" s="6"/>
      <c r="J24" s="11"/>
      <c r="K24" s="6"/>
      <c r="L24" s="6"/>
      <c r="M24" s="162"/>
      <c r="N24" s="163"/>
    </row>
    <row r="25" spans="1:22">
      <c r="A25" s="5"/>
      <c r="B25" s="5" t="s">
        <v>31</v>
      </c>
      <c r="C25" s="6"/>
      <c r="D25" s="23"/>
      <c r="E25" s="15" t="s">
        <v>29</v>
      </c>
      <c r="F25" s="132"/>
      <c r="G25" s="161"/>
      <c r="H25" s="6" t="s">
        <v>30</v>
      </c>
      <c r="I25" s="6"/>
      <c r="J25" s="11"/>
      <c r="K25" s="6" t="s">
        <v>32</v>
      </c>
      <c r="L25" s="6"/>
      <c r="M25" s="141">
        <f>D24*F24+D25*F25</f>
        <v>2240</v>
      </c>
      <c r="N25" s="142"/>
    </row>
    <row r="26" spans="1:22">
      <c r="A26" s="5"/>
      <c r="B26" s="22" t="s">
        <v>33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14" t="s">
        <v>34</v>
      </c>
      <c r="D27" s="114"/>
      <c r="E27" s="114"/>
      <c r="F27" s="15" t="s">
        <v>29</v>
      </c>
      <c r="G27" s="114" t="s">
        <v>67</v>
      </c>
      <c r="H27" s="114"/>
      <c r="I27" s="114"/>
      <c r="J27" s="24"/>
      <c r="K27" s="6" t="s">
        <v>35</v>
      </c>
      <c r="L27" s="6"/>
      <c r="M27" s="6"/>
      <c r="N27" s="25"/>
    </row>
    <row r="28" spans="1:22">
      <c r="A28" s="5"/>
      <c r="B28" s="5" t="s">
        <v>5</v>
      </c>
      <c r="C28" s="114" t="s">
        <v>67</v>
      </c>
      <c r="D28" s="114"/>
      <c r="E28" s="114"/>
      <c r="F28" s="26" t="s">
        <v>29</v>
      </c>
      <c r="G28" s="114" t="s">
        <v>68</v>
      </c>
      <c r="H28" s="114"/>
      <c r="I28" s="114"/>
      <c r="J28" s="24"/>
      <c r="K28" s="6" t="s">
        <v>35</v>
      </c>
      <c r="L28" s="6"/>
      <c r="M28" s="6"/>
      <c r="N28" s="25"/>
    </row>
    <row r="29" spans="1:22">
      <c r="A29" s="5"/>
      <c r="B29" s="5" t="s">
        <v>5</v>
      </c>
      <c r="C29" s="114" t="s">
        <v>69</v>
      </c>
      <c r="D29" s="114"/>
      <c r="E29" s="114"/>
      <c r="F29" s="26" t="s">
        <v>29</v>
      </c>
      <c r="G29" s="114" t="s">
        <v>36</v>
      </c>
      <c r="H29" s="114"/>
      <c r="I29" s="114"/>
      <c r="J29" s="24"/>
      <c r="K29" s="6" t="s">
        <v>35</v>
      </c>
      <c r="L29" s="6"/>
      <c r="M29" s="6"/>
      <c r="N29" s="13"/>
    </row>
    <row r="30" spans="1:22">
      <c r="A30" s="5"/>
      <c r="B30" s="5" t="s">
        <v>5</v>
      </c>
      <c r="C30" s="114"/>
      <c r="D30" s="114"/>
      <c r="E30" s="114"/>
      <c r="F30" s="26" t="s">
        <v>29</v>
      </c>
      <c r="G30" s="114"/>
      <c r="H30" s="114"/>
      <c r="I30" s="114"/>
      <c r="J30" s="27"/>
      <c r="K30" s="6" t="s">
        <v>35</v>
      </c>
      <c r="L30" s="6"/>
      <c r="M30" s="6"/>
      <c r="N30" s="13"/>
    </row>
    <row r="31" spans="1:22" ht="11.25" customHeight="1">
      <c r="A31" s="5"/>
      <c r="B31" s="5" t="s">
        <v>5</v>
      </c>
      <c r="C31" s="140"/>
      <c r="D31" s="140"/>
      <c r="E31" s="140"/>
      <c r="F31" s="26" t="s">
        <v>29</v>
      </c>
      <c r="G31" s="140"/>
      <c r="H31" s="140"/>
      <c r="I31" s="140"/>
      <c r="J31" s="27"/>
      <c r="K31" s="6" t="s">
        <v>35</v>
      </c>
      <c r="L31" s="6"/>
      <c r="M31" s="6"/>
      <c r="N31" s="13"/>
    </row>
    <row r="32" spans="1:22">
      <c r="A32" s="5"/>
      <c r="B32" s="5" t="s">
        <v>5</v>
      </c>
      <c r="C32" s="140"/>
      <c r="D32" s="140"/>
      <c r="E32" s="140"/>
      <c r="F32" s="26" t="s">
        <v>29</v>
      </c>
      <c r="G32" s="140"/>
      <c r="H32" s="140"/>
      <c r="I32" s="140"/>
      <c r="J32" s="27"/>
      <c r="K32" s="6" t="s">
        <v>35</v>
      </c>
      <c r="L32" s="6"/>
      <c r="M32" s="6"/>
      <c r="N32" s="13"/>
    </row>
    <row r="33" spans="1:18">
      <c r="A33" s="5"/>
      <c r="B33" s="5" t="s">
        <v>5</v>
      </c>
      <c r="C33" s="140"/>
      <c r="D33" s="140"/>
      <c r="E33" s="140"/>
      <c r="F33" s="26" t="s">
        <v>29</v>
      </c>
      <c r="G33" s="140"/>
      <c r="H33" s="140"/>
      <c r="I33" s="140"/>
      <c r="J33" s="27"/>
      <c r="K33" s="6" t="s">
        <v>35</v>
      </c>
      <c r="L33" s="6"/>
      <c r="M33" s="6"/>
      <c r="N33" s="13"/>
    </row>
    <row r="34" spans="1:18">
      <c r="A34" s="5"/>
      <c r="B34" s="5" t="s">
        <v>5</v>
      </c>
      <c r="C34" s="140"/>
      <c r="D34" s="140"/>
      <c r="E34" s="140"/>
      <c r="F34" s="26" t="s">
        <v>29</v>
      </c>
      <c r="G34" s="140"/>
      <c r="H34" s="140"/>
      <c r="I34" s="140"/>
      <c r="J34" s="28"/>
      <c r="K34" s="6" t="s">
        <v>35</v>
      </c>
      <c r="L34" s="6"/>
      <c r="M34" s="6"/>
      <c r="N34" s="13"/>
    </row>
    <row r="35" spans="1:18">
      <c r="A35" s="5"/>
      <c r="B35" s="5"/>
      <c r="C35" s="140"/>
      <c r="D35" s="140"/>
      <c r="E35" s="140"/>
      <c r="F35" s="26" t="s">
        <v>29</v>
      </c>
      <c r="G35" s="140"/>
      <c r="H35" s="140"/>
      <c r="I35" s="140"/>
      <c r="J35" s="28"/>
      <c r="K35" s="6" t="s">
        <v>35</v>
      </c>
      <c r="L35" s="6"/>
      <c r="M35" s="6"/>
      <c r="N35" s="13"/>
    </row>
    <row r="36" spans="1:18">
      <c r="A36" s="5"/>
      <c r="B36" s="5"/>
      <c r="C36" s="140"/>
      <c r="D36" s="140"/>
      <c r="E36" s="140"/>
      <c r="F36" s="15" t="s">
        <v>29</v>
      </c>
      <c r="G36" s="140"/>
      <c r="H36" s="140"/>
      <c r="I36" s="140"/>
      <c r="J36" s="28"/>
      <c r="K36" s="6" t="s">
        <v>35</v>
      </c>
      <c r="L36" s="6"/>
      <c r="M36" s="6"/>
      <c r="N36" s="13"/>
    </row>
    <row r="37" spans="1:18">
      <c r="A37" s="5"/>
      <c r="B37" s="5"/>
      <c r="C37" s="140"/>
      <c r="D37" s="140"/>
      <c r="E37" s="140"/>
      <c r="F37" s="15" t="s">
        <v>29</v>
      </c>
      <c r="G37" s="140"/>
      <c r="H37" s="140"/>
      <c r="I37" s="140"/>
      <c r="J37" s="28"/>
      <c r="K37" s="6" t="s">
        <v>35</v>
      </c>
      <c r="L37" s="6"/>
      <c r="M37" s="6"/>
      <c r="N37" s="13"/>
    </row>
    <row r="38" spans="1:18">
      <c r="A38" s="5"/>
      <c r="B38" s="5"/>
      <c r="C38" s="140"/>
      <c r="D38" s="140"/>
      <c r="E38" s="140"/>
      <c r="F38" s="15" t="s">
        <v>29</v>
      </c>
      <c r="G38" s="140"/>
      <c r="H38" s="140"/>
      <c r="I38" s="140"/>
      <c r="J38" s="28"/>
      <c r="K38" s="6" t="s">
        <v>35</v>
      </c>
      <c r="L38" s="6"/>
      <c r="M38" s="6"/>
      <c r="N38" s="13"/>
    </row>
    <row r="39" spans="1:18">
      <c r="A39" s="5"/>
      <c r="B39" s="5"/>
      <c r="C39" s="110"/>
      <c r="D39" s="110"/>
      <c r="E39" s="110"/>
      <c r="F39" s="15"/>
      <c r="G39" s="110"/>
      <c r="H39" s="110"/>
      <c r="I39" s="110"/>
      <c r="J39" s="29">
        <f>SUM(J27:J38)</f>
        <v>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10" t="s">
        <v>37</v>
      </c>
      <c r="I40" s="110"/>
      <c r="J40" s="32">
        <v>1.6</v>
      </c>
      <c r="K40" s="6"/>
      <c r="L40" s="33"/>
      <c r="M40" s="141">
        <f>M25</f>
        <v>2240</v>
      </c>
      <c r="N40" s="142"/>
    </row>
    <row r="41" spans="1:18">
      <c r="A41" s="5"/>
      <c r="B41" s="5" t="s">
        <v>38</v>
      </c>
      <c r="C41" s="6"/>
      <c r="D41" s="6"/>
      <c r="E41" s="6"/>
      <c r="F41" s="6"/>
      <c r="G41" s="6"/>
      <c r="H41" s="15"/>
      <c r="I41" s="15"/>
      <c r="J41" s="32"/>
      <c r="K41" s="6"/>
      <c r="L41" s="34" t="s">
        <v>39</v>
      </c>
      <c r="M41" s="138">
        <v>1</v>
      </c>
      <c r="N41" s="139"/>
      <c r="R41" s="4" t="s">
        <v>40</v>
      </c>
    </row>
    <row r="42" spans="1:18">
      <c r="A42" s="5"/>
      <c r="B42" s="5"/>
      <c r="C42" s="6"/>
      <c r="D42" s="6"/>
      <c r="E42" s="6"/>
      <c r="F42" s="6"/>
      <c r="G42" s="136"/>
      <c r="H42" s="136"/>
      <c r="I42" s="136"/>
      <c r="J42" s="136"/>
      <c r="K42" s="136" t="s">
        <v>41</v>
      </c>
      <c r="L42" s="137"/>
      <c r="M42" s="138"/>
      <c r="N42" s="139"/>
      <c r="P42" s="110"/>
      <c r="Q42" s="110"/>
    </row>
    <row r="43" spans="1:18">
      <c r="A43" s="5"/>
      <c r="B43" s="36"/>
      <c r="C43" s="37" t="s">
        <v>42</v>
      </c>
      <c r="D43" s="38"/>
      <c r="E43" s="38"/>
      <c r="F43" s="38"/>
      <c r="G43" s="39"/>
      <c r="H43" s="40"/>
      <c r="I43" s="40"/>
      <c r="J43" s="41"/>
      <c r="K43" s="41"/>
      <c r="L43" s="34" t="s">
        <v>33</v>
      </c>
      <c r="M43" s="132">
        <f>J39*J40</f>
        <v>0</v>
      </c>
      <c r="N43" s="133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34" t="s">
        <v>43</v>
      </c>
      <c r="M44" s="132"/>
      <c r="N44" s="133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34" t="s">
        <v>44</v>
      </c>
      <c r="M45" s="132"/>
      <c r="N45" s="133"/>
      <c r="P45" s="42"/>
      <c r="Q45" s="6"/>
    </row>
    <row r="46" spans="1:18">
      <c r="A46" s="5"/>
      <c r="B46" s="5" t="s">
        <v>45</v>
      </c>
      <c r="C46" s="6"/>
      <c r="D46" s="6"/>
      <c r="E46" s="33"/>
      <c r="F46" s="130">
        <v>0</v>
      </c>
      <c r="G46" s="131"/>
      <c r="H46" s="34"/>
      <c r="I46" s="34"/>
      <c r="J46" s="34"/>
      <c r="K46" s="6" t="s">
        <v>46</v>
      </c>
      <c r="L46" s="33"/>
      <c r="M46" s="126">
        <f>SUM(M40+M42+M43)+M44+M45</f>
        <v>2240</v>
      </c>
      <c r="N46" s="127"/>
      <c r="O46" s="44"/>
      <c r="P46" s="42"/>
      <c r="Q46" s="11"/>
    </row>
    <row r="47" spans="1:18">
      <c r="A47" s="5"/>
      <c r="B47" s="5" t="s">
        <v>47</v>
      </c>
      <c r="C47" s="6"/>
      <c r="D47" s="6"/>
      <c r="E47" s="33"/>
      <c r="F47" s="124">
        <v>0</v>
      </c>
      <c r="G47" s="125"/>
      <c r="H47" s="34"/>
      <c r="I47" s="34"/>
      <c r="J47" s="34"/>
      <c r="K47" s="6" t="s">
        <v>48</v>
      </c>
      <c r="L47" s="33"/>
      <c r="M47" s="126"/>
      <c r="N47" s="127"/>
      <c r="P47" s="42"/>
      <c r="Q47" s="11"/>
    </row>
    <row r="48" spans="1:18">
      <c r="A48" s="5"/>
      <c r="B48" s="5" t="s">
        <v>49</v>
      </c>
      <c r="C48" s="6"/>
      <c r="D48" s="6"/>
      <c r="E48" s="33"/>
      <c r="F48" s="128">
        <f>SUM(F46:G47)</f>
        <v>0</v>
      </c>
      <c r="G48" s="129"/>
      <c r="H48" s="34"/>
      <c r="I48" s="34"/>
      <c r="J48" s="34"/>
      <c r="K48" s="6"/>
      <c r="L48" s="33"/>
      <c r="M48" s="45"/>
      <c r="N48" s="46"/>
      <c r="P48" s="42"/>
      <c r="Q48" s="47"/>
    </row>
    <row r="49" spans="1:17">
      <c r="A49" s="5"/>
      <c r="B49" s="5" t="s">
        <v>50</v>
      </c>
      <c r="C49" s="6"/>
      <c r="D49" s="6"/>
      <c r="E49" s="33"/>
      <c r="F49" s="124">
        <v>0</v>
      </c>
      <c r="G49" s="125"/>
      <c r="H49" s="34"/>
      <c r="I49" s="34"/>
      <c r="J49" s="34"/>
      <c r="K49" s="6"/>
      <c r="L49" s="33"/>
      <c r="M49" s="45"/>
      <c r="N49" s="46"/>
      <c r="P49" s="42"/>
      <c r="Q49" s="11"/>
    </row>
    <row r="50" spans="1:17">
      <c r="A50" s="5"/>
      <c r="B50" s="5" t="s">
        <v>49</v>
      </c>
      <c r="C50" s="6"/>
      <c r="D50" s="6"/>
      <c r="E50" s="33"/>
      <c r="F50" s="128">
        <f>SUM(F48:G49)</f>
        <v>0</v>
      </c>
      <c r="G50" s="129"/>
      <c r="H50" s="34"/>
      <c r="I50" s="34"/>
      <c r="J50" s="34"/>
      <c r="K50" s="6"/>
      <c r="L50" s="33"/>
      <c r="M50" s="45"/>
      <c r="N50" s="46"/>
      <c r="P50" s="42"/>
      <c r="Q50" s="11"/>
    </row>
    <row r="51" spans="1:17">
      <c r="A51" s="5"/>
      <c r="B51" s="5" t="s">
        <v>33</v>
      </c>
      <c r="C51" s="6"/>
      <c r="D51" s="6"/>
      <c r="E51" s="33"/>
      <c r="F51" s="130">
        <v>0</v>
      </c>
      <c r="G51" s="131"/>
      <c r="H51" s="6"/>
      <c r="I51" s="48" t="s">
        <v>51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52</v>
      </c>
      <c r="C52" s="6"/>
      <c r="D52" s="6"/>
      <c r="E52" s="33"/>
      <c r="F52" s="124">
        <v>0</v>
      </c>
      <c r="G52" s="125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44</v>
      </c>
      <c r="C53" s="6"/>
      <c r="D53" s="6"/>
      <c r="E53" s="33" t="s">
        <v>53</v>
      </c>
      <c r="F53" s="124">
        <v>0</v>
      </c>
      <c r="G53" s="125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54</v>
      </c>
      <c r="C54" s="6"/>
      <c r="D54" s="6"/>
      <c r="E54" s="33"/>
      <c r="F54" s="124">
        <v>0</v>
      </c>
      <c r="G54" s="125"/>
      <c r="H54" s="53"/>
      <c r="I54" s="50"/>
      <c r="J54" s="51"/>
      <c r="K54" s="51"/>
      <c r="L54" s="51"/>
      <c r="M54" s="51"/>
      <c r="N54" s="52"/>
      <c r="P54" s="110"/>
      <c r="Q54" s="110"/>
    </row>
    <row r="55" spans="1:17">
      <c r="A55" s="5"/>
      <c r="B55" s="5" t="s">
        <v>48</v>
      </c>
      <c r="C55" s="6"/>
      <c r="D55" s="6"/>
      <c r="E55" s="33"/>
      <c r="F55" s="118">
        <f>SUM(F50:G54)</f>
        <v>0</v>
      </c>
      <c r="G55" s="119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55</v>
      </c>
      <c r="C56" s="6"/>
      <c r="D56" s="6"/>
      <c r="E56" s="33"/>
      <c r="F56" s="122">
        <f>+M46-F55</f>
        <v>2240</v>
      </c>
      <c r="G56" s="123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49</v>
      </c>
      <c r="C57" s="27"/>
      <c r="D57" s="27"/>
      <c r="E57" s="57"/>
      <c r="F57" s="120">
        <f>+F55+F56</f>
        <v>2240</v>
      </c>
      <c r="G57" s="12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09" t="s">
        <v>56</v>
      </c>
      <c r="C58" s="110"/>
      <c r="D58" s="110"/>
      <c r="E58" s="110"/>
      <c r="F58" s="110"/>
      <c r="G58" s="110"/>
      <c r="H58" s="6"/>
      <c r="I58" s="116" t="s">
        <v>57</v>
      </c>
      <c r="J58" s="116"/>
      <c r="K58" s="116"/>
      <c r="L58" s="116"/>
      <c r="M58" s="116"/>
      <c r="N58" s="117"/>
      <c r="P58" s="42"/>
      <c r="Q58" s="11"/>
    </row>
    <row r="59" spans="1:17" ht="1.5" customHeight="1">
      <c r="A59" s="5"/>
      <c r="B59" s="59"/>
      <c r="C59" s="15"/>
      <c r="D59" s="15"/>
      <c r="E59" s="15"/>
      <c r="F59" s="15"/>
      <c r="G59" s="15"/>
      <c r="H59" s="6"/>
      <c r="I59" s="15"/>
      <c r="J59" s="15"/>
      <c r="K59" s="15"/>
      <c r="L59" s="15"/>
      <c r="M59" s="15"/>
      <c r="N59" s="60"/>
      <c r="P59" s="42"/>
      <c r="Q59" s="11" t="s">
        <v>58</v>
      </c>
    </row>
    <row r="60" spans="1:17" ht="11.25" hidden="1" customHeight="1">
      <c r="A60" s="5"/>
      <c r="B60" s="109"/>
      <c r="C60" s="110"/>
      <c r="D60" s="110"/>
      <c r="E60" s="110"/>
      <c r="F60" s="110"/>
      <c r="G60" s="110"/>
      <c r="H60" s="6"/>
      <c r="I60" s="6"/>
      <c r="J60" s="6"/>
      <c r="K60" s="6"/>
      <c r="L60" s="6"/>
      <c r="M60" s="6"/>
      <c r="N60" s="13"/>
      <c r="P60" s="42"/>
      <c r="Q60" s="11" t="s">
        <v>59</v>
      </c>
    </row>
    <row r="61" spans="1:17" ht="16.5" customHeight="1">
      <c r="A61" s="5"/>
      <c r="B61" s="113" t="s">
        <v>60</v>
      </c>
      <c r="C61" s="114"/>
      <c r="D61" s="114"/>
      <c r="E61" s="114"/>
      <c r="F61" s="114"/>
      <c r="G61" s="114"/>
      <c r="H61" s="6"/>
      <c r="I61" s="114" t="s">
        <v>105</v>
      </c>
      <c r="J61" s="114"/>
      <c r="K61" s="114"/>
      <c r="L61" s="114"/>
      <c r="M61" s="114"/>
      <c r="N61" s="115"/>
      <c r="P61" s="42"/>
      <c r="Q61" s="11"/>
    </row>
    <row r="62" spans="1:17">
      <c r="A62" s="5"/>
      <c r="B62" s="109" t="s">
        <v>58</v>
      </c>
      <c r="C62" s="110"/>
      <c r="D62" s="110"/>
      <c r="E62" s="110"/>
      <c r="F62" s="110"/>
      <c r="G62" s="110"/>
      <c r="H62" s="6"/>
      <c r="I62" s="116"/>
      <c r="J62" s="116"/>
      <c r="K62" s="116"/>
      <c r="L62" s="116"/>
      <c r="M62" s="116"/>
      <c r="N62" s="117"/>
      <c r="P62" s="6"/>
      <c r="Q62" s="6"/>
    </row>
    <row r="63" spans="1:17" ht="26.25" customHeight="1">
      <c r="A63" s="5"/>
      <c r="B63" s="106" t="s">
        <v>61</v>
      </c>
      <c r="C63" s="107"/>
      <c r="D63" s="107"/>
      <c r="E63" s="107"/>
      <c r="F63" s="107"/>
      <c r="G63" s="107"/>
      <c r="H63" s="6"/>
      <c r="I63" s="107" t="s">
        <v>106</v>
      </c>
      <c r="J63" s="107"/>
      <c r="K63" s="107"/>
      <c r="L63" s="107"/>
      <c r="M63" s="107"/>
      <c r="N63" s="108"/>
      <c r="P63" s="6"/>
      <c r="Q63" s="6"/>
    </row>
    <row r="64" spans="1:17" ht="2.25" customHeight="1">
      <c r="A64" s="5"/>
      <c r="B64" s="109" t="s">
        <v>62</v>
      </c>
      <c r="C64" s="110"/>
      <c r="D64" s="110"/>
      <c r="E64" s="110"/>
      <c r="F64" s="110"/>
      <c r="G64" s="110"/>
      <c r="H64" s="6"/>
      <c r="I64" s="111"/>
      <c r="J64" s="111"/>
      <c r="K64" s="111"/>
      <c r="L64" s="111"/>
      <c r="M64" s="111"/>
      <c r="N64" s="112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63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64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  <mergeCell ref="F55:G55"/>
    <mergeCell ref="F57:G57"/>
    <mergeCell ref="B58:G58"/>
    <mergeCell ref="I58:N58"/>
    <mergeCell ref="F56:G56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H40:I40"/>
    <mergeCell ref="M40:N40"/>
    <mergeCell ref="M41:N41"/>
    <mergeCell ref="G42:J42"/>
    <mergeCell ref="K42:L42"/>
    <mergeCell ref="M42:N42"/>
    <mergeCell ref="C37:E37"/>
    <mergeCell ref="G37:I37"/>
    <mergeCell ref="C38:E38"/>
    <mergeCell ref="G38:I38"/>
    <mergeCell ref="C39:E39"/>
    <mergeCell ref="G39:I39"/>
    <mergeCell ref="C34:E34"/>
    <mergeCell ref="G34:I34"/>
    <mergeCell ref="C35:E35"/>
    <mergeCell ref="G35:I35"/>
    <mergeCell ref="C36:E36"/>
    <mergeCell ref="G36:I36"/>
    <mergeCell ref="C31:E31"/>
    <mergeCell ref="G31:I31"/>
    <mergeCell ref="C32:E32"/>
    <mergeCell ref="G32:I32"/>
    <mergeCell ref="C33:E33"/>
    <mergeCell ref="G33:I33"/>
    <mergeCell ref="C28:E28"/>
    <mergeCell ref="G28:I28"/>
    <mergeCell ref="C29:E29"/>
    <mergeCell ref="G29:I29"/>
    <mergeCell ref="C30:E30"/>
    <mergeCell ref="G30:I30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B13:N15"/>
    <mergeCell ref="G16:H16"/>
    <mergeCell ref="L16:M16"/>
    <mergeCell ref="B17:N17"/>
    <mergeCell ref="B18:C18"/>
    <mergeCell ref="E18:G18"/>
    <mergeCell ref="I18:J18"/>
    <mergeCell ref="L18:M18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V78"/>
  <sheetViews>
    <sheetView zoomScaleNormal="100" workbookViewId="0">
      <selection activeCell="L3" sqref="L3:M3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53">
        <v>8</v>
      </c>
      <c r="N2" s="155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43"/>
      <c r="M3" s="176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 t="s">
        <v>2</v>
      </c>
      <c r="M5" s="9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</v>
      </c>
      <c r="K8" s="15" t="s">
        <v>5</v>
      </c>
      <c r="L8" s="114" t="s">
        <v>65</v>
      </c>
      <c r="M8" s="114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10" t="s">
        <v>7</v>
      </c>
      <c r="L9" s="110"/>
      <c r="M9" s="126">
        <f>M46</f>
        <v>5924</v>
      </c>
      <c r="N9" s="12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7"/>
      <c r="B11" s="172">
        <f>$M$9</f>
        <v>5924</v>
      </c>
      <c r="C11" s="173"/>
      <c r="D11" s="174" t="s">
        <v>104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5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65" t="s">
        <v>66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</row>
    <row r="14" spans="1:22">
      <c r="A14" s="5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  <c r="V14" s="4" t="s">
        <v>11</v>
      </c>
    </row>
    <row r="15" spans="1:22">
      <c r="A15" s="5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7"/>
    </row>
    <row r="16" spans="1:22">
      <c r="A16" s="5"/>
      <c r="B16" s="5" t="s">
        <v>12</v>
      </c>
      <c r="C16" s="6"/>
      <c r="D16" s="6"/>
      <c r="E16" s="18">
        <v>2</v>
      </c>
      <c r="F16" s="15" t="s">
        <v>5</v>
      </c>
      <c r="G16" s="114" t="s">
        <v>65</v>
      </c>
      <c r="H16" s="114"/>
      <c r="I16" s="15" t="s">
        <v>13</v>
      </c>
      <c r="J16" s="18">
        <v>3</v>
      </c>
      <c r="K16" s="15" t="s">
        <v>14</v>
      </c>
      <c r="L16" s="114" t="s">
        <v>65</v>
      </c>
      <c r="M16" s="114"/>
      <c r="N16" s="13">
        <v>2019</v>
      </c>
      <c r="P16" s="19"/>
    </row>
    <row r="17" spans="1:22" ht="12" thickBot="1">
      <c r="A17" s="5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22" ht="12" thickBot="1">
      <c r="A18" s="5"/>
      <c r="B18" s="109" t="s">
        <v>15</v>
      </c>
      <c r="C18" s="168"/>
      <c r="D18" s="20"/>
      <c r="E18" s="169" t="s">
        <v>16</v>
      </c>
      <c r="F18" s="170"/>
      <c r="G18" s="171"/>
      <c r="H18" s="20" t="s">
        <v>17</v>
      </c>
      <c r="I18" s="169" t="s">
        <v>18</v>
      </c>
      <c r="J18" s="171"/>
      <c r="K18" s="20"/>
      <c r="L18" s="169" t="s">
        <v>19</v>
      </c>
      <c r="M18" s="171"/>
      <c r="N18" s="20"/>
      <c r="V18" s="4" t="s">
        <v>11</v>
      </c>
    </row>
    <row r="19" spans="1:22">
      <c r="A19" s="5"/>
      <c r="B19" s="147" t="s">
        <v>20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9"/>
      <c r="Q19" s="4" t="s">
        <v>11</v>
      </c>
    </row>
    <row r="20" spans="1:22" ht="12.75" customHeight="1">
      <c r="A20" s="5"/>
      <c r="B20" s="150"/>
      <c r="C20" s="151"/>
      <c r="D20" s="151"/>
      <c r="E20" s="152"/>
      <c r="F20" s="153"/>
      <c r="G20" s="140"/>
      <c r="H20" s="140"/>
      <c r="I20" s="154"/>
      <c r="J20" s="153"/>
      <c r="K20" s="154"/>
      <c r="L20" s="153"/>
      <c r="M20" s="140"/>
      <c r="N20" s="155"/>
      <c r="Q20" s="4" t="s">
        <v>11</v>
      </c>
    </row>
    <row r="21" spans="1:22">
      <c r="A21" s="5"/>
      <c r="B21" s="156" t="s">
        <v>21</v>
      </c>
      <c r="C21" s="157"/>
      <c r="D21" s="157"/>
      <c r="E21" s="158"/>
      <c r="F21" s="159" t="s">
        <v>22</v>
      </c>
      <c r="G21" s="157"/>
      <c r="H21" s="157"/>
      <c r="I21" s="158"/>
      <c r="J21" s="159" t="s">
        <v>23</v>
      </c>
      <c r="K21" s="158"/>
      <c r="L21" s="159" t="s">
        <v>24</v>
      </c>
      <c r="M21" s="157"/>
      <c r="N21" s="160"/>
    </row>
    <row r="22" spans="1:22">
      <c r="A22" s="5"/>
      <c r="B22" s="22" t="s">
        <v>25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26</v>
      </c>
      <c r="D23" s="6"/>
      <c r="E23" s="15"/>
      <c r="F23" s="114" t="s">
        <v>27</v>
      </c>
      <c r="G23" s="114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28</v>
      </c>
      <c r="C24" s="6"/>
      <c r="D24" s="23">
        <v>2</v>
      </c>
      <c r="E24" s="15" t="s">
        <v>29</v>
      </c>
      <c r="F24" s="132">
        <v>2000</v>
      </c>
      <c r="G24" s="161"/>
      <c r="H24" s="6" t="s">
        <v>30</v>
      </c>
      <c r="I24" s="6"/>
      <c r="J24" s="11"/>
      <c r="K24" s="6"/>
      <c r="L24" s="6"/>
      <c r="M24" s="162"/>
      <c r="N24" s="163"/>
    </row>
    <row r="25" spans="1:22">
      <c r="A25" s="5"/>
      <c r="B25" s="5" t="s">
        <v>31</v>
      </c>
      <c r="C25" s="6"/>
      <c r="D25" s="23"/>
      <c r="E25" s="15" t="s">
        <v>29</v>
      </c>
      <c r="F25" s="132"/>
      <c r="G25" s="161"/>
      <c r="H25" s="6" t="s">
        <v>30</v>
      </c>
      <c r="I25" s="6"/>
      <c r="J25" s="11"/>
      <c r="K25" s="6" t="s">
        <v>32</v>
      </c>
      <c r="L25" s="6"/>
      <c r="M25" s="141">
        <f>D24*F24+D25*F25</f>
        <v>4000</v>
      </c>
      <c r="N25" s="142"/>
    </row>
    <row r="26" spans="1:22">
      <c r="A26" s="5"/>
      <c r="B26" s="22" t="s">
        <v>33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14" t="s">
        <v>34</v>
      </c>
      <c r="D27" s="114"/>
      <c r="E27" s="114"/>
      <c r="F27" s="15" t="s">
        <v>29</v>
      </c>
      <c r="G27" s="114" t="s">
        <v>67</v>
      </c>
      <c r="H27" s="114"/>
      <c r="I27" s="114"/>
      <c r="J27" s="24">
        <v>260</v>
      </c>
      <c r="K27" s="6" t="s">
        <v>35</v>
      </c>
      <c r="L27" s="6"/>
      <c r="M27" s="6"/>
      <c r="N27" s="25"/>
    </row>
    <row r="28" spans="1:22">
      <c r="A28" s="5"/>
      <c r="B28" s="5" t="s">
        <v>5</v>
      </c>
      <c r="C28" s="114" t="s">
        <v>67</v>
      </c>
      <c r="D28" s="114"/>
      <c r="E28" s="114"/>
      <c r="F28" s="26" t="s">
        <v>29</v>
      </c>
      <c r="G28" s="114" t="s">
        <v>68</v>
      </c>
      <c r="H28" s="114"/>
      <c r="I28" s="114"/>
      <c r="J28" s="24">
        <v>260</v>
      </c>
      <c r="K28" s="6" t="s">
        <v>35</v>
      </c>
      <c r="L28" s="6"/>
      <c r="M28" s="6"/>
      <c r="N28" s="25"/>
    </row>
    <row r="29" spans="1:22">
      <c r="A29" s="5"/>
      <c r="B29" s="5" t="s">
        <v>5</v>
      </c>
      <c r="C29" s="114" t="s">
        <v>69</v>
      </c>
      <c r="D29" s="114"/>
      <c r="E29" s="114"/>
      <c r="F29" s="26" t="s">
        <v>29</v>
      </c>
      <c r="G29" s="114" t="s">
        <v>36</v>
      </c>
      <c r="H29" s="114"/>
      <c r="I29" s="114"/>
      <c r="J29" s="24">
        <v>150</v>
      </c>
      <c r="K29" s="6" t="s">
        <v>35</v>
      </c>
      <c r="L29" s="6"/>
      <c r="M29" s="6"/>
      <c r="N29" s="13"/>
    </row>
    <row r="30" spans="1:22">
      <c r="A30" s="5"/>
      <c r="B30" s="5" t="s">
        <v>5</v>
      </c>
      <c r="C30" s="114"/>
      <c r="D30" s="114"/>
      <c r="E30" s="114"/>
      <c r="F30" s="26" t="s">
        <v>29</v>
      </c>
      <c r="G30" s="114"/>
      <c r="H30" s="114"/>
      <c r="I30" s="114"/>
      <c r="J30" s="27"/>
      <c r="K30" s="6" t="s">
        <v>35</v>
      </c>
      <c r="L30" s="6"/>
      <c r="M30" s="6"/>
      <c r="N30" s="13"/>
    </row>
    <row r="31" spans="1:22" ht="11.25" customHeight="1">
      <c r="A31" s="5"/>
      <c r="B31" s="5" t="s">
        <v>5</v>
      </c>
      <c r="C31" s="140"/>
      <c r="D31" s="140"/>
      <c r="E31" s="140"/>
      <c r="F31" s="26" t="s">
        <v>29</v>
      </c>
      <c r="G31" s="140"/>
      <c r="H31" s="140"/>
      <c r="I31" s="140"/>
      <c r="J31" s="27"/>
      <c r="K31" s="6" t="s">
        <v>35</v>
      </c>
      <c r="L31" s="6"/>
      <c r="M31" s="6"/>
      <c r="N31" s="13"/>
    </row>
    <row r="32" spans="1:22">
      <c r="A32" s="5"/>
      <c r="B32" s="5" t="s">
        <v>5</v>
      </c>
      <c r="C32" s="140"/>
      <c r="D32" s="140"/>
      <c r="E32" s="140"/>
      <c r="F32" s="26" t="s">
        <v>29</v>
      </c>
      <c r="G32" s="140"/>
      <c r="H32" s="140"/>
      <c r="I32" s="140"/>
      <c r="J32" s="27"/>
      <c r="K32" s="6" t="s">
        <v>35</v>
      </c>
      <c r="L32" s="6"/>
      <c r="M32" s="6"/>
      <c r="N32" s="13"/>
    </row>
    <row r="33" spans="1:18">
      <c r="A33" s="5"/>
      <c r="B33" s="5" t="s">
        <v>5</v>
      </c>
      <c r="C33" s="140"/>
      <c r="D33" s="140"/>
      <c r="E33" s="140"/>
      <c r="F33" s="26" t="s">
        <v>29</v>
      </c>
      <c r="G33" s="140"/>
      <c r="H33" s="140"/>
      <c r="I33" s="140"/>
      <c r="J33" s="27"/>
      <c r="K33" s="6" t="s">
        <v>35</v>
      </c>
      <c r="L33" s="6"/>
      <c r="M33" s="6"/>
      <c r="N33" s="13"/>
    </row>
    <row r="34" spans="1:18">
      <c r="A34" s="5"/>
      <c r="B34" s="5" t="s">
        <v>5</v>
      </c>
      <c r="C34" s="140"/>
      <c r="D34" s="140"/>
      <c r="E34" s="140"/>
      <c r="F34" s="26" t="s">
        <v>29</v>
      </c>
      <c r="G34" s="140"/>
      <c r="H34" s="140"/>
      <c r="I34" s="140"/>
      <c r="J34" s="28"/>
      <c r="K34" s="6" t="s">
        <v>35</v>
      </c>
      <c r="L34" s="6"/>
      <c r="M34" s="6"/>
      <c r="N34" s="13"/>
    </row>
    <row r="35" spans="1:18">
      <c r="A35" s="5"/>
      <c r="B35" s="5"/>
      <c r="C35" s="140"/>
      <c r="D35" s="140"/>
      <c r="E35" s="140"/>
      <c r="F35" s="26" t="s">
        <v>29</v>
      </c>
      <c r="G35" s="140"/>
      <c r="H35" s="140"/>
      <c r="I35" s="140"/>
      <c r="J35" s="28"/>
      <c r="K35" s="6" t="s">
        <v>35</v>
      </c>
      <c r="L35" s="6"/>
      <c r="M35" s="6"/>
      <c r="N35" s="13"/>
    </row>
    <row r="36" spans="1:18">
      <c r="A36" s="5"/>
      <c r="B36" s="5"/>
      <c r="C36" s="140"/>
      <c r="D36" s="140"/>
      <c r="E36" s="140"/>
      <c r="F36" s="15" t="s">
        <v>29</v>
      </c>
      <c r="G36" s="140"/>
      <c r="H36" s="140"/>
      <c r="I36" s="140"/>
      <c r="J36" s="28"/>
      <c r="K36" s="6" t="s">
        <v>35</v>
      </c>
      <c r="L36" s="6"/>
      <c r="M36" s="6"/>
      <c r="N36" s="13"/>
    </row>
    <row r="37" spans="1:18">
      <c r="A37" s="5"/>
      <c r="B37" s="5"/>
      <c r="C37" s="140"/>
      <c r="D37" s="140"/>
      <c r="E37" s="140"/>
      <c r="F37" s="15" t="s">
        <v>29</v>
      </c>
      <c r="G37" s="140"/>
      <c r="H37" s="140"/>
      <c r="I37" s="140"/>
      <c r="J37" s="28"/>
      <c r="K37" s="6" t="s">
        <v>35</v>
      </c>
      <c r="L37" s="6"/>
      <c r="M37" s="6"/>
      <c r="N37" s="13"/>
    </row>
    <row r="38" spans="1:18">
      <c r="A38" s="5"/>
      <c r="B38" s="5"/>
      <c r="C38" s="140"/>
      <c r="D38" s="140"/>
      <c r="E38" s="140"/>
      <c r="F38" s="15" t="s">
        <v>29</v>
      </c>
      <c r="G38" s="140"/>
      <c r="H38" s="140"/>
      <c r="I38" s="140"/>
      <c r="J38" s="28"/>
      <c r="K38" s="6" t="s">
        <v>35</v>
      </c>
      <c r="L38" s="6"/>
      <c r="M38" s="6"/>
      <c r="N38" s="13"/>
    </row>
    <row r="39" spans="1:18">
      <c r="A39" s="5"/>
      <c r="B39" s="5"/>
      <c r="C39" s="110"/>
      <c r="D39" s="110"/>
      <c r="E39" s="110"/>
      <c r="F39" s="15"/>
      <c r="G39" s="110"/>
      <c r="H39" s="110"/>
      <c r="I39" s="110"/>
      <c r="J39" s="29">
        <f>SUM(J27:J38)</f>
        <v>670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10" t="s">
        <v>37</v>
      </c>
      <c r="I40" s="110"/>
      <c r="J40" s="32">
        <v>2.2000000000000002</v>
      </c>
      <c r="K40" s="6"/>
      <c r="L40" s="33"/>
      <c r="M40" s="141">
        <f>M25</f>
        <v>4000</v>
      </c>
      <c r="N40" s="142"/>
    </row>
    <row r="41" spans="1:18">
      <c r="A41" s="5"/>
      <c r="B41" s="5" t="s">
        <v>38</v>
      </c>
      <c r="C41" s="6"/>
      <c r="D41" s="6"/>
      <c r="E41" s="6"/>
      <c r="F41" s="6"/>
      <c r="G41" s="6"/>
      <c r="H41" s="15"/>
      <c r="I41" s="15"/>
      <c r="J41" s="32"/>
      <c r="K41" s="6"/>
      <c r="L41" s="34" t="s">
        <v>39</v>
      </c>
      <c r="M41" s="138">
        <v>1</v>
      </c>
      <c r="N41" s="139"/>
      <c r="R41" s="4" t="s">
        <v>40</v>
      </c>
    </row>
    <row r="42" spans="1:18">
      <c r="A42" s="5"/>
      <c r="B42" s="5"/>
      <c r="C42" s="6"/>
      <c r="D42" s="6"/>
      <c r="E42" s="6"/>
      <c r="F42" s="6"/>
      <c r="G42" s="136"/>
      <c r="H42" s="136"/>
      <c r="I42" s="136"/>
      <c r="J42" s="136"/>
      <c r="K42" s="136" t="s">
        <v>41</v>
      </c>
      <c r="L42" s="137"/>
      <c r="M42" s="138">
        <f>225*2</f>
        <v>450</v>
      </c>
      <c r="N42" s="139"/>
      <c r="P42" s="110"/>
      <c r="Q42" s="110"/>
    </row>
    <row r="43" spans="1:18">
      <c r="A43" s="5"/>
      <c r="B43" s="36"/>
      <c r="C43" s="37" t="s">
        <v>42</v>
      </c>
      <c r="D43" s="38"/>
      <c r="E43" s="38"/>
      <c r="F43" s="38"/>
      <c r="G43" s="39"/>
      <c r="H43" s="40"/>
      <c r="I43" s="40"/>
      <c r="J43" s="41"/>
      <c r="K43" s="41"/>
      <c r="L43" s="34" t="s">
        <v>33</v>
      </c>
      <c r="M43" s="132">
        <f>J39*J40</f>
        <v>1474.0000000000002</v>
      </c>
      <c r="N43" s="133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34" t="s">
        <v>43</v>
      </c>
      <c r="M44" s="132"/>
      <c r="N44" s="133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34" t="s">
        <v>44</v>
      </c>
      <c r="M45" s="132"/>
      <c r="N45" s="133"/>
      <c r="P45" s="42"/>
      <c r="Q45" s="6"/>
    </row>
    <row r="46" spans="1:18">
      <c r="A46" s="5"/>
      <c r="B46" s="5" t="s">
        <v>45</v>
      </c>
      <c r="C46" s="6"/>
      <c r="D46" s="6"/>
      <c r="E46" s="33"/>
      <c r="F46" s="130">
        <v>0</v>
      </c>
      <c r="G46" s="131"/>
      <c r="H46" s="34"/>
      <c r="I46" s="34"/>
      <c r="J46" s="34"/>
      <c r="K46" s="6" t="s">
        <v>46</v>
      </c>
      <c r="L46" s="33"/>
      <c r="M46" s="126">
        <f>SUM(M40+M42+M43)+M44+M45</f>
        <v>5924</v>
      </c>
      <c r="N46" s="127"/>
      <c r="O46" s="44"/>
      <c r="P46" s="42"/>
      <c r="Q46" s="11"/>
    </row>
    <row r="47" spans="1:18">
      <c r="A47" s="5"/>
      <c r="B47" s="5" t="s">
        <v>47</v>
      </c>
      <c r="C47" s="6"/>
      <c r="D47" s="6"/>
      <c r="E47" s="33"/>
      <c r="F47" s="124">
        <v>0</v>
      </c>
      <c r="G47" s="125"/>
      <c r="H47" s="34"/>
      <c r="I47" s="34"/>
      <c r="J47" s="34"/>
      <c r="K47" s="6" t="s">
        <v>48</v>
      </c>
      <c r="L47" s="33"/>
      <c r="M47" s="126"/>
      <c r="N47" s="127"/>
      <c r="P47" s="42"/>
      <c r="Q47" s="11"/>
    </row>
    <row r="48" spans="1:18">
      <c r="A48" s="5"/>
      <c r="B48" s="5" t="s">
        <v>49</v>
      </c>
      <c r="C48" s="6"/>
      <c r="D48" s="6"/>
      <c r="E48" s="33"/>
      <c r="F48" s="128">
        <f>SUM(F46:G47)</f>
        <v>0</v>
      </c>
      <c r="G48" s="129"/>
      <c r="H48" s="34"/>
      <c r="I48" s="34"/>
      <c r="J48" s="34"/>
      <c r="K48" s="6"/>
      <c r="L48" s="33"/>
      <c r="M48" s="45"/>
      <c r="N48" s="46"/>
      <c r="P48" s="42"/>
      <c r="Q48" s="47"/>
    </row>
    <row r="49" spans="1:17">
      <c r="A49" s="5"/>
      <c r="B49" s="5" t="s">
        <v>50</v>
      </c>
      <c r="C49" s="6"/>
      <c r="D49" s="6"/>
      <c r="E49" s="33"/>
      <c r="F49" s="124">
        <v>0</v>
      </c>
      <c r="G49" s="125"/>
      <c r="H49" s="34"/>
      <c r="I49" s="34"/>
      <c r="J49" s="34"/>
      <c r="K49" s="6"/>
      <c r="L49" s="33"/>
      <c r="M49" s="45"/>
      <c r="N49" s="46"/>
      <c r="P49" s="42"/>
      <c r="Q49" s="11"/>
    </row>
    <row r="50" spans="1:17">
      <c r="A50" s="5"/>
      <c r="B50" s="5" t="s">
        <v>49</v>
      </c>
      <c r="C50" s="6"/>
      <c r="D50" s="6"/>
      <c r="E50" s="33"/>
      <c r="F50" s="128">
        <f>SUM(F48:G49)</f>
        <v>0</v>
      </c>
      <c r="G50" s="129"/>
      <c r="H50" s="34"/>
      <c r="I50" s="34"/>
      <c r="J50" s="34"/>
      <c r="K50" s="6"/>
      <c r="L50" s="33"/>
      <c r="M50" s="45"/>
      <c r="N50" s="46"/>
      <c r="P50" s="42"/>
      <c r="Q50" s="11"/>
    </row>
    <row r="51" spans="1:17">
      <c r="A51" s="5"/>
      <c r="B51" s="5" t="s">
        <v>33</v>
      </c>
      <c r="C51" s="6"/>
      <c r="D51" s="6"/>
      <c r="E51" s="33"/>
      <c r="F51" s="130">
        <v>0</v>
      </c>
      <c r="G51" s="131"/>
      <c r="H51" s="6"/>
      <c r="I51" s="48" t="s">
        <v>51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52</v>
      </c>
      <c r="C52" s="6"/>
      <c r="D52" s="6"/>
      <c r="E52" s="33"/>
      <c r="F52" s="124">
        <v>0</v>
      </c>
      <c r="G52" s="125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44</v>
      </c>
      <c r="C53" s="6"/>
      <c r="D53" s="6"/>
      <c r="E53" s="33" t="s">
        <v>53</v>
      </c>
      <c r="F53" s="124">
        <v>0</v>
      </c>
      <c r="G53" s="125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54</v>
      </c>
      <c r="C54" s="6"/>
      <c r="D54" s="6"/>
      <c r="E54" s="33"/>
      <c r="F54" s="124">
        <v>0</v>
      </c>
      <c r="G54" s="125"/>
      <c r="H54" s="53"/>
      <c r="I54" s="50"/>
      <c r="J54" s="51"/>
      <c r="K54" s="51"/>
      <c r="L54" s="51"/>
      <c r="M54" s="51"/>
      <c r="N54" s="52"/>
      <c r="P54" s="110"/>
      <c r="Q54" s="110"/>
    </row>
    <row r="55" spans="1:17">
      <c r="A55" s="5"/>
      <c r="B55" s="5" t="s">
        <v>48</v>
      </c>
      <c r="C55" s="6"/>
      <c r="D55" s="6"/>
      <c r="E55" s="33"/>
      <c r="F55" s="118">
        <f>SUM(F50:G54)</f>
        <v>0</v>
      </c>
      <c r="G55" s="119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55</v>
      </c>
      <c r="C56" s="6"/>
      <c r="D56" s="6"/>
      <c r="E56" s="33"/>
      <c r="F56" s="122">
        <f>+M46-F55</f>
        <v>5924</v>
      </c>
      <c r="G56" s="123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49</v>
      </c>
      <c r="C57" s="27"/>
      <c r="D57" s="27"/>
      <c r="E57" s="57"/>
      <c r="F57" s="120">
        <f>+F55+F56</f>
        <v>5924</v>
      </c>
      <c r="G57" s="12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09" t="s">
        <v>56</v>
      </c>
      <c r="C58" s="110"/>
      <c r="D58" s="110"/>
      <c r="E58" s="110"/>
      <c r="F58" s="110"/>
      <c r="G58" s="110"/>
      <c r="H58" s="6"/>
      <c r="I58" s="116" t="s">
        <v>57</v>
      </c>
      <c r="J58" s="116"/>
      <c r="K58" s="116"/>
      <c r="L58" s="116"/>
      <c r="M58" s="116"/>
      <c r="N58" s="117"/>
      <c r="P58" s="42"/>
      <c r="Q58" s="11"/>
    </row>
    <row r="59" spans="1:17" ht="1.5" customHeight="1">
      <c r="A59" s="5"/>
      <c r="B59" s="59"/>
      <c r="C59" s="15"/>
      <c r="D59" s="15"/>
      <c r="E59" s="15"/>
      <c r="F59" s="15"/>
      <c r="G59" s="15"/>
      <c r="H59" s="6"/>
      <c r="I59" s="15"/>
      <c r="J59" s="15"/>
      <c r="K59" s="15"/>
      <c r="L59" s="15"/>
      <c r="M59" s="15"/>
      <c r="N59" s="60"/>
      <c r="P59" s="42"/>
      <c r="Q59" s="11" t="s">
        <v>58</v>
      </c>
    </row>
    <row r="60" spans="1:17" ht="11.25" hidden="1" customHeight="1">
      <c r="A60" s="5"/>
      <c r="B60" s="109"/>
      <c r="C60" s="110"/>
      <c r="D60" s="110"/>
      <c r="E60" s="110"/>
      <c r="F60" s="110"/>
      <c r="G60" s="110"/>
      <c r="H60" s="6"/>
      <c r="I60" s="6"/>
      <c r="J60" s="6"/>
      <c r="K60" s="6"/>
      <c r="L60" s="6"/>
      <c r="M60" s="6"/>
      <c r="N60" s="13"/>
      <c r="P60" s="42"/>
      <c r="Q60" s="11" t="s">
        <v>59</v>
      </c>
    </row>
    <row r="61" spans="1:17" ht="16.5" customHeight="1">
      <c r="A61" s="5"/>
      <c r="B61" s="113" t="s">
        <v>60</v>
      </c>
      <c r="C61" s="114"/>
      <c r="D61" s="114"/>
      <c r="E61" s="114"/>
      <c r="F61" s="114"/>
      <c r="G61" s="114"/>
      <c r="H61" s="6"/>
      <c r="I61" s="114" t="s">
        <v>102</v>
      </c>
      <c r="J61" s="114"/>
      <c r="K61" s="114"/>
      <c r="L61" s="114"/>
      <c r="M61" s="114"/>
      <c r="N61" s="115"/>
      <c r="P61" s="42"/>
      <c r="Q61" s="11"/>
    </row>
    <row r="62" spans="1:17">
      <c r="A62" s="5"/>
      <c r="B62" s="109" t="s">
        <v>58</v>
      </c>
      <c r="C62" s="110"/>
      <c r="D62" s="110"/>
      <c r="E62" s="110"/>
      <c r="F62" s="110"/>
      <c r="G62" s="110"/>
      <c r="H62" s="6"/>
      <c r="I62" s="116"/>
      <c r="J62" s="116"/>
      <c r="K62" s="116"/>
      <c r="L62" s="116"/>
      <c r="M62" s="116"/>
      <c r="N62" s="117"/>
      <c r="P62" s="6"/>
      <c r="Q62" s="6"/>
    </row>
    <row r="63" spans="1:17" ht="26.25" customHeight="1">
      <c r="A63" s="5"/>
      <c r="B63" s="106" t="s">
        <v>61</v>
      </c>
      <c r="C63" s="107"/>
      <c r="D63" s="107"/>
      <c r="E63" s="107"/>
      <c r="F63" s="107"/>
      <c r="G63" s="107"/>
      <c r="H63" s="6"/>
      <c r="I63" s="107" t="s">
        <v>103</v>
      </c>
      <c r="J63" s="107"/>
      <c r="K63" s="107"/>
      <c r="L63" s="107"/>
      <c r="M63" s="107"/>
      <c r="N63" s="108"/>
      <c r="P63" s="6"/>
      <c r="Q63" s="6"/>
    </row>
    <row r="64" spans="1:17" ht="2.25" customHeight="1">
      <c r="A64" s="5"/>
      <c r="B64" s="109" t="s">
        <v>62</v>
      </c>
      <c r="C64" s="110"/>
      <c r="D64" s="110"/>
      <c r="E64" s="110"/>
      <c r="F64" s="110"/>
      <c r="G64" s="110"/>
      <c r="H64" s="6"/>
      <c r="I64" s="111"/>
      <c r="J64" s="111"/>
      <c r="K64" s="111"/>
      <c r="L64" s="111"/>
      <c r="M64" s="111"/>
      <c r="N64" s="112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63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64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  <mergeCell ref="F55:G55"/>
    <mergeCell ref="F57:G57"/>
    <mergeCell ref="B58:G58"/>
    <mergeCell ref="I58:N58"/>
    <mergeCell ref="F56:G56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H40:I40"/>
    <mergeCell ref="M40:N40"/>
    <mergeCell ref="M41:N41"/>
    <mergeCell ref="G42:J42"/>
    <mergeCell ref="K42:L42"/>
    <mergeCell ref="M42:N42"/>
    <mergeCell ref="C37:E37"/>
    <mergeCell ref="G37:I37"/>
    <mergeCell ref="C38:E38"/>
    <mergeCell ref="G38:I38"/>
    <mergeCell ref="C39:E39"/>
    <mergeCell ref="G39:I39"/>
    <mergeCell ref="C34:E34"/>
    <mergeCell ref="G34:I34"/>
    <mergeCell ref="C35:E35"/>
    <mergeCell ref="G35:I35"/>
    <mergeCell ref="C36:E36"/>
    <mergeCell ref="G36:I36"/>
    <mergeCell ref="C31:E31"/>
    <mergeCell ref="G31:I31"/>
    <mergeCell ref="C32:E32"/>
    <mergeCell ref="G32:I32"/>
    <mergeCell ref="C33:E33"/>
    <mergeCell ref="G33:I33"/>
    <mergeCell ref="C28:E28"/>
    <mergeCell ref="G28:I28"/>
    <mergeCell ref="C29:E29"/>
    <mergeCell ref="G29:I29"/>
    <mergeCell ref="C30:E30"/>
    <mergeCell ref="G30:I30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B13:N15"/>
    <mergeCell ref="G16:H16"/>
    <mergeCell ref="L16:M16"/>
    <mergeCell ref="B17:N17"/>
    <mergeCell ref="B18:C18"/>
    <mergeCell ref="E18:G18"/>
    <mergeCell ref="I18:J18"/>
    <mergeCell ref="L18:M18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V78"/>
  <sheetViews>
    <sheetView zoomScaleNormal="100" workbookViewId="0">
      <selection activeCell="P11" sqref="P11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53">
        <v>7</v>
      </c>
      <c r="N2" s="155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43"/>
      <c r="M3" s="176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 t="s">
        <v>2</v>
      </c>
      <c r="M5" s="9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</v>
      </c>
      <c r="K8" s="15" t="s">
        <v>5</v>
      </c>
      <c r="L8" s="114" t="s">
        <v>65</v>
      </c>
      <c r="M8" s="114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10" t="s">
        <v>7</v>
      </c>
      <c r="L9" s="110"/>
      <c r="M9" s="126">
        <f>M46</f>
        <v>2240</v>
      </c>
      <c r="N9" s="12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7"/>
      <c r="B11" s="172">
        <f>$M$9</f>
        <v>2240</v>
      </c>
      <c r="C11" s="173"/>
      <c r="D11" s="174" t="s">
        <v>116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5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65" t="s">
        <v>114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</row>
    <row r="14" spans="1:22">
      <c r="A14" s="5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  <c r="V14" s="4" t="s">
        <v>11</v>
      </c>
    </row>
    <row r="15" spans="1:22">
      <c r="A15" s="5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7"/>
    </row>
    <row r="16" spans="1:22">
      <c r="A16" s="5"/>
      <c r="B16" s="5" t="s">
        <v>12</v>
      </c>
      <c r="C16" s="6"/>
      <c r="D16" s="6"/>
      <c r="E16" s="18">
        <v>2</v>
      </c>
      <c r="F16" s="15" t="s">
        <v>5</v>
      </c>
      <c r="G16" s="114" t="s">
        <v>65</v>
      </c>
      <c r="H16" s="114"/>
      <c r="I16" s="15" t="s">
        <v>13</v>
      </c>
      <c r="J16" s="18">
        <v>4</v>
      </c>
      <c r="K16" s="15" t="s">
        <v>14</v>
      </c>
      <c r="L16" s="114" t="s">
        <v>65</v>
      </c>
      <c r="M16" s="114"/>
      <c r="N16" s="13">
        <v>2019</v>
      </c>
      <c r="P16" s="19"/>
    </row>
    <row r="17" spans="1:22" ht="12" thickBot="1">
      <c r="A17" s="5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22" ht="12" thickBot="1">
      <c r="A18" s="5"/>
      <c r="B18" s="109" t="s">
        <v>15</v>
      </c>
      <c r="C18" s="168"/>
      <c r="D18" s="20"/>
      <c r="E18" s="169" t="s">
        <v>16</v>
      </c>
      <c r="F18" s="170"/>
      <c r="G18" s="171"/>
      <c r="H18" s="20" t="s">
        <v>17</v>
      </c>
      <c r="I18" s="169" t="s">
        <v>18</v>
      </c>
      <c r="J18" s="171"/>
      <c r="K18" s="20"/>
      <c r="L18" s="169" t="s">
        <v>19</v>
      </c>
      <c r="M18" s="171"/>
      <c r="N18" s="20"/>
      <c r="V18" s="4" t="s">
        <v>11</v>
      </c>
    </row>
    <row r="19" spans="1:22">
      <c r="A19" s="5"/>
      <c r="B19" s="147" t="s">
        <v>20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9"/>
      <c r="Q19" s="4" t="s">
        <v>11</v>
      </c>
    </row>
    <row r="20" spans="1:22" ht="12.75" customHeight="1">
      <c r="A20" s="5"/>
      <c r="B20" s="150"/>
      <c r="C20" s="151"/>
      <c r="D20" s="151"/>
      <c r="E20" s="152"/>
      <c r="F20" s="153"/>
      <c r="G20" s="140"/>
      <c r="H20" s="140"/>
      <c r="I20" s="154"/>
      <c r="J20" s="153"/>
      <c r="K20" s="154"/>
      <c r="L20" s="153"/>
      <c r="M20" s="140"/>
      <c r="N20" s="155"/>
      <c r="Q20" s="4" t="s">
        <v>11</v>
      </c>
    </row>
    <row r="21" spans="1:22">
      <c r="A21" s="5"/>
      <c r="B21" s="156" t="s">
        <v>21</v>
      </c>
      <c r="C21" s="157"/>
      <c r="D21" s="157"/>
      <c r="E21" s="158"/>
      <c r="F21" s="159" t="s">
        <v>22</v>
      </c>
      <c r="G21" s="157"/>
      <c r="H21" s="157"/>
      <c r="I21" s="158"/>
      <c r="J21" s="159" t="s">
        <v>23</v>
      </c>
      <c r="K21" s="158"/>
      <c r="L21" s="159" t="s">
        <v>24</v>
      </c>
      <c r="M21" s="157"/>
      <c r="N21" s="160"/>
    </row>
    <row r="22" spans="1:22">
      <c r="A22" s="5"/>
      <c r="B22" s="22" t="s">
        <v>25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26</v>
      </c>
      <c r="D23" s="6"/>
      <c r="E23" s="15"/>
      <c r="F23" s="114" t="s">
        <v>27</v>
      </c>
      <c r="G23" s="114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28</v>
      </c>
      <c r="C24" s="6"/>
      <c r="D24" s="23">
        <v>2</v>
      </c>
      <c r="E24" s="15" t="s">
        <v>29</v>
      </c>
      <c r="F24" s="132">
        <v>1120</v>
      </c>
      <c r="G24" s="161"/>
      <c r="H24" s="6" t="s">
        <v>30</v>
      </c>
      <c r="I24" s="6"/>
      <c r="J24" s="11"/>
      <c r="K24" s="6"/>
      <c r="L24" s="6"/>
      <c r="M24" s="162"/>
      <c r="N24" s="163"/>
    </row>
    <row r="25" spans="1:22">
      <c r="A25" s="5"/>
      <c r="B25" s="5" t="s">
        <v>31</v>
      </c>
      <c r="C25" s="6"/>
      <c r="D25" s="23"/>
      <c r="E25" s="15" t="s">
        <v>29</v>
      </c>
      <c r="F25" s="132"/>
      <c r="G25" s="161"/>
      <c r="H25" s="6" t="s">
        <v>30</v>
      </c>
      <c r="I25" s="6"/>
      <c r="J25" s="11"/>
      <c r="K25" s="6" t="s">
        <v>32</v>
      </c>
      <c r="L25" s="6"/>
      <c r="M25" s="141">
        <f>D24*F24+D25*F25</f>
        <v>2240</v>
      </c>
      <c r="N25" s="142"/>
    </row>
    <row r="26" spans="1:22">
      <c r="A26" s="5"/>
      <c r="B26" s="22" t="s">
        <v>33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14" t="s">
        <v>34</v>
      </c>
      <c r="D27" s="114"/>
      <c r="E27" s="114"/>
      <c r="F27" s="15" t="s">
        <v>29</v>
      </c>
      <c r="G27" s="114" t="s">
        <v>67</v>
      </c>
      <c r="H27" s="114"/>
      <c r="I27" s="114"/>
      <c r="J27" s="24"/>
      <c r="K27" s="6" t="s">
        <v>35</v>
      </c>
      <c r="L27" s="6"/>
      <c r="M27" s="6"/>
      <c r="N27" s="25"/>
    </row>
    <row r="28" spans="1:22">
      <c r="A28" s="5"/>
      <c r="B28" s="5" t="s">
        <v>5</v>
      </c>
      <c r="C28" s="114" t="s">
        <v>67</v>
      </c>
      <c r="D28" s="114"/>
      <c r="E28" s="114"/>
      <c r="F28" s="26" t="s">
        <v>29</v>
      </c>
      <c r="G28" s="114" t="s">
        <v>68</v>
      </c>
      <c r="H28" s="114"/>
      <c r="I28" s="114"/>
      <c r="J28" s="24"/>
      <c r="K28" s="6" t="s">
        <v>35</v>
      </c>
      <c r="L28" s="6"/>
      <c r="M28" s="6"/>
      <c r="N28" s="25"/>
    </row>
    <row r="29" spans="1:22">
      <c r="A29" s="5"/>
      <c r="B29" s="5" t="s">
        <v>5</v>
      </c>
      <c r="C29" s="114" t="s">
        <v>69</v>
      </c>
      <c r="D29" s="114"/>
      <c r="E29" s="114"/>
      <c r="F29" s="26" t="s">
        <v>29</v>
      </c>
      <c r="G29" s="114" t="s">
        <v>36</v>
      </c>
      <c r="H29" s="114"/>
      <c r="I29" s="114"/>
      <c r="J29" s="24"/>
      <c r="K29" s="6" t="s">
        <v>35</v>
      </c>
      <c r="L29" s="6"/>
      <c r="M29" s="6"/>
      <c r="N29" s="13"/>
    </row>
    <row r="30" spans="1:22">
      <c r="A30" s="5"/>
      <c r="B30" s="5" t="s">
        <v>5</v>
      </c>
      <c r="C30" s="114"/>
      <c r="D30" s="114"/>
      <c r="E30" s="114"/>
      <c r="F30" s="26" t="s">
        <v>29</v>
      </c>
      <c r="G30" s="114"/>
      <c r="H30" s="114"/>
      <c r="I30" s="114"/>
      <c r="J30" s="27"/>
      <c r="K30" s="6" t="s">
        <v>35</v>
      </c>
      <c r="L30" s="6"/>
      <c r="M30" s="6"/>
      <c r="N30" s="13"/>
    </row>
    <row r="31" spans="1:22" ht="11.25" customHeight="1">
      <c r="A31" s="5"/>
      <c r="B31" s="5" t="s">
        <v>5</v>
      </c>
      <c r="C31" s="140"/>
      <c r="D31" s="140"/>
      <c r="E31" s="140"/>
      <c r="F31" s="26" t="s">
        <v>29</v>
      </c>
      <c r="G31" s="140"/>
      <c r="H31" s="140"/>
      <c r="I31" s="140"/>
      <c r="J31" s="27"/>
      <c r="K31" s="6" t="s">
        <v>35</v>
      </c>
      <c r="L31" s="6"/>
      <c r="M31" s="6"/>
      <c r="N31" s="13"/>
    </row>
    <row r="32" spans="1:22">
      <c r="A32" s="5"/>
      <c r="B32" s="5" t="s">
        <v>5</v>
      </c>
      <c r="C32" s="140"/>
      <c r="D32" s="140"/>
      <c r="E32" s="140"/>
      <c r="F32" s="26" t="s">
        <v>29</v>
      </c>
      <c r="G32" s="140"/>
      <c r="H32" s="140"/>
      <c r="I32" s="140"/>
      <c r="J32" s="27"/>
      <c r="K32" s="6" t="s">
        <v>35</v>
      </c>
      <c r="L32" s="6"/>
      <c r="M32" s="6"/>
      <c r="N32" s="13"/>
    </row>
    <row r="33" spans="1:18">
      <c r="A33" s="5"/>
      <c r="B33" s="5" t="s">
        <v>5</v>
      </c>
      <c r="C33" s="140"/>
      <c r="D33" s="140"/>
      <c r="E33" s="140"/>
      <c r="F33" s="26" t="s">
        <v>29</v>
      </c>
      <c r="G33" s="140"/>
      <c r="H33" s="140"/>
      <c r="I33" s="140"/>
      <c r="J33" s="27"/>
      <c r="K33" s="6" t="s">
        <v>35</v>
      </c>
      <c r="L33" s="6"/>
      <c r="M33" s="6"/>
      <c r="N33" s="13"/>
    </row>
    <row r="34" spans="1:18">
      <c r="A34" s="5"/>
      <c r="B34" s="5" t="s">
        <v>5</v>
      </c>
      <c r="C34" s="140"/>
      <c r="D34" s="140"/>
      <c r="E34" s="140"/>
      <c r="F34" s="26" t="s">
        <v>29</v>
      </c>
      <c r="G34" s="140"/>
      <c r="H34" s="140"/>
      <c r="I34" s="140"/>
      <c r="J34" s="28"/>
      <c r="K34" s="6" t="s">
        <v>35</v>
      </c>
      <c r="L34" s="6"/>
      <c r="M34" s="6"/>
      <c r="N34" s="13"/>
    </row>
    <row r="35" spans="1:18">
      <c r="A35" s="5"/>
      <c r="B35" s="5"/>
      <c r="C35" s="140"/>
      <c r="D35" s="140"/>
      <c r="E35" s="140"/>
      <c r="F35" s="26" t="s">
        <v>29</v>
      </c>
      <c r="G35" s="140"/>
      <c r="H35" s="140"/>
      <c r="I35" s="140"/>
      <c r="J35" s="28"/>
      <c r="K35" s="6" t="s">
        <v>35</v>
      </c>
      <c r="L35" s="6"/>
      <c r="M35" s="6"/>
      <c r="N35" s="13"/>
    </row>
    <row r="36" spans="1:18">
      <c r="A36" s="5"/>
      <c r="B36" s="5"/>
      <c r="C36" s="140"/>
      <c r="D36" s="140"/>
      <c r="E36" s="140"/>
      <c r="F36" s="15" t="s">
        <v>29</v>
      </c>
      <c r="G36" s="140"/>
      <c r="H36" s="140"/>
      <c r="I36" s="140"/>
      <c r="J36" s="28"/>
      <c r="K36" s="6" t="s">
        <v>35</v>
      </c>
      <c r="L36" s="6"/>
      <c r="M36" s="6"/>
      <c r="N36" s="13"/>
    </row>
    <row r="37" spans="1:18">
      <c r="A37" s="5"/>
      <c r="B37" s="5"/>
      <c r="C37" s="140"/>
      <c r="D37" s="140"/>
      <c r="E37" s="140"/>
      <c r="F37" s="15" t="s">
        <v>29</v>
      </c>
      <c r="G37" s="140"/>
      <c r="H37" s="140"/>
      <c r="I37" s="140"/>
      <c r="J37" s="28"/>
      <c r="K37" s="6" t="s">
        <v>35</v>
      </c>
      <c r="L37" s="6"/>
      <c r="M37" s="6"/>
      <c r="N37" s="13"/>
    </row>
    <row r="38" spans="1:18">
      <c r="A38" s="5"/>
      <c r="B38" s="5"/>
      <c r="C38" s="140"/>
      <c r="D38" s="140"/>
      <c r="E38" s="140"/>
      <c r="F38" s="15" t="s">
        <v>29</v>
      </c>
      <c r="G38" s="140"/>
      <c r="H38" s="140"/>
      <c r="I38" s="140"/>
      <c r="J38" s="28"/>
      <c r="K38" s="6" t="s">
        <v>35</v>
      </c>
      <c r="L38" s="6"/>
      <c r="M38" s="6"/>
      <c r="N38" s="13"/>
    </row>
    <row r="39" spans="1:18">
      <c r="A39" s="5"/>
      <c r="B39" s="5"/>
      <c r="C39" s="110"/>
      <c r="D39" s="110"/>
      <c r="E39" s="110"/>
      <c r="F39" s="15"/>
      <c r="G39" s="110"/>
      <c r="H39" s="110"/>
      <c r="I39" s="110"/>
      <c r="J39" s="29">
        <f>SUM(J27:J38)</f>
        <v>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10" t="s">
        <v>37</v>
      </c>
      <c r="I40" s="110"/>
      <c r="J40" s="32">
        <v>1.6</v>
      </c>
      <c r="K40" s="6"/>
      <c r="L40" s="33"/>
      <c r="M40" s="141">
        <f>M25</f>
        <v>2240</v>
      </c>
      <c r="N40" s="142"/>
    </row>
    <row r="41" spans="1:18">
      <c r="A41" s="5"/>
      <c r="B41" s="5" t="s">
        <v>38</v>
      </c>
      <c r="C41" s="6"/>
      <c r="D41" s="6"/>
      <c r="E41" s="6"/>
      <c r="F41" s="6"/>
      <c r="G41" s="6"/>
      <c r="H41" s="15"/>
      <c r="I41" s="15"/>
      <c r="J41" s="32"/>
      <c r="K41" s="6"/>
      <c r="L41" s="34" t="s">
        <v>39</v>
      </c>
      <c r="M41" s="138">
        <v>1</v>
      </c>
      <c r="N41" s="139"/>
      <c r="R41" s="4" t="s">
        <v>40</v>
      </c>
    </row>
    <row r="42" spans="1:18">
      <c r="A42" s="5"/>
      <c r="B42" s="5"/>
      <c r="C42" s="6"/>
      <c r="D42" s="6"/>
      <c r="E42" s="6"/>
      <c r="F42" s="6"/>
      <c r="G42" s="136"/>
      <c r="H42" s="136"/>
      <c r="I42" s="136"/>
      <c r="J42" s="136"/>
      <c r="K42" s="136" t="s">
        <v>41</v>
      </c>
      <c r="L42" s="137"/>
      <c r="M42" s="138"/>
      <c r="N42" s="139"/>
      <c r="P42" s="110"/>
      <c r="Q42" s="110"/>
    </row>
    <row r="43" spans="1:18">
      <c r="A43" s="5"/>
      <c r="B43" s="36"/>
      <c r="C43" s="37" t="s">
        <v>42</v>
      </c>
      <c r="D43" s="38"/>
      <c r="E43" s="38"/>
      <c r="F43" s="38"/>
      <c r="G43" s="39"/>
      <c r="H43" s="40"/>
      <c r="I43" s="40"/>
      <c r="J43" s="41"/>
      <c r="K43" s="41"/>
      <c r="L43" s="34" t="s">
        <v>33</v>
      </c>
      <c r="M43" s="132">
        <f>J39*J40</f>
        <v>0</v>
      </c>
      <c r="N43" s="133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34" t="s">
        <v>43</v>
      </c>
      <c r="M44" s="132"/>
      <c r="N44" s="133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34" t="s">
        <v>44</v>
      </c>
      <c r="M45" s="132"/>
      <c r="N45" s="133"/>
      <c r="P45" s="42"/>
      <c r="Q45" s="6"/>
    </row>
    <row r="46" spans="1:18">
      <c r="A46" s="5"/>
      <c r="B46" s="5" t="s">
        <v>45</v>
      </c>
      <c r="C46" s="6"/>
      <c r="D46" s="6"/>
      <c r="E46" s="33"/>
      <c r="F46" s="130">
        <v>0</v>
      </c>
      <c r="G46" s="131"/>
      <c r="H46" s="34"/>
      <c r="I46" s="34"/>
      <c r="J46" s="34"/>
      <c r="K46" s="6" t="s">
        <v>46</v>
      </c>
      <c r="L46" s="33"/>
      <c r="M46" s="126">
        <f>SUM(M40+M42+M43)+M44+M45</f>
        <v>2240</v>
      </c>
      <c r="N46" s="127"/>
      <c r="O46" s="44"/>
      <c r="P46" s="42"/>
      <c r="Q46" s="11"/>
    </row>
    <row r="47" spans="1:18">
      <c r="A47" s="5"/>
      <c r="B47" s="5" t="s">
        <v>47</v>
      </c>
      <c r="C47" s="6"/>
      <c r="D47" s="6"/>
      <c r="E47" s="33"/>
      <c r="F47" s="124">
        <v>0</v>
      </c>
      <c r="G47" s="125"/>
      <c r="H47" s="34"/>
      <c r="I47" s="34"/>
      <c r="J47" s="34"/>
      <c r="K47" s="6" t="s">
        <v>48</v>
      </c>
      <c r="L47" s="33"/>
      <c r="M47" s="126"/>
      <c r="N47" s="127"/>
      <c r="P47" s="42"/>
      <c r="Q47" s="11"/>
    </row>
    <row r="48" spans="1:18">
      <c r="A48" s="5"/>
      <c r="B48" s="5" t="s">
        <v>49</v>
      </c>
      <c r="C48" s="6"/>
      <c r="D48" s="6"/>
      <c r="E48" s="33"/>
      <c r="F48" s="128">
        <f>SUM(F46:G47)</f>
        <v>0</v>
      </c>
      <c r="G48" s="129"/>
      <c r="H48" s="34"/>
      <c r="I48" s="34"/>
      <c r="J48" s="34"/>
      <c r="K48" s="6"/>
      <c r="L48" s="33"/>
      <c r="M48" s="45"/>
      <c r="N48" s="46"/>
      <c r="P48" s="42"/>
      <c r="Q48" s="47"/>
    </row>
    <row r="49" spans="1:17">
      <c r="A49" s="5"/>
      <c r="B49" s="5" t="s">
        <v>50</v>
      </c>
      <c r="C49" s="6"/>
      <c r="D49" s="6"/>
      <c r="E49" s="33"/>
      <c r="F49" s="124">
        <v>0</v>
      </c>
      <c r="G49" s="125"/>
      <c r="H49" s="34"/>
      <c r="I49" s="34"/>
      <c r="J49" s="34"/>
      <c r="K49" s="6"/>
      <c r="L49" s="33"/>
      <c r="M49" s="45"/>
      <c r="N49" s="46"/>
      <c r="P49" s="42"/>
      <c r="Q49" s="11"/>
    </row>
    <row r="50" spans="1:17">
      <c r="A50" s="5"/>
      <c r="B50" s="5" t="s">
        <v>49</v>
      </c>
      <c r="C50" s="6"/>
      <c r="D50" s="6"/>
      <c r="E50" s="33"/>
      <c r="F50" s="128">
        <f>SUM(F48:G49)</f>
        <v>0</v>
      </c>
      <c r="G50" s="129"/>
      <c r="H50" s="34"/>
      <c r="I50" s="34"/>
      <c r="J50" s="34"/>
      <c r="K50" s="6"/>
      <c r="L50" s="33"/>
      <c r="M50" s="45"/>
      <c r="N50" s="46"/>
      <c r="P50" s="42"/>
      <c r="Q50" s="11"/>
    </row>
    <row r="51" spans="1:17">
      <c r="A51" s="5"/>
      <c r="B51" s="5" t="s">
        <v>33</v>
      </c>
      <c r="C51" s="6"/>
      <c r="D51" s="6"/>
      <c r="E51" s="33"/>
      <c r="F51" s="130">
        <v>0</v>
      </c>
      <c r="G51" s="131"/>
      <c r="H51" s="6"/>
      <c r="I51" s="48" t="s">
        <v>51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52</v>
      </c>
      <c r="C52" s="6"/>
      <c r="D52" s="6"/>
      <c r="E52" s="33"/>
      <c r="F52" s="124">
        <v>0</v>
      </c>
      <c r="G52" s="125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44</v>
      </c>
      <c r="C53" s="6"/>
      <c r="D53" s="6"/>
      <c r="E53" s="33" t="s">
        <v>53</v>
      </c>
      <c r="F53" s="124">
        <v>0</v>
      </c>
      <c r="G53" s="125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54</v>
      </c>
      <c r="C54" s="6"/>
      <c r="D54" s="6"/>
      <c r="E54" s="33"/>
      <c r="F54" s="124">
        <v>0</v>
      </c>
      <c r="G54" s="125"/>
      <c r="H54" s="53"/>
      <c r="I54" s="50"/>
      <c r="J54" s="51"/>
      <c r="K54" s="51"/>
      <c r="L54" s="51"/>
      <c r="M54" s="51"/>
      <c r="N54" s="52"/>
      <c r="P54" s="110"/>
      <c r="Q54" s="110"/>
    </row>
    <row r="55" spans="1:17">
      <c r="A55" s="5"/>
      <c r="B55" s="5" t="s">
        <v>48</v>
      </c>
      <c r="C55" s="6"/>
      <c r="D55" s="6"/>
      <c r="E55" s="33"/>
      <c r="F55" s="118">
        <f>SUM(F50:G54)</f>
        <v>0</v>
      </c>
      <c r="G55" s="119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55</v>
      </c>
      <c r="C56" s="6"/>
      <c r="D56" s="6"/>
      <c r="E56" s="33"/>
      <c r="F56" s="122">
        <f>+M46-F55</f>
        <v>2240</v>
      </c>
      <c r="G56" s="123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49</v>
      </c>
      <c r="C57" s="27"/>
      <c r="D57" s="27"/>
      <c r="E57" s="57"/>
      <c r="F57" s="120">
        <f>+F55+F56</f>
        <v>2240</v>
      </c>
      <c r="G57" s="12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09" t="s">
        <v>56</v>
      </c>
      <c r="C58" s="110"/>
      <c r="D58" s="110"/>
      <c r="E58" s="110"/>
      <c r="F58" s="110"/>
      <c r="G58" s="110"/>
      <c r="H58" s="6"/>
      <c r="I58" s="116" t="s">
        <v>57</v>
      </c>
      <c r="J58" s="116"/>
      <c r="K58" s="116"/>
      <c r="L58" s="116"/>
      <c r="M58" s="116"/>
      <c r="N58" s="117"/>
      <c r="P58" s="42"/>
      <c r="Q58" s="11"/>
    </row>
    <row r="59" spans="1:17" ht="1.5" customHeight="1">
      <c r="A59" s="5"/>
      <c r="B59" s="59"/>
      <c r="C59" s="15"/>
      <c r="D59" s="15"/>
      <c r="E59" s="15"/>
      <c r="F59" s="15"/>
      <c r="G59" s="15"/>
      <c r="H59" s="6"/>
      <c r="I59" s="15"/>
      <c r="J59" s="15"/>
      <c r="K59" s="15"/>
      <c r="L59" s="15"/>
      <c r="M59" s="15"/>
      <c r="N59" s="60"/>
      <c r="P59" s="42"/>
      <c r="Q59" s="11" t="s">
        <v>58</v>
      </c>
    </row>
    <row r="60" spans="1:17" ht="11.25" hidden="1" customHeight="1">
      <c r="A60" s="5"/>
      <c r="B60" s="109"/>
      <c r="C60" s="110"/>
      <c r="D60" s="110"/>
      <c r="E60" s="110"/>
      <c r="F60" s="110"/>
      <c r="G60" s="110"/>
      <c r="H60" s="6"/>
      <c r="I60" s="6"/>
      <c r="J60" s="6"/>
      <c r="K60" s="6"/>
      <c r="L60" s="6"/>
      <c r="M60" s="6"/>
      <c r="N60" s="13"/>
      <c r="P60" s="42"/>
      <c r="Q60" s="11" t="s">
        <v>59</v>
      </c>
    </row>
    <row r="61" spans="1:17" ht="16.5" customHeight="1">
      <c r="A61" s="5"/>
      <c r="B61" s="113" t="s">
        <v>60</v>
      </c>
      <c r="C61" s="114"/>
      <c r="D61" s="114"/>
      <c r="E61" s="114"/>
      <c r="F61" s="114"/>
      <c r="G61" s="114"/>
      <c r="H61" s="6"/>
      <c r="I61" s="114" t="s">
        <v>98</v>
      </c>
      <c r="J61" s="114"/>
      <c r="K61" s="114"/>
      <c r="L61" s="114"/>
      <c r="M61" s="114"/>
      <c r="N61" s="115"/>
      <c r="P61" s="42"/>
      <c r="Q61" s="11"/>
    </row>
    <row r="62" spans="1:17">
      <c r="A62" s="5"/>
      <c r="B62" s="109" t="s">
        <v>58</v>
      </c>
      <c r="C62" s="110"/>
      <c r="D62" s="110"/>
      <c r="E62" s="110"/>
      <c r="F62" s="110"/>
      <c r="G62" s="110"/>
      <c r="H62" s="6"/>
      <c r="I62" s="116"/>
      <c r="J62" s="116"/>
      <c r="K62" s="116"/>
      <c r="L62" s="116"/>
      <c r="M62" s="116"/>
      <c r="N62" s="117"/>
      <c r="P62" s="6"/>
      <c r="Q62" s="6"/>
    </row>
    <row r="63" spans="1:17" ht="26.25" customHeight="1">
      <c r="A63" s="5"/>
      <c r="B63" s="106" t="s">
        <v>61</v>
      </c>
      <c r="C63" s="107"/>
      <c r="D63" s="107"/>
      <c r="E63" s="107"/>
      <c r="F63" s="107"/>
      <c r="G63" s="107"/>
      <c r="H63" s="6"/>
      <c r="I63" s="107" t="s">
        <v>99</v>
      </c>
      <c r="J63" s="107"/>
      <c r="K63" s="107"/>
      <c r="L63" s="107"/>
      <c r="M63" s="107"/>
      <c r="N63" s="108"/>
      <c r="P63" s="6"/>
      <c r="Q63" s="6"/>
    </row>
    <row r="64" spans="1:17" ht="2.25" customHeight="1">
      <c r="A64" s="5"/>
      <c r="B64" s="109" t="s">
        <v>62</v>
      </c>
      <c r="C64" s="110"/>
      <c r="D64" s="110"/>
      <c r="E64" s="110"/>
      <c r="F64" s="110"/>
      <c r="G64" s="110"/>
      <c r="H64" s="6"/>
      <c r="I64" s="111"/>
      <c r="J64" s="111"/>
      <c r="K64" s="111"/>
      <c r="L64" s="111"/>
      <c r="M64" s="111"/>
      <c r="N64" s="112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63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64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  <mergeCell ref="F55:G55"/>
    <mergeCell ref="F57:G57"/>
    <mergeCell ref="B58:G58"/>
    <mergeCell ref="I58:N58"/>
    <mergeCell ref="F56:G56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H40:I40"/>
    <mergeCell ref="M40:N40"/>
    <mergeCell ref="M41:N41"/>
    <mergeCell ref="G42:J42"/>
    <mergeCell ref="K42:L42"/>
    <mergeCell ref="M42:N42"/>
    <mergeCell ref="C37:E37"/>
    <mergeCell ref="G37:I37"/>
    <mergeCell ref="C38:E38"/>
    <mergeCell ref="G38:I38"/>
    <mergeCell ref="C39:E39"/>
    <mergeCell ref="G39:I39"/>
    <mergeCell ref="C34:E34"/>
    <mergeCell ref="G34:I34"/>
    <mergeCell ref="C35:E35"/>
    <mergeCell ref="G35:I35"/>
    <mergeCell ref="C36:E36"/>
    <mergeCell ref="G36:I36"/>
    <mergeCell ref="C31:E31"/>
    <mergeCell ref="G31:I31"/>
    <mergeCell ref="C32:E32"/>
    <mergeCell ref="G32:I32"/>
    <mergeCell ref="C33:E33"/>
    <mergeCell ref="G33:I33"/>
    <mergeCell ref="C28:E28"/>
    <mergeCell ref="G28:I28"/>
    <mergeCell ref="C29:E29"/>
    <mergeCell ref="G29:I29"/>
    <mergeCell ref="C30:E30"/>
    <mergeCell ref="G30:I30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B13:N15"/>
    <mergeCell ref="G16:H16"/>
    <mergeCell ref="L16:M16"/>
    <mergeCell ref="B17:N17"/>
    <mergeCell ref="B18:C18"/>
    <mergeCell ref="E18:G18"/>
    <mergeCell ref="I18:J18"/>
    <mergeCell ref="L18:M18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5"/>
  <dimension ref="A1:V78"/>
  <sheetViews>
    <sheetView zoomScaleNormal="100" workbookViewId="0">
      <selection activeCell="D12" sqref="D1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53">
        <v>6</v>
      </c>
      <c r="N2" s="155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43"/>
      <c r="M3" s="176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 t="s">
        <v>2</v>
      </c>
      <c r="M5" s="9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</v>
      </c>
      <c r="K8" s="15" t="s">
        <v>5</v>
      </c>
      <c r="L8" s="114" t="s">
        <v>65</v>
      </c>
      <c r="M8" s="114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10" t="s">
        <v>7</v>
      </c>
      <c r="L9" s="110"/>
      <c r="M9" s="126">
        <f>M46</f>
        <v>4002</v>
      </c>
      <c r="N9" s="12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7"/>
      <c r="B11" s="172">
        <f>$M$9</f>
        <v>4002</v>
      </c>
      <c r="C11" s="173"/>
      <c r="D11" s="174" t="s">
        <v>115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5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65" t="s">
        <v>113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</row>
    <row r="14" spans="1:22">
      <c r="A14" s="5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  <c r="V14" s="4" t="s">
        <v>11</v>
      </c>
    </row>
    <row r="15" spans="1:22">
      <c r="A15" s="5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7"/>
    </row>
    <row r="16" spans="1:22">
      <c r="A16" s="5"/>
      <c r="B16" s="5" t="s">
        <v>12</v>
      </c>
      <c r="C16" s="6"/>
      <c r="D16" s="6"/>
      <c r="E16" s="18">
        <v>2</v>
      </c>
      <c r="F16" s="15" t="s">
        <v>5</v>
      </c>
      <c r="G16" s="114" t="s">
        <v>65</v>
      </c>
      <c r="H16" s="114"/>
      <c r="I16" s="15" t="s">
        <v>13</v>
      </c>
      <c r="J16" s="18">
        <v>3</v>
      </c>
      <c r="K16" s="15" t="s">
        <v>14</v>
      </c>
      <c r="L16" s="114" t="s">
        <v>65</v>
      </c>
      <c r="M16" s="114"/>
      <c r="N16" s="13">
        <v>2019</v>
      </c>
      <c r="P16" s="19"/>
    </row>
    <row r="17" spans="1:22" ht="12" thickBot="1">
      <c r="A17" s="5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22" ht="12" thickBot="1">
      <c r="A18" s="5"/>
      <c r="B18" s="109" t="s">
        <v>15</v>
      </c>
      <c r="C18" s="168"/>
      <c r="D18" s="20"/>
      <c r="E18" s="169" t="s">
        <v>16</v>
      </c>
      <c r="F18" s="170"/>
      <c r="G18" s="171"/>
      <c r="H18" s="20" t="s">
        <v>17</v>
      </c>
      <c r="I18" s="169" t="s">
        <v>18</v>
      </c>
      <c r="J18" s="171"/>
      <c r="K18" s="20"/>
      <c r="L18" s="169" t="s">
        <v>19</v>
      </c>
      <c r="M18" s="171"/>
      <c r="N18" s="20"/>
      <c r="V18" s="4" t="s">
        <v>11</v>
      </c>
    </row>
    <row r="19" spans="1:22">
      <c r="A19" s="5"/>
      <c r="B19" s="147" t="s">
        <v>20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9"/>
      <c r="Q19" s="4" t="s">
        <v>11</v>
      </c>
    </row>
    <row r="20" spans="1:22" ht="12.75" customHeight="1">
      <c r="A20" s="5"/>
      <c r="B20" s="150"/>
      <c r="C20" s="151"/>
      <c r="D20" s="151"/>
      <c r="E20" s="152"/>
      <c r="F20" s="153"/>
      <c r="G20" s="140"/>
      <c r="H20" s="140"/>
      <c r="I20" s="154"/>
      <c r="J20" s="153"/>
      <c r="K20" s="154"/>
      <c r="L20" s="153"/>
      <c r="M20" s="140"/>
      <c r="N20" s="155"/>
      <c r="Q20" s="4" t="s">
        <v>11</v>
      </c>
    </row>
    <row r="21" spans="1:22">
      <c r="A21" s="5"/>
      <c r="B21" s="156" t="s">
        <v>21</v>
      </c>
      <c r="C21" s="157"/>
      <c r="D21" s="157"/>
      <c r="E21" s="158"/>
      <c r="F21" s="159" t="s">
        <v>22</v>
      </c>
      <c r="G21" s="157"/>
      <c r="H21" s="157"/>
      <c r="I21" s="158"/>
      <c r="J21" s="159" t="s">
        <v>23</v>
      </c>
      <c r="K21" s="158"/>
      <c r="L21" s="159" t="s">
        <v>24</v>
      </c>
      <c r="M21" s="157"/>
      <c r="N21" s="160"/>
    </row>
    <row r="22" spans="1:22">
      <c r="A22" s="5"/>
      <c r="B22" s="22" t="s">
        <v>25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26</v>
      </c>
      <c r="D23" s="6"/>
      <c r="E23" s="15"/>
      <c r="F23" s="114" t="s">
        <v>27</v>
      </c>
      <c r="G23" s="114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28</v>
      </c>
      <c r="C24" s="6"/>
      <c r="D24" s="23">
        <v>2</v>
      </c>
      <c r="E24" s="15" t="s">
        <v>29</v>
      </c>
      <c r="F24" s="132">
        <v>1280</v>
      </c>
      <c r="G24" s="161"/>
      <c r="H24" s="6" t="s">
        <v>30</v>
      </c>
      <c r="I24" s="6"/>
      <c r="J24" s="11"/>
      <c r="K24" s="6"/>
      <c r="L24" s="6"/>
      <c r="M24" s="162"/>
      <c r="N24" s="163"/>
    </row>
    <row r="25" spans="1:22">
      <c r="A25" s="5"/>
      <c r="B25" s="5" t="s">
        <v>31</v>
      </c>
      <c r="C25" s="6"/>
      <c r="D25" s="23"/>
      <c r="E25" s="15" t="s">
        <v>29</v>
      </c>
      <c r="F25" s="132"/>
      <c r="G25" s="161"/>
      <c r="H25" s="6" t="s">
        <v>30</v>
      </c>
      <c r="I25" s="6"/>
      <c r="J25" s="11"/>
      <c r="K25" s="6" t="s">
        <v>32</v>
      </c>
      <c r="L25" s="6"/>
      <c r="M25" s="141">
        <f>D24*F24+D25*F25</f>
        <v>2560</v>
      </c>
      <c r="N25" s="142"/>
    </row>
    <row r="26" spans="1:22">
      <c r="A26" s="5"/>
      <c r="B26" s="22" t="s">
        <v>33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14" t="s">
        <v>34</v>
      </c>
      <c r="D27" s="114"/>
      <c r="E27" s="114"/>
      <c r="F27" s="15" t="s">
        <v>29</v>
      </c>
      <c r="G27" s="114" t="s">
        <v>67</v>
      </c>
      <c r="H27" s="114"/>
      <c r="I27" s="114"/>
      <c r="J27" s="24">
        <v>260</v>
      </c>
      <c r="K27" s="6" t="s">
        <v>35</v>
      </c>
      <c r="L27" s="6"/>
      <c r="M27" s="6"/>
      <c r="N27" s="25"/>
    </row>
    <row r="28" spans="1:22">
      <c r="A28" s="5"/>
      <c r="B28" s="5" t="s">
        <v>5</v>
      </c>
      <c r="C28" s="114" t="s">
        <v>67</v>
      </c>
      <c r="D28" s="114"/>
      <c r="E28" s="114"/>
      <c r="F28" s="26" t="s">
        <v>29</v>
      </c>
      <c r="G28" s="114" t="s">
        <v>68</v>
      </c>
      <c r="H28" s="114"/>
      <c r="I28" s="114"/>
      <c r="J28" s="24">
        <v>260</v>
      </c>
      <c r="K28" s="6" t="s">
        <v>35</v>
      </c>
      <c r="L28" s="6"/>
      <c r="M28" s="6"/>
      <c r="N28" s="25"/>
    </row>
    <row r="29" spans="1:22">
      <c r="A29" s="5"/>
      <c r="B29" s="5" t="s">
        <v>5</v>
      </c>
      <c r="C29" s="114" t="s">
        <v>69</v>
      </c>
      <c r="D29" s="114"/>
      <c r="E29" s="114"/>
      <c r="F29" s="26" t="s">
        <v>29</v>
      </c>
      <c r="G29" s="114" t="s">
        <v>36</v>
      </c>
      <c r="H29" s="114"/>
      <c r="I29" s="114"/>
      <c r="J29" s="24">
        <v>100</v>
      </c>
      <c r="K29" s="6" t="s">
        <v>35</v>
      </c>
      <c r="L29" s="6"/>
      <c r="M29" s="6"/>
      <c r="N29" s="13"/>
    </row>
    <row r="30" spans="1:22">
      <c r="A30" s="5"/>
      <c r="B30" s="5" t="s">
        <v>5</v>
      </c>
      <c r="C30" s="114"/>
      <c r="D30" s="114"/>
      <c r="E30" s="114"/>
      <c r="F30" s="26" t="s">
        <v>29</v>
      </c>
      <c r="G30" s="114"/>
      <c r="H30" s="114"/>
      <c r="I30" s="114"/>
      <c r="J30" s="27"/>
      <c r="K30" s="6" t="s">
        <v>35</v>
      </c>
      <c r="L30" s="6"/>
      <c r="M30" s="6"/>
      <c r="N30" s="13"/>
    </row>
    <row r="31" spans="1:22" ht="11.25" customHeight="1">
      <c r="A31" s="5"/>
      <c r="B31" s="5" t="s">
        <v>5</v>
      </c>
      <c r="C31" s="140"/>
      <c r="D31" s="140"/>
      <c r="E31" s="140"/>
      <c r="F31" s="26" t="s">
        <v>29</v>
      </c>
      <c r="G31" s="140"/>
      <c r="H31" s="140"/>
      <c r="I31" s="140"/>
      <c r="J31" s="27"/>
      <c r="K31" s="6" t="s">
        <v>35</v>
      </c>
      <c r="L31" s="6"/>
      <c r="M31" s="6"/>
      <c r="N31" s="13"/>
    </row>
    <row r="32" spans="1:22">
      <c r="A32" s="5"/>
      <c r="B32" s="5" t="s">
        <v>5</v>
      </c>
      <c r="C32" s="140"/>
      <c r="D32" s="140"/>
      <c r="E32" s="140"/>
      <c r="F32" s="26" t="s">
        <v>29</v>
      </c>
      <c r="G32" s="140"/>
      <c r="H32" s="140"/>
      <c r="I32" s="140"/>
      <c r="J32" s="27"/>
      <c r="K32" s="6" t="s">
        <v>35</v>
      </c>
      <c r="L32" s="6"/>
      <c r="M32" s="6"/>
      <c r="N32" s="13"/>
    </row>
    <row r="33" spans="1:18">
      <c r="A33" s="5"/>
      <c r="B33" s="5" t="s">
        <v>5</v>
      </c>
      <c r="C33" s="140"/>
      <c r="D33" s="140"/>
      <c r="E33" s="140"/>
      <c r="F33" s="26" t="s">
        <v>29</v>
      </c>
      <c r="G33" s="140"/>
      <c r="H33" s="140"/>
      <c r="I33" s="140"/>
      <c r="J33" s="27"/>
      <c r="K33" s="6" t="s">
        <v>35</v>
      </c>
      <c r="L33" s="6"/>
      <c r="M33" s="6"/>
      <c r="N33" s="13"/>
    </row>
    <row r="34" spans="1:18">
      <c r="A34" s="5"/>
      <c r="B34" s="5" t="s">
        <v>5</v>
      </c>
      <c r="C34" s="140"/>
      <c r="D34" s="140"/>
      <c r="E34" s="140"/>
      <c r="F34" s="26" t="s">
        <v>29</v>
      </c>
      <c r="G34" s="140"/>
      <c r="H34" s="140"/>
      <c r="I34" s="140"/>
      <c r="J34" s="28"/>
      <c r="K34" s="6" t="s">
        <v>35</v>
      </c>
      <c r="L34" s="6"/>
      <c r="M34" s="6"/>
      <c r="N34" s="13"/>
    </row>
    <row r="35" spans="1:18">
      <c r="A35" s="5"/>
      <c r="B35" s="5"/>
      <c r="C35" s="140"/>
      <c r="D35" s="140"/>
      <c r="E35" s="140"/>
      <c r="F35" s="26" t="s">
        <v>29</v>
      </c>
      <c r="G35" s="140"/>
      <c r="H35" s="140"/>
      <c r="I35" s="140"/>
      <c r="J35" s="28"/>
      <c r="K35" s="6" t="s">
        <v>35</v>
      </c>
      <c r="L35" s="6"/>
      <c r="M35" s="6"/>
      <c r="N35" s="13"/>
    </row>
    <row r="36" spans="1:18">
      <c r="A36" s="5"/>
      <c r="B36" s="5"/>
      <c r="C36" s="140"/>
      <c r="D36" s="140"/>
      <c r="E36" s="140"/>
      <c r="F36" s="15" t="s">
        <v>29</v>
      </c>
      <c r="G36" s="140"/>
      <c r="H36" s="140"/>
      <c r="I36" s="140"/>
      <c r="J36" s="28"/>
      <c r="K36" s="6" t="s">
        <v>35</v>
      </c>
      <c r="L36" s="6"/>
      <c r="M36" s="6"/>
      <c r="N36" s="13"/>
    </row>
    <row r="37" spans="1:18">
      <c r="A37" s="5"/>
      <c r="B37" s="5"/>
      <c r="C37" s="140"/>
      <c r="D37" s="140"/>
      <c r="E37" s="140"/>
      <c r="F37" s="15" t="s">
        <v>29</v>
      </c>
      <c r="G37" s="140"/>
      <c r="H37" s="140"/>
      <c r="I37" s="140"/>
      <c r="J37" s="28"/>
      <c r="K37" s="6" t="s">
        <v>35</v>
      </c>
      <c r="L37" s="6"/>
      <c r="M37" s="6"/>
      <c r="N37" s="13"/>
    </row>
    <row r="38" spans="1:18">
      <c r="A38" s="5"/>
      <c r="B38" s="5"/>
      <c r="C38" s="140"/>
      <c r="D38" s="140"/>
      <c r="E38" s="140"/>
      <c r="F38" s="15" t="s">
        <v>29</v>
      </c>
      <c r="G38" s="140"/>
      <c r="H38" s="140"/>
      <c r="I38" s="140"/>
      <c r="J38" s="28"/>
      <c r="K38" s="6" t="s">
        <v>35</v>
      </c>
      <c r="L38" s="6"/>
      <c r="M38" s="6"/>
      <c r="N38" s="13"/>
    </row>
    <row r="39" spans="1:18">
      <c r="A39" s="5"/>
      <c r="B39" s="5"/>
      <c r="C39" s="110"/>
      <c r="D39" s="110"/>
      <c r="E39" s="110"/>
      <c r="F39" s="15"/>
      <c r="G39" s="110"/>
      <c r="H39" s="110"/>
      <c r="I39" s="110"/>
      <c r="J39" s="29">
        <f>SUM(J27:J38)</f>
        <v>620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10" t="s">
        <v>37</v>
      </c>
      <c r="I40" s="110"/>
      <c r="J40" s="32">
        <v>1.6</v>
      </c>
      <c r="K40" s="6"/>
      <c r="L40" s="33"/>
      <c r="M40" s="141">
        <f>M25</f>
        <v>2560</v>
      </c>
      <c r="N40" s="142"/>
    </row>
    <row r="41" spans="1:18">
      <c r="A41" s="5"/>
      <c r="B41" s="5" t="s">
        <v>38</v>
      </c>
      <c r="C41" s="6"/>
      <c r="D41" s="6"/>
      <c r="E41" s="6"/>
      <c r="F41" s="6"/>
      <c r="G41" s="6"/>
      <c r="H41" s="15"/>
      <c r="I41" s="15"/>
      <c r="J41" s="32"/>
      <c r="K41" s="6"/>
      <c r="L41" s="34" t="s">
        <v>39</v>
      </c>
      <c r="M41" s="138">
        <v>1</v>
      </c>
      <c r="N41" s="139"/>
      <c r="R41" s="4" t="s">
        <v>40</v>
      </c>
    </row>
    <row r="42" spans="1:18">
      <c r="A42" s="5"/>
      <c r="B42" s="5"/>
      <c r="C42" s="6"/>
      <c r="D42" s="6"/>
      <c r="E42" s="6"/>
      <c r="F42" s="6"/>
      <c r="G42" s="136"/>
      <c r="H42" s="136"/>
      <c r="I42" s="136"/>
      <c r="J42" s="136"/>
      <c r="K42" s="136" t="s">
        <v>41</v>
      </c>
      <c r="L42" s="137"/>
      <c r="M42" s="138">
        <f>225*2</f>
        <v>450</v>
      </c>
      <c r="N42" s="139"/>
      <c r="P42" s="110"/>
      <c r="Q42" s="110"/>
    </row>
    <row r="43" spans="1:18">
      <c r="A43" s="5"/>
      <c r="B43" s="36"/>
      <c r="C43" s="37" t="s">
        <v>42</v>
      </c>
      <c r="D43" s="38"/>
      <c r="E43" s="38"/>
      <c r="F43" s="38"/>
      <c r="G43" s="39"/>
      <c r="H43" s="40"/>
      <c r="I43" s="40"/>
      <c r="J43" s="41"/>
      <c r="K43" s="41"/>
      <c r="L43" s="34" t="s">
        <v>33</v>
      </c>
      <c r="M43" s="132">
        <f>J39*J40</f>
        <v>992</v>
      </c>
      <c r="N43" s="133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34" t="s">
        <v>43</v>
      </c>
      <c r="M44" s="132"/>
      <c r="N44" s="133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34" t="s">
        <v>44</v>
      </c>
      <c r="M45" s="132"/>
      <c r="N45" s="133"/>
      <c r="P45" s="42"/>
      <c r="Q45" s="6"/>
    </row>
    <row r="46" spans="1:18">
      <c r="A46" s="5"/>
      <c r="B46" s="5" t="s">
        <v>45</v>
      </c>
      <c r="C46" s="6"/>
      <c r="D46" s="6"/>
      <c r="E46" s="33"/>
      <c r="F46" s="130">
        <v>0</v>
      </c>
      <c r="G46" s="131"/>
      <c r="H46" s="34"/>
      <c r="I46" s="34"/>
      <c r="J46" s="34"/>
      <c r="K46" s="6" t="s">
        <v>46</v>
      </c>
      <c r="L46" s="33"/>
      <c r="M46" s="126">
        <f>SUM(M40+M42+M43)+M44+M45</f>
        <v>4002</v>
      </c>
      <c r="N46" s="127"/>
      <c r="O46" s="44"/>
      <c r="P46" s="42"/>
      <c r="Q46" s="11"/>
    </row>
    <row r="47" spans="1:18">
      <c r="A47" s="5"/>
      <c r="B47" s="5" t="s">
        <v>47</v>
      </c>
      <c r="C47" s="6"/>
      <c r="D47" s="6"/>
      <c r="E47" s="33"/>
      <c r="F47" s="124">
        <v>0</v>
      </c>
      <c r="G47" s="125"/>
      <c r="H47" s="34"/>
      <c r="I47" s="34"/>
      <c r="J47" s="34"/>
      <c r="K47" s="6" t="s">
        <v>48</v>
      </c>
      <c r="L47" s="33"/>
      <c r="M47" s="126"/>
      <c r="N47" s="127"/>
      <c r="P47" s="42"/>
      <c r="Q47" s="11"/>
    </row>
    <row r="48" spans="1:18">
      <c r="A48" s="5"/>
      <c r="B48" s="5" t="s">
        <v>49</v>
      </c>
      <c r="C48" s="6"/>
      <c r="D48" s="6"/>
      <c r="E48" s="33"/>
      <c r="F48" s="128">
        <f>SUM(F46:G47)</f>
        <v>0</v>
      </c>
      <c r="G48" s="129"/>
      <c r="H48" s="34"/>
      <c r="I48" s="34"/>
      <c r="J48" s="34"/>
      <c r="K48" s="6"/>
      <c r="L48" s="33"/>
      <c r="M48" s="45"/>
      <c r="N48" s="46"/>
      <c r="P48" s="42"/>
      <c r="Q48" s="47"/>
    </row>
    <row r="49" spans="1:17">
      <c r="A49" s="5"/>
      <c r="B49" s="5" t="s">
        <v>50</v>
      </c>
      <c r="C49" s="6"/>
      <c r="D49" s="6"/>
      <c r="E49" s="33"/>
      <c r="F49" s="124">
        <v>0</v>
      </c>
      <c r="G49" s="125"/>
      <c r="H49" s="34"/>
      <c r="I49" s="34"/>
      <c r="J49" s="34"/>
      <c r="K49" s="6"/>
      <c r="L49" s="33"/>
      <c r="M49" s="45"/>
      <c r="N49" s="46"/>
      <c r="P49" s="42"/>
      <c r="Q49" s="11"/>
    </row>
    <row r="50" spans="1:17">
      <c r="A50" s="5"/>
      <c r="B50" s="5" t="s">
        <v>49</v>
      </c>
      <c r="C50" s="6"/>
      <c r="D50" s="6"/>
      <c r="E50" s="33"/>
      <c r="F50" s="128">
        <f>SUM(F48:G49)</f>
        <v>0</v>
      </c>
      <c r="G50" s="129"/>
      <c r="H50" s="34"/>
      <c r="I50" s="34"/>
      <c r="J50" s="34"/>
      <c r="K50" s="6"/>
      <c r="L50" s="33"/>
      <c r="M50" s="45"/>
      <c r="N50" s="46"/>
      <c r="P50" s="42"/>
      <c r="Q50" s="11"/>
    </row>
    <row r="51" spans="1:17">
      <c r="A51" s="5"/>
      <c r="B51" s="5" t="s">
        <v>33</v>
      </c>
      <c r="C51" s="6"/>
      <c r="D51" s="6"/>
      <c r="E51" s="33"/>
      <c r="F51" s="130">
        <v>0</v>
      </c>
      <c r="G51" s="131"/>
      <c r="H51" s="6"/>
      <c r="I51" s="48" t="s">
        <v>51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52</v>
      </c>
      <c r="C52" s="6"/>
      <c r="D52" s="6"/>
      <c r="E52" s="33"/>
      <c r="F52" s="124">
        <v>0</v>
      </c>
      <c r="G52" s="125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44</v>
      </c>
      <c r="C53" s="6"/>
      <c r="D53" s="6"/>
      <c r="E53" s="33" t="s">
        <v>53</v>
      </c>
      <c r="F53" s="124">
        <v>0</v>
      </c>
      <c r="G53" s="125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54</v>
      </c>
      <c r="C54" s="6"/>
      <c r="D54" s="6"/>
      <c r="E54" s="33"/>
      <c r="F54" s="124">
        <v>0</v>
      </c>
      <c r="G54" s="125"/>
      <c r="H54" s="53"/>
      <c r="I54" s="50"/>
      <c r="J54" s="51"/>
      <c r="K54" s="51"/>
      <c r="L54" s="51"/>
      <c r="M54" s="51"/>
      <c r="N54" s="52"/>
      <c r="P54" s="110"/>
      <c r="Q54" s="110"/>
    </row>
    <row r="55" spans="1:17">
      <c r="A55" s="5"/>
      <c r="B55" s="5" t="s">
        <v>48</v>
      </c>
      <c r="C55" s="6"/>
      <c r="D55" s="6"/>
      <c r="E55" s="33"/>
      <c r="F55" s="118">
        <f>SUM(F50:G54)</f>
        <v>0</v>
      </c>
      <c r="G55" s="119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55</v>
      </c>
      <c r="C56" s="6"/>
      <c r="D56" s="6"/>
      <c r="E56" s="33"/>
      <c r="F56" s="122">
        <f>+M46-F55</f>
        <v>4002</v>
      </c>
      <c r="G56" s="123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49</v>
      </c>
      <c r="C57" s="27"/>
      <c r="D57" s="27"/>
      <c r="E57" s="57"/>
      <c r="F57" s="120">
        <f>+F55+F56</f>
        <v>4002</v>
      </c>
      <c r="G57" s="12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09" t="s">
        <v>56</v>
      </c>
      <c r="C58" s="110"/>
      <c r="D58" s="110"/>
      <c r="E58" s="110"/>
      <c r="F58" s="110"/>
      <c r="G58" s="110"/>
      <c r="H58" s="6"/>
      <c r="I58" s="116" t="s">
        <v>57</v>
      </c>
      <c r="J58" s="116"/>
      <c r="K58" s="116"/>
      <c r="L58" s="116"/>
      <c r="M58" s="116"/>
      <c r="N58" s="117"/>
      <c r="P58" s="42"/>
      <c r="Q58" s="11"/>
    </row>
    <row r="59" spans="1:17" ht="1.5" customHeight="1">
      <c r="A59" s="5"/>
      <c r="B59" s="59"/>
      <c r="C59" s="15"/>
      <c r="D59" s="15"/>
      <c r="E59" s="15"/>
      <c r="F59" s="15"/>
      <c r="G59" s="15"/>
      <c r="H59" s="6"/>
      <c r="I59" s="15"/>
      <c r="J59" s="15"/>
      <c r="K59" s="15"/>
      <c r="L59" s="15"/>
      <c r="M59" s="15"/>
      <c r="N59" s="60"/>
      <c r="P59" s="42"/>
      <c r="Q59" s="11" t="s">
        <v>58</v>
      </c>
    </row>
    <row r="60" spans="1:17" ht="11.25" hidden="1" customHeight="1">
      <c r="A60" s="5"/>
      <c r="B60" s="109"/>
      <c r="C60" s="110"/>
      <c r="D60" s="110"/>
      <c r="E60" s="110"/>
      <c r="F60" s="110"/>
      <c r="G60" s="110"/>
      <c r="H60" s="6"/>
      <c r="I60" s="6"/>
      <c r="J60" s="6"/>
      <c r="K60" s="6"/>
      <c r="L60" s="6"/>
      <c r="M60" s="6"/>
      <c r="N60" s="13"/>
      <c r="P60" s="42"/>
      <c r="Q60" s="11" t="s">
        <v>59</v>
      </c>
    </row>
    <row r="61" spans="1:17" ht="16.5" customHeight="1">
      <c r="A61" s="5"/>
      <c r="B61" s="113" t="s">
        <v>60</v>
      </c>
      <c r="C61" s="114"/>
      <c r="D61" s="114"/>
      <c r="E61" s="114"/>
      <c r="F61" s="114"/>
      <c r="G61" s="114"/>
      <c r="H61" s="6"/>
      <c r="I61" s="114" t="s">
        <v>96</v>
      </c>
      <c r="J61" s="114"/>
      <c r="K61" s="114"/>
      <c r="L61" s="114"/>
      <c r="M61" s="114"/>
      <c r="N61" s="115"/>
      <c r="P61" s="42"/>
      <c r="Q61" s="11"/>
    </row>
    <row r="62" spans="1:17">
      <c r="A62" s="5"/>
      <c r="B62" s="109" t="s">
        <v>58</v>
      </c>
      <c r="C62" s="110"/>
      <c r="D62" s="110"/>
      <c r="E62" s="110"/>
      <c r="F62" s="110"/>
      <c r="G62" s="110"/>
      <c r="H62" s="6"/>
      <c r="I62" s="116"/>
      <c r="J62" s="116"/>
      <c r="K62" s="116"/>
      <c r="L62" s="116"/>
      <c r="M62" s="116"/>
      <c r="N62" s="117"/>
      <c r="P62" s="6"/>
      <c r="Q62" s="6"/>
    </row>
    <row r="63" spans="1:17" ht="26.25" customHeight="1">
      <c r="A63" s="5"/>
      <c r="B63" s="106" t="s">
        <v>61</v>
      </c>
      <c r="C63" s="107"/>
      <c r="D63" s="107"/>
      <c r="E63" s="107"/>
      <c r="F63" s="107"/>
      <c r="G63" s="107"/>
      <c r="H63" s="6"/>
      <c r="I63" s="107" t="s">
        <v>97</v>
      </c>
      <c r="J63" s="107"/>
      <c r="K63" s="107"/>
      <c r="L63" s="107"/>
      <c r="M63" s="107"/>
      <c r="N63" s="108"/>
      <c r="P63" s="6"/>
      <c r="Q63" s="6"/>
    </row>
    <row r="64" spans="1:17" ht="2.25" customHeight="1">
      <c r="A64" s="5"/>
      <c r="B64" s="109" t="s">
        <v>62</v>
      </c>
      <c r="C64" s="110"/>
      <c r="D64" s="110"/>
      <c r="E64" s="110"/>
      <c r="F64" s="110"/>
      <c r="G64" s="110"/>
      <c r="H64" s="6"/>
      <c r="I64" s="111"/>
      <c r="J64" s="111"/>
      <c r="K64" s="111"/>
      <c r="L64" s="111"/>
      <c r="M64" s="111"/>
      <c r="N64" s="112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63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64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  <mergeCell ref="F55:G55"/>
    <mergeCell ref="F57:G57"/>
    <mergeCell ref="B58:G58"/>
    <mergeCell ref="I58:N58"/>
    <mergeCell ref="F56:G56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H40:I40"/>
    <mergeCell ref="M40:N40"/>
    <mergeCell ref="M41:N41"/>
    <mergeCell ref="G42:J42"/>
    <mergeCell ref="K42:L42"/>
    <mergeCell ref="M42:N42"/>
    <mergeCell ref="C37:E37"/>
    <mergeCell ref="G37:I37"/>
    <mergeCell ref="C38:E38"/>
    <mergeCell ref="G38:I38"/>
    <mergeCell ref="C39:E39"/>
    <mergeCell ref="G39:I39"/>
    <mergeCell ref="C34:E34"/>
    <mergeCell ref="G34:I34"/>
    <mergeCell ref="C35:E35"/>
    <mergeCell ref="G35:I35"/>
    <mergeCell ref="C36:E36"/>
    <mergeCell ref="G36:I36"/>
    <mergeCell ref="C31:E31"/>
    <mergeCell ref="G31:I31"/>
    <mergeCell ref="C32:E32"/>
    <mergeCell ref="G32:I32"/>
    <mergeCell ref="C33:E33"/>
    <mergeCell ref="G33:I33"/>
    <mergeCell ref="C28:E28"/>
    <mergeCell ref="G28:I28"/>
    <mergeCell ref="C29:E29"/>
    <mergeCell ref="G29:I29"/>
    <mergeCell ref="C30:E30"/>
    <mergeCell ref="G30:I30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B13:N15"/>
    <mergeCell ref="G16:H16"/>
    <mergeCell ref="L16:M16"/>
    <mergeCell ref="B17:N17"/>
    <mergeCell ref="B18:C18"/>
    <mergeCell ref="E18:G18"/>
    <mergeCell ref="I18:J18"/>
    <mergeCell ref="L18:M18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V78"/>
  <sheetViews>
    <sheetView zoomScaleNormal="100" workbookViewId="0">
      <selection activeCell="Q22" sqref="Q22:Q23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53">
        <v>5</v>
      </c>
      <c r="N2" s="155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43"/>
      <c r="M3" s="176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 t="s">
        <v>2</v>
      </c>
      <c r="M5" s="9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28</v>
      </c>
      <c r="K8" s="15" t="s">
        <v>5</v>
      </c>
      <c r="L8" s="114" t="s">
        <v>6</v>
      </c>
      <c r="M8" s="114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10" t="s">
        <v>7</v>
      </c>
      <c r="L9" s="110"/>
      <c r="M9" s="126">
        <f>M46</f>
        <v>901.20000000000027</v>
      </c>
      <c r="N9" s="12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7"/>
      <c r="B11" s="172">
        <f>$M$9</f>
        <v>901.20000000000027</v>
      </c>
      <c r="C11" s="173"/>
      <c r="D11" s="174" t="s">
        <v>83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5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65" t="s">
        <v>95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</row>
    <row r="14" spans="1:22">
      <c r="A14" s="5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  <c r="V14" s="4" t="s">
        <v>11</v>
      </c>
    </row>
    <row r="15" spans="1:22">
      <c r="A15" s="5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7"/>
    </row>
    <row r="16" spans="1:22">
      <c r="A16" s="5"/>
      <c r="B16" s="5" t="s">
        <v>12</v>
      </c>
      <c r="C16" s="6"/>
      <c r="D16" s="6"/>
      <c r="E16" s="18">
        <v>1</v>
      </c>
      <c r="F16" s="15" t="s">
        <v>5</v>
      </c>
      <c r="G16" s="114" t="s">
        <v>65</v>
      </c>
      <c r="H16" s="114"/>
      <c r="I16" s="15" t="s">
        <v>13</v>
      </c>
      <c r="J16" s="18">
        <v>5</v>
      </c>
      <c r="K16" s="15" t="s">
        <v>14</v>
      </c>
      <c r="L16" s="114" t="s">
        <v>65</v>
      </c>
      <c r="M16" s="114"/>
      <c r="N16" s="13">
        <v>2019</v>
      </c>
      <c r="P16" s="19"/>
    </row>
    <row r="17" spans="1:22" ht="12" thickBot="1">
      <c r="A17" s="5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22" ht="12" thickBot="1">
      <c r="A18" s="5"/>
      <c r="B18" s="109" t="s">
        <v>15</v>
      </c>
      <c r="C18" s="168"/>
      <c r="D18" s="20"/>
      <c r="E18" s="169" t="s">
        <v>16</v>
      </c>
      <c r="F18" s="170"/>
      <c r="G18" s="171"/>
      <c r="H18" s="20" t="s">
        <v>17</v>
      </c>
      <c r="I18" s="169" t="s">
        <v>18</v>
      </c>
      <c r="J18" s="171"/>
      <c r="K18" s="20"/>
      <c r="L18" s="169" t="s">
        <v>19</v>
      </c>
      <c r="M18" s="171"/>
      <c r="N18" s="20"/>
      <c r="V18" s="4" t="s">
        <v>11</v>
      </c>
    </row>
    <row r="19" spans="1:22">
      <c r="A19" s="5"/>
      <c r="B19" s="147" t="s">
        <v>2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9"/>
      <c r="Q19" s="4" t="s">
        <v>11</v>
      </c>
    </row>
    <row r="20" spans="1:22" ht="12.75" customHeight="1">
      <c r="A20" s="5"/>
      <c r="B20" s="150"/>
      <c r="C20" s="151"/>
      <c r="D20" s="151"/>
      <c r="E20" s="152"/>
      <c r="F20" s="153"/>
      <c r="G20" s="140"/>
      <c r="H20" s="140"/>
      <c r="I20" s="154"/>
      <c r="J20" s="153"/>
      <c r="K20" s="154"/>
      <c r="L20" s="153"/>
      <c r="M20" s="140"/>
      <c r="N20" s="155"/>
      <c r="Q20" s="4" t="s">
        <v>11</v>
      </c>
    </row>
    <row r="21" spans="1:22">
      <c r="A21" s="5"/>
      <c r="B21" s="156" t="s">
        <v>21</v>
      </c>
      <c r="C21" s="157"/>
      <c r="D21" s="157"/>
      <c r="E21" s="158"/>
      <c r="F21" s="159" t="s">
        <v>22</v>
      </c>
      <c r="G21" s="157"/>
      <c r="H21" s="157"/>
      <c r="I21" s="158"/>
      <c r="J21" s="159" t="s">
        <v>23</v>
      </c>
      <c r="K21" s="158"/>
      <c r="L21" s="159" t="s">
        <v>24</v>
      </c>
      <c r="M21" s="157"/>
      <c r="N21" s="160"/>
    </row>
    <row r="22" spans="1:22">
      <c r="A22" s="5"/>
      <c r="B22" s="22" t="s">
        <v>25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26</v>
      </c>
      <c r="D23" s="6"/>
      <c r="E23" s="15"/>
      <c r="F23" s="114" t="s">
        <v>27</v>
      </c>
      <c r="G23" s="114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28</v>
      </c>
      <c r="C24" s="6"/>
      <c r="D24" s="23"/>
      <c r="E24" s="15" t="s">
        <v>29</v>
      </c>
      <c r="F24" s="132"/>
      <c r="G24" s="161"/>
      <c r="H24" s="6" t="s">
        <v>84</v>
      </c>
      <c r="I24" s="6"/>
      <c r="J24" s="11"/>
      <c r="K24" s="6"/>
      <c r="L24" s="6"/>
      <c r="M24" s="162"/>
      <c r="N24" s="163"/>
    </row>
    <row r="25" spans="1:22">
      <c r="A25" s="5"/>
      <c r="B25" s="5" t="s">
        <v>31</v>
      </c>
      <c r="C25" s="6"/>
      <c r="D25" s="23"/>
      <c r="E25" s="15" t="s">
        <v>29</v>
      </c>
      <c r="F25" s="164"/>
      <c r="G25" s="164"/>
      <c r="H25" s="6" t="s">
        <v>84</v>
      </c>
      <c r="I25" s="6"/>
      <c r="J25" s="11"/>
      <c r="K25" s="6" t="s">
        <v>32</v>
      </c>
      <c r="L25" s="6"/>
      <c r="M25" s="141">
        <f>D24*F24+D25*F25+D26*F26</f>
        <v>0</v>
      </c>
      <c r="N25" s="142"/>
    </row>
    <row r="26" spans="1:22">
      <c r="A26" s="5"/>
      <c r="B26" s="22" t="s">
        <v>33</v>
      </c>
      <c r="C26" s="6"/>
      <c r="D26" s="66"/>
      <c r="E26" s="15"/>
      <c r="F26" s="146"/>
      <c r="G26" s="14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14" t="s">
        <v>34</v>
      </c>
      <c r="D27" s="114"/>
      <c r="E27" s="114"/>
      <c r="F27" s="15" t="s">
        <v>29</v>
      </c>
      <c r="G27" s="114" t="s">
        <v>67</v>
      </c>
      <c r="H27" s="114"/>
      <c r="I27" s="114"/>
      <c r="J27" s="24">
        <v>260</v>
      </c>
      <c r="K27" s="6" t="s">
        <v>35</v>
      </c>
      <c r="L27" s="6"/>
      <c r="M27" s="6"/>
      <c r="N27" s="25"/>
    </row>
    <row r="28" spans="1:22">
      <c r="A28" s="5"/>
      <c r="B28" s="5" t="s">
        <v>5</v>
      </c>
      <c r="C28" s="114" t="s">
        <v>67</v>
      </c>
      <c r="D28" s="114"/>
      <c r="E28" s="114"/>
      <c r="F28" s="26" t="s">
        <v>29</v>
      </c>
      <c r="G28" s="114" t="s">
        <v>85</v>
      </c>
      <c r="H28" s="114"/>
      <c r="I28" s="114"/>
      <c r="J28" s="24">
        <v>62</v>
      </c>
      <c r="K28" s="6" t="s">
        <v>35</v>
      </c>
      <c r="L28" s="6"/>
      <c r="M28" s="6"/>
      <c r="N28" s="25"/>
    </row>
    <row r="29" spans="1:22">
      <c r="A29" s="5"/>
      <c r="B29" s="5" t="s">
        <v>5</v>
      </c>
      <c r="C29" s="114" t="s">
        <v>85</v>
      </c>
      <c r="D29" s="114"/>
      <c r="E29" s="114"/>
      <c r="F29" s="26" t="s">
        <v>29</v>
      </c>
      <c r="G29" s="114" t="s">
        <v>67</v>
      </c>
      <c r="H29" s="114"/>
      <c r="I29" s="114"/>
      <c r="J29" s="24">
        <v>62</v>
      </c>
      <c r="K29" s="6" t="s">
        <v>35</v>
      </c>
      <c r="L29" s="6"/>
      <c r="M29" s="6"/>
      <c r="N29" s="13"/>
    </row>
    <row r="30" spans="1:22">
      <c r="A30" s="5"/>
      <c r="B30" s="5" t="s">
        <v>5</v>
      </c>
      <c r="C30" s="114" t="s">
        <v>67</v>
      </c>
      <c r="D30" s="114"/>
      <c r="E30" s="114"/>
      <c r="F30" s="26" t="s">
        <v>29</v>
      </c>
      <c r="G30" s="114" t="s">
        <v>86</v>
      </c>
      <c r="H30" s="114"/>
      <c r="I30" s="114"/>
      <c r="J30" s="27">
        <v>255</v>
      </c>
      <c r="K30" s="6" t="s">
        <v>35</v>
      </c>
      <c r="L30" s="6"/>
      <c r="M30" s="6"/>
      <c r="N30" s="13"/>
    </row>
    <row r="31" spans="1:22" ht="11.25" customHeight="1">
      <c r="A31" s="5"/>
      <c r="B31" s="5" t="s">
        <v>5</v>
      </c>
      <c r="C31" s="140" t="s">
        <v>86</v>
      </c>
      <c r="D31" s="140"/>
      <c r="E31" s="140"/>
      <c r="F31" s="26" t="s">
        <v>29</v>
      </c>
      <c r="G31" s="140" t="s">
        <v>67</v>
      </c>
      <c r="H31" s="140"/>
      <c r="I31" s="140"/>
      <c r="J31" s="27">
        <v>255</v>
      </c>
      <c r="K31" s="6" t="s">
        <v>35</v>
      </c>
      <c r="L31" s="6"/>
      <c r="M31" s="6"/>
      <c r="N31" s="13"/>
    </row>
    <row r="32" spans="1:22">
      <c r="A32" s="5"/>
      <c r="B32" s="5" t="s">
        <v>5</v>
      </c>
      <c r="C32" s="140" t="s">
        <v>67</v>
      </c>
      <c r="D32" s="140"/>
      <c r="E32" s="140"/>
      <c r="F32" s="26" t="s">
        <v>29</v>
      </c>
      <c r="G32" s="140" t="s">
        <v>87</v>
      </c>
      <c r="H32" s="140"/>
      <c r="I32" s="140"/>
      <c r="J32" s="27">
        <v>33</v>
      </c>
      <c r="K32" s="6" t="s">
        <v>35</v>
      </c>
      <c r="L32" s="6"/>
      <c r="M32" s="6"/>
      <c r="N32" s="13"/>
    </row>
    <row r="33" spans="1:18" ht="11.25" customHeight="1">
      <c r="A33" s="5"/>
      <c r="B33" s="5" t="s">
        <v>5</v>
      </c>
      <c r="C33" s="140" t="s">
        <v>87</v>
      </c>
      <c r="D33" s="140"/>
      <c r="E33" s="140"/>
      <c r="F33" s="26" t="s">
        <v>29</v>
      </c>
      <c r="G33" s="140" t="s">
        <v>67</v>
      </c>
      <c r="H33" s="140"/>
      <c r="I33" s="140"/>
      <c r="J33" s="27">
        <v>33</v>
      </c>
      <c r="K33" s="6" t="s">
        <v>35</v>
      </c>
      <c r="L33" s="6"/>
      <c r="M33" s="6"/>
      <c r="N33" s="13"/>
    </row>
    <row r="34" spans="1:18">
      <c r="A34" s="5"/>
      <c r="B34" s="5" t="s">
        <v>5</v>
      </c>
      <c r="C34" s="114" t="s">
        <v>67</v>
      </c>
      <c r="D34" s="114"/>
      <c r="E34" s="114"/>
      <c r="F34" s="26" t="s">
        <v>29</v>
      </c>
      <c r="G34" s="114" t="s">
        <v>88</v>
      </c>
      <c r="H34" s="114"/>
      <c r="I34" s="114"/>
      <c r="J34" s="24">
        <v>74</v>
      </c>
      <c r="K34" s="6" t="s">
        <v>35</v>
      </c>
      <c r="L34" s="6"/>
      <c r="M34" s="6"/>
      <c r="N34" s="13"/>
    </row>
    <row r="35" spans="1:18">
      <c r="A35" s="5"/>
      <c r="B35" s="5"/>
      <c r="C35" s="140" t="s">
        <v>88</v>
      </c>
      <c r="D35" s="140"/>
      <c r="E35" s="140"/>
      <c r="F35" s="26" t="s">
        <v>29</v>
      </c>
      <c r="G35" s="140" t="s">
        <v>67</v>
      </c>
      <c r="H35" s="140"/>
      <c r="I35" s="140"/>
      <c r="J35" s="28">
        <v>74</v>
      </c>
      <c r="K35" s="6" t="s">
        <v>35</v>
      </c>
      <c r="L35" s="6"/>
      <c r="M35" s="6"/>
      <c r="N35" s="13"/>
    </row>
    <row r="36" spans="1:18">
      <c r="A36" s="5"/>
      <c r="B36" s="5"/>
      <c r="C36" s="140" t="s">
        <v>67</v>
      </c>
      <c r="D36" s="140"/>
      <c r="E36" s="140"/>
      <c r="F36" s="15" t="s">
        <v>29</v>
      </c>
      <c r="G36" s="140" t="s">
        <v>89</v>
      </c>
      <c r="H36" s="140"/>
      <c r="I36" s="140"/>
      <c r="J36" s="28">
        <v>17</v>
      </c>
      <c r="K36" s="6" t="s">
        <v>35</v>
      </c>
      <c r="L36" s="6"/>
      <c r="M36" s="6"/>
      <c r="N36" s="13"/>
    </row>
    <row r="37" spans="1:18">
      <c r="A37" s="5"/>
      <c r="B37" s="5"/>
      <c r="C37" s="140" t="s">
        <v>89</v>
      </c>
      <c r="D37" s="140"/>
      <c r="E37" s="140"/>
      <c r="F37" s="15" t="s">
        <v>29</v>
      </c>
      <c r="G37" s="140" t="s">
        <v>67</v>
      </c>
      <c r="H37" s="140"/>
      <c r="I37" s="140"/>
      <c r="J37" s="28">
        <v>17</v>
      </c>
      <c r="K37" s="6" t="s">
        <v>35</v>
      </c>
      <c r="L37" s="6"/>
      <c r="M37" s="6"/>
      <c r="N37" s="13"/>
    </row>
    <row r="38" spans="1:18">
      <c r="A38" s="5"/>
      <c r="B38" s="5"/>
      <c r="C38" s="140" t="s">
        <v>67</v>
      </c>
      <c r="D38" s="140"/>
      <c r="E38" s="140"/>
      <c r="F38" s="15" t="s">
        <v>29</v>
      </c>
      <c r="G38" s="140" t="s">
        <v>68</v>
      </c>
      <c r="H38" s="140"/>
      <c r="I38" s="140"/>
      <c r="J38" s="28">
        <v>260</v>
      </c>
      <c r="K38" s="6" t="s">
        <v>35</v>
      </c>
      <c r="L38" s="6"/>
      <c r="M38" s="6"/>
      <c r="N38" s="13"/>
    </row>
    <row r="39" spans="1:18">
      <c r="A39" s="5"/>
      <c r="B39" s="5"/>
      <c r="C39" s="140" t="s">
        <v>36</v>
      </c>
      <c r="D39" s="140"/>
      <c r="E39" s="140"/>
      <c r="F39" s="15"/>
      <c r="G39" s="140" t="s">
        <v>36</v>
      </c>
      <c r="H39" s="140"/>
      <c r="I39" s="140"/>
      <c r="J39" s="28">
        <v>100</v>
      </c>
      <c r="K39" s="6" t="s">
        <v>35</v>
      </c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J40" s="29">
        <f>SUM(J27:J39)</f>
        <v>1502</v>
      </c>
      <c r="K40" s="6"/>
      <c r="L40" s="33"/>
      <c r="M40" s="141">
        <f>M25</f>
        <v>0</v>
      </c>
      <c r="N40" s="142"/>
    </row>
    <row r="41" spans="1:18" ht="12">
      <c r="A41" s="5"/>
      <c r="B41" s="5" t="s">
        <v>38</v>
      </c>
      <c r="C41" s="6"/>
      <c r="D41" s="6"/>
      <c r="E41" s="6"/>
      <c r="F41" s="6"/>
      <c r="G41" s="6"/>
      <c r="H41" s="177" t="s">
        <v>37</v>
      </c>
      <c r="I41" s="177"/>
      <c r="J41" s="67">
        <v>2.2000000000000002</v>
      </c>
      <c r="K41" s="6"/>
      <c r="L41" s="34" t="s">
        <v>39</v>
      </c>
      <c r="M41" s="138">
        <v>1</v>
      </c>
      <c r="N41" s="139"/>
      <c r="R41" s="4" t="s">
        <v>40</v>
      </c>
    </row>
    <row r="42" spans="1:18">
      <c r="A42" s="5"/>
      <c r="B42" s="5"/>
      <c r="C42" s="6"/>
      <c r="D42" s="6"/>
      <c r="E42" s="6"/>
      <c r="F42" s="6"/>
      <c r="G42" s="136"/>
      <c r="H42" s="136"/>
      <c r="I42" s="136"/>
      <c r="J42" s="136"/>
      <c r="K42" s="136" t="s">
        <v>41</v>
      </c>
      <c r="L42" s="137"/>
      <c r="M42" s="138"/>
      <c r="N42" s="139"/>
      <c r="P42" s="110"/>
      <c r="Q42" s="110"/>
    </row>
    <row r="43" spans="1:18">
      <c r="A43" s="5"/>
      <c r="B43" s="36"/>
      <c r="C43" s="37" t="s">
        <v>42</v>
      </c>
      <c r="D43" s="38"/>
      <c r="E43" s="38"/>
      <c r="F43" s="38"/>
      <c r="G43" s="39"/>
      <c r="H43" s="40"/>
      <c r="I43" s="40"/>
      <c r="J43" s="41"/>
      <c r="K43" s="41"/>
      <c r="L43" s="34" t="s">
        <v>33</v>
      </c>
      <c r="M43" s="132">
        <f>J40*J41</f>
        <v>3304.4</v>
      </c>
      <c r="N43" s="133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34" t="s">
        <v>94</v>
      </c>
      <c r="M44" s="132">
        <v>2403.1999999999998</v>
      </c>
      <c r="N44" s="133"/>
      <c r="P44" s="42"/>
      <c r="Q44" s="6"/>
    </row>
    <row r="45" spans="1:18" ht="12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34" t="s">
        <v>90</v>
      </c>
      <c r="M45" s="178">
        <f>M43-M44</f>
        <v>901.20000000000027</v>
      </c>
      <c r="N45" s="179"/>
      <c r="P45" s="42"/>
      <c r="Q45" s="6"/>
    </row>
    <row r="46" spans="1:18">
      <c r="A46" s="5"/>
      <c r="B46" s="5" t="s">
        <v>45</v>
      </c>
      <c r="C46" s="6"/>
      <c r="D46" s="6"/>
      <c r="E46" s="33"/>
      <c r="F46" s="130">
        <v>0</v>
      </c>
      <c r="G46" s="131"/>
      <c r="H46" s="34"/>
      <c r="I46" s="34"/>
      <c r="J46" s="34"/>
      <c r="K46" s="6" t="s">
        <v>46</v>
      </c>
      <c r="L46" s="33"/>
      <c r="M46" s="126">
        <f>M45</f>
        <v>901.20000000000027</v>
      </c>
      <c r="N46" s="127"/>
      <c r="O46" s="44"/>
      <c r="P46" s="42"/>
      <c r="Q46" s="11"/>
    </row>
    <row r="47" spans="1:18">
      <c r="A47" s="5"/>
      <c r="B47" s="5" t="s">
        <v>47</v>
      </c>
      <c r="C47" s="6"/>
      <c r="D47" s="6"/>
      <c r="E47" s="33"/>
      <c r="F47" s="124">
        <v>0</v>
      </c>
      <c r="G47" s="125"/>
      <c r="H47" s="34"/>
      <c r="I47" s="34"/>
      <c r="J47" s="34"/>
      <c r="K47" s="6" t="s">
        <v>48</v>
      </c>
      <c r="L47" s="33"/>
      <c r="M47" s="126"/>
      <c r="N47" s="127"/>
      <c r="P47" s="42"/>
      <c r="Q47" s="11"/>
    </row>
    <row r="48" spans="1:18">
      <c r="A48" s="5"/>
      <c r="B48" s="5" t="s">
        <v>49</v>
      </c>
      <c r="C48" s="6"/>
      <c r="D48" s="6"/>
      <c r="E48" s="33"/>
      <c r="F48" s="128">
        <f>SUM(F46:G47)</f>
        <v>0</v>
      </c>
      <c r="G48" s="129"/>
      <c r="H48" s="34"/>
      <c r="I48" s="34"/>
      <c r="J48" s="34"/>
      <c r="K48" s="6"/>
      <c r="L48" s="33"/>
      <c r="M48" s="45"/>
      <c r="N48" s="46"/>
      <c r="P48" s="42"/>
      <c r="Q48" s="47"/>
    </row>
    <row r="49" spans="1:17">
      <c r="A49" s="5"/>
      <c r="B49" s="5" t="s">
        <v>50</v>
      </c>
      <c r="C49" s="6"/>
      <c r="D49" s="6"/>
      <c r="E49" s="33"/>
      <c r="F49" s="124">
        <v>0</v>
      </c>
      <c r="G49" s="125"/>
      <c r="H49" s="34"/>
      <c r="I49" s="34"/>
      <c r="J49" s="34"/>
      <c r="K49" s="6"/>
      <c r="L49" s="33"/>
      <c r="M49" s="45"/>
      <c r="N49" s="46"/>
      <c r="P49" s="42"/>
      <c r="Q49" s="11"/>
    </row>
    <row r="50" spans="1:17">
      <c r="A50" s="5"/>
      <c r="B50" s="5" t="s">
        <v>49</v>
      </c>
      <c r="C50" s="6"/>
      <c r="D50" s="6"/>
      <c r="E50" s="33"/>
      <c r="F50" s="128">
        <f>SUM(F48:G49)</f>
        <v>0</v>
      </c>
      <c r="G50" s="129"/>
      <c r="H50" s="34"/>
      <c r="I50" s="34"/>
      <c r="J50" s="34"/>
      <c r="K50" s="6"/>
      <c r="L50" s="33"/>
      <c r="M50" s="45"/>
      <c r="N50" s="46"/>
      <c r="P50" s="42"/>
      <c r="Q50" s="11"/>
    </row>
    <row r="51" spans="1:17">
      <c r="A51" s="5"/>
      <c r="B51" s="5" t="s">
        <v>33</v>
      </c>
      <c r="C51" s="6"/>
      <c r="D51" s="6"/>
      <c r="E51" s="33"/>
      <c r="F51" s="130">
        <v>0</v>
      </c>
      <c r="G51" s="131"/>
      <c r="H51" s="6"/>
      <c r="I51" s="48" t="s">
        <v>51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52</v>
      </c>
      <c r="C52" s="6"/>
      <c r="D52" s="6"/>
      <c r="E52" s="33"/>
      <c r="F52" s="124">
        <v>0</v>
      </c>
      <c r="G52" s="125"/>
      <c r="H52" s="6"/>
      <c r="I52" s="50" t="s">
        <v>91</v>
      </c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44</v>
      </c>
      <c r="C53" s="6"/>
      <c r="D53" s="6"/>
      <c r="E53" s="33" t="s">
        <v>53</v>
      </c>
      <c r="F53" s="124">
        <v>0</v>
      </c>
      <c r="G53" s="125"/>
      <c r="H53" s="6"/>
      <c r="I53" s="50" t="s">
        <v>92</v>
      </c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54</v>
      </c>
      <c r="C54" s="6"/>
      <c r="D54" s="6"/>
      <c r="E54" s="33"/>
      <c r="F54" s="124">
        <v>0</v>
      </c>
      <c r="G54" s="125"/>
      <c r="H54" s="53"/>
      <c r="I54" s="50" t="s">
        <v>93</v>
      </c>
      <c r="J54" s="51"/>
      <c r="K54" s="51"/>
      <c r="L54" s="51"/>
      <c r="M54" s="51"/>
      <c r="N54" s="52"/>
      <c r="P54" s="110"/>
      <c r="Q54" s="110"/>
    </row>
    <row r="55" spans="1:17">
      <c r="A55" s="5"/>
      <c r="B55" s="5" t="s">
        <v>48</v>
      </c>
      <c r="C55" s="6"/>
      <c r="D55" s="6"/>
      <c r="E55" s="33"/>
      <c r="F55" s="118">
        <f>SUM(F50:G54)</f>
        <v>0</v>
      </c>
      <c r="G55" s="119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55</v>
      </c>
      <c r="C56" s="6"/>
      <c r="D56" s="6"/>
      <c r="E56" s="33"/>
      <c r="F56" s="122">
        <f>+M46-F55</f>
        <v>901.20000000000027</v>
      </c>
      <c r="G56" s="123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49</v>
      </c>
      <c r="C57" s="27"/>
      <c r="D57" s="27"/>
      <c r="E57" s="57"/>
      <c r="F57" s="120">
        <f>+F55+F56</f>
        <v>901.20000000000027</v>
      </c>
      <c r="G57" s="12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09" t="s">
        <v>56</v>
      </c>
      <c r="C58" s="110"/>
      <c r="D58" s="110"/>
      <c r="E58" s="110"/>
      <c r="F58" s="110"/>
      <c r="G58" s="110"/>
      <c r="H58" s="6"/>
      <c r="I58" s="116" t="s">
        <v>57</v>
      </c>
      <c r="J58" s="116"/>
      <c r="K58" s="116"/>
      <c r="L58" s="116"/>
      <c r="M58" s="116"/>
      <c r="N58" s="117"/>
      <c r="P58" s="42"/>
      <c r="Q58" s="11"/>
    </row>
    <row r="59" spans="1:17" ht="1.5" customHeight="1">
      <c r="A59" s="5"/>
      <c r="B59" s="59"/>
      <c r="C59" s="15"/>
      <c r="D59" s="15"/>
      <c r="E59" s="15"/>
      <c r="F59" s="15"/>
      <c r="G59" s="15"/>
      <c r="H59" s="6"/>
      <c r="I59" s="15"/>
      <c r="J59" s="15"/>
      <c r="K59" s="15"/>
      <c r="L59" s="15"/>
      <c r="M59" s="15"/>
      <c r="N59" s="60"/>
      <c r="P59" s="42"/>
      <c r="Q59" s="11" t="s">
        <v>58</v>
      </c>
    </row>
    <row r="60" spans="1:17" ht="11.25" hidden="1" customHeight="1">
      <c r="A60" s="5"/>
      <c r="B60" s="109"/>
      <c r="C60" s="110"/>
      <c r="D60" s="110"/>
      <c r="E60" s="110"/>
      <c r="F60" s="110"/>
      <c r="G60" s="110"/>
      <c r="H60" s="6"/>
      <c r="I60" s="6"/>
      <c r="J60" s="6"/>
      <c r="K60" s="6"/>
      <c r="L60" s="6"/>
      <c r="M60" s="6"/>
      <c r="N60" s="13"/>
      <c r="P60" s="42"/>
      <c r="Q60" s="11" t="s">
        <v>59</v>
      </c>
    </row>
    <row r="61" spans="1:17" ht="16.5" customHeight="1">
      <c r="A61" s="5"/>
      <c r="B61" s="113" t="s">
        <v>60</v>
      </c>
      <c r="C61" s="114"/>
      <c r="D61" s="114"/>
      <c r="E61" s="114"/>
      <c r="F61" s="114"/>
      <c r="G61" s="114"/>
      <c r="H61" s="6"/>
      <c r="I61" s="114" t="s">
        <v>100</v>
      </c>
      <c r="J61" s="114"/>
      <c r="K61" s="114"/>
      <c r="L61" s="114"/>
      <c r="M61" s="114"/>
      <c r="N61" s="115"/>
      <c r="P61" s="42"/>
      <c r="Q61" s="11"/>
    </row>
    <row r="62" spans="1:17">
      <c r="A62" s="5"/>
      <c r="B62" s="109" t="s">
        <v>58</v>
      </c>
      <c r="C62" s="110"/>
      <c r="D62" s="110"/>
      <c r="E62" s="110"/>
      <c r="F62" s="110"/>
      <c r="G62" s="110"/>
      <c r="H62" s="6"/>
      <c r="I62" s="116"/>
      <c r="J62" s="116"/>
      <c r="K62" s="116"/>
      <c r="L62" s="116"/>
      <c r="M62" s="116"/>
      <c r="N62" s="117"/>
      <c r="P62" s="6"/>
      <c r="Q62" s="6"/>
    </row>
    <row r="63" spans="1:17" ht="26.25" customHeight="1">
      <c r="A63" s="5"/>
      <c r="B63" s="106" t="s">
        <v>61</v>
      </c>
      <c r="C63" s="107"/>
      <c r="D63" s="107"/>
      <c r="E63" s="107"/>
      <c r="F63" s="107"/>
      <c r="G63" s="107"/>
      <c r="H63" s="6"/>
      <c r="I63" s="107" t="s">
        <v>101</v>
      </c>
      <c r="J63" s="107"/>
      <c r="K63" s="107"/>
      <c r="L63" s="107"/>
      <c r="M63" s="107"/>
      <c r="N63" s="108"/>
      <c r="P63" s="6"/>
      <c r="Q63" s="6"/>
    </row>
    <row r="64" spans="1:17" ht="2.25" customHeight="1">
      <c r="A64" s="5"/>
      <c r="B64" s="109" t="s">
        <v>62</v>
      </c>
      <c r="C64" s="110"/>
      <c r="D64" s="110"/>
      <c r="E64" s="110"/>
      <c r="F64" s="110"/>
      <c r="G64" s="110"/>
      <c r="H64" s="6"/>
      <c r="I64" s="111"/>
      <c r="J64" s="111"/>
      <c r="K64" s="111"/>
      <c r="L64" s="111"/>
      <c r="M64" s="111"/>
      <c r="N64" s="112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63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64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58:G58"/>
    <mergeCell ref="I58:N58"/>
    <mergeCell ref="F56:G56"/>
    <mergeCell ref="B63:G63"/>
    <mergeCell ref="I63:N63"/>
    <mergeCell ref="F49:G49"/>
    <mergeCell ref="F50:G50"/>
    <mergeCell ref="P54:Q54"/>
    <mergeCell ref="F55:G55"/>
    <mergeCell ref="F57:G57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G42:J42"/>
    <mergeCell ref="K42:L42"/>
    <mergeCell ref="M42:N42"/>
    <mergeCell ref="F47:G47"/>
    <mergeCell ref="M47:N47"/>
    <mergeCell ref="F48:G48"/>
    <mergeCell ref="C39:E39"/>
    <mergeCell ref="G39:I39"/>
    <mergeCell ref="M40:N40"/>
    <mergeCell ref="H41:I41"/>
    <mergeCell ref="M41:N41"/>
    <mergeCell ref="C36:E36"/>
    <mergeCell ref="G36:I36"/>
    <mergeCell ref="C37:E37"/>
    <mergeCell ref="G37:I37"/>
    <mergeCell ref="C38:E38"/>
    <mergeCell ref="G38:I38"/>
    <mergeCell ref="C33:E33"/>
    <mergeCell ref="G33:I33"/>
    <mergeCell ref="C34:E34"/>
    <mergeCell ref="G34:I34"/>
    <mergeCell ref="C35:E35"/>
    <mergeCell ref="G35:I35"/>
    <mergeCell ref="C30:E30"/>
    <mergeCell ref="G30:I30"/>
    <mergeCell ref="C31:E31"/>
    <mergeCell ref="G31:I31"/>
    <mergeCell ref="C32:E32"/>
    <mergeCell ref="G32:I32"/>
    <mergeCell ref="C27:E27"/>
    <mergeCell ref="G27:I27"/>
    <mergeCell ref="C28:E28"/>
    <mergeCell ref="G28:I28"/>
    <mergeCell ref="C29:E29"/>
    <mergeCell ref="G29:I29"/>
    <mergeCell ref="F26:G26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B13:N15"/>
    <mergeCell ref="G16:H16"/>
    <mergeCell ref="L16:M16"/>
    <mergeCell ref="B17:N17"/>
    <mergeCell ref="B18:C18"/>
    <mergeCell ref="E18:G18"/>
    <mergeCell ref="I18:J18"/>
    <mergeCell ref="L18:M18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:V78"/>
  <sheetViews>
    <sheetView zoomScaleNormal="100" workbookViewId="0">
      <selection activeCell="D12" sqref="D1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53">
        <v>4</v>
      </c>
      <c r="N2" s="155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43"/>
      <c r="M3" s="176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 t="s">
        <v>2</v>
      </c>
      <c r="M5" s="9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</v>
      </c>
      <c r="K8" s="15" t="s">
        <v>5</v>
      </c>
      <c r="L8" s="114" t="s">
        <v>65</v>
      </c>
      <c r="M8" s="114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10" t="s">
        <v>7</v>
      </c>
      <c r="L9" s="110"/>
      <c r="M9" s="126">
        <f>M46</f>
        <v>1760</v>
      </c>
      <c r="N9" s="12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7"/>
      <c r="B11" s="172">
        <f>$M$9</f>
        <v>1760</v>
      </c>
      <c r="C11" s="173"/>
      <c r="D11" s="174" t="s">
        <v>82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5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65" t="s">
        <v>80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</row>
    <row r="14" spans="1:22">
      <c r="A14" s="5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  <c r="V14" s="4" t="s">
        <v>11</v>
      </c>
    </row>
    <row r="15" spans="1:22">
      <c r="A15" s="5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7"/>
    </row>
    <row r="16" spans="1:22">
      <c r="A16" s="5"/>
      <c r="B16" s="5" t="s">
        <v>12</v>
      </c>
      <c r="C16" s="6"/>
      <c r="D16" s="6"/>
      <c r="E16" s="18">
        <v>2</v>
      </c>
      <c r="F16" s="15" t="s">
        <v>5</v>
      </c>
      <c r="G16" s="114" t="s">
        <v>65</v>
      </c>
      <c r="H16" s="114"/>
      <c r="I16" s="15" t="s">
        <v>13</v>
      </c>
      <c r="J16" s="18">
        <v>3</v>
      </c>
      <c r="K16" s="15" t="s">
        <v>14</v>
      </c>
      <c r="L16" s="114" t="s">
        <v>65</v>
      </c>
      <c r="M16" s="114"/>
      <c r="N16" s="13">
        <v>2019</v>
      </c>
      <c r="P16" s="19"/>
    </row>
    <row r="17" spans="1:22" ht="12" thickBot="1">
      <c r="A17" s="5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22" ht="12" thickBot="1">
      <c r="A18" s="5"/>
      <c r="B18" s="109" t="s">
        <v>15</v>
      </c>
      <c r="C18" s="168"/>
      <c r="D18" s="20"/>
      <c r="E18" s="169" t="s">
        <v>16</v>
      </c>
      <c r="F18" s="170"/>
      <c r="G18" s="171"/>
      <c r="H18" s="20" t="s">
        <v>17</v>
      </c>
      <c r="I18" s="169" t="s">
        <v>18</v>
      </c>
      <c r="J18" s="171"/>
      <c r="K18" s="20"/>
      <c r="L18" s="169" t="s">
        <v>19</v>
      </c>
      <c r="M18" s="171"/>
      <c r="N18" s="20"/>
      <c r="V18" s="4" t="s">
        <v>11</v>
      </c>
    </row>
    <row r="19" spans="1:22">
      <c r="A19" s="5"/>
      <c r="B19" s="147" t="s">
        <v>20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9"/>
      <c r="Q19" s="4" t="s">
        <v>11</v>
      </c>
    </row>
    <row r="20" spans="1:22" ht="12.75" customHeight="1">
      <c r="A20" s="5"/>
      <c r="B20" s="150"/>
      <c r="C20" s="151"/>
      <c r="D20" s="151"/>
      <c r="E20" s="152"/>
      <c r="F20" s="153"/>
      <c r="G20" s="140"/>
      <c r="H20" s="140"/>
      <c r="I20" s="154"/>
      <c r="J20" s="153"/>
      <c r="K20" s="154"/>
      <c r="L20" s="153"/>
      <c r="M20" s="140"/>
      <c r="N20" s="155"/>
      <c r="Q20" s="4" t="s">
        <v>11</v>
      </c>
    </row>
    <row r="21" spans="1:22">
      <c r="A21" s="5"/>
      <c r="B21" s="156" t="s">
        <v>21</v>
      </c>
      <c r="C21" s="157"/>
      <c r="D21" s="157"/>
      <c r="E21" s="158"/>
      <c r="F21" s="159" t="s">
        <v>22</v>
      </c>
      <c r="G21" s="157"/>
      <c r="H21" s="157"/>
      <c r="I21" s="158"/>
      <c r="J21" s="159" t="s">
        <v>23</v>
      </c>
      <c r="K21" s="158"/>
      <c r="L21" s="159" t="s">
        <v>24</v>
      </c>
      <c r="M21" s="157"/>
      <c r="N21" s="160"/>
    </row>
    <row r="22" spans="1:22">
      <c r="A22" s="5"/>
      <c r="B22" s="22" t="s">
        <v>25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26</v>
      </c>
      <c r="D23" s="6"/>
      <c r="E23" s="15"/>
      <c r="F23" s="114" t="s">
        <v>27</v>
      </c>
      <c r="G23" s="114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28</v>
      </c>
      <c r="C24" s="6"/>
      <c r="D24" s="23">
        <v>1</v>
      </c>
      <c r="E24" s="15" t="s">
        <v>29</v>
      </c>
      <c r="F24" s="132">
        <v>1120</v>
      </c>
      <c r="G24" s="161"/>
      <c r="H24" s="6" t="s">
        <v>30</v>
      </c>
      <c r="I24" s="6"/>
      <c r="J24" s="11"/>
      <c r="K24" s="6"/>
      <c r="L24" s="6"/>
      <c r="M24" s="162"/>
      <c r="N24" s="163"/>
    </row>
    <row r="25" spans="1:22">
      <c r="A25" s="5"/>
      <c r="B25" s="5" t="s">
        <v>31</v>
      </c>
      <c r="C25" s="6"/>
      <c r="D25" s="23">
        <v>1</v>
      </c>
      <c r="E25" s="15" t="s">
        <v>29</v>
      </c>
      <c r="F25" s="132">
        <v>640</v>
      </c>
      <c r="G25" s="161"/>
      <c r="H25" s="6" t="s">
        <v>30</v>
      </c>
      <c r="I25" s="6"/>
      <c r="J25" s="11"/>
      <c r="K25" s="6" t="s">
        <v>32</v>
      </c>
      <c r="L25" s="6"/>
      <c r="M25" s="141">
        <f>D24*F24+D25*F25</f>
        <v>1760</v>
      </c>
      <c r="N25" s="142"/>
    </row>
    <row r="26" spans="1:22">
      <c r="A26" s="5"/>
      <c r="B26" s="22" t="s">
        <v>33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14" t="s">
        <v>34</v>
      </c>
      <c r="D27" s="114"/>
      <c r="E27" s="114"/>
      <c r="F27" s="15" t="s">
        <v>29</v>
      </c>
      <c r="G27" s="114" t="s">
        <v>67</v>
      </c>
      <c r="H27" s="114"/>
      <c r="I27" s="114"/>
      <c r="J27" s="24"/>
      <c r="K27" s="6" t="s">
        <v>35</v>
      </c>
      <c r="L27" s="6"/>
      <c r="M27" s="6"/>
      <c r="N27" s="25"/>
    </row>
    <row r="28" spans="1:22">
      <c r="A28" s="5"/>
      <c r="B28" s="5" t="s">
        <v>5</v>
      </c>
      <c r="C28" s="114" t="s">
        <v>67</v>
      </c>
      <c r="D28" s="114"/>
      <c r="E28" s="114"/>
      <c r="F28" s="26" t="s">
        <v>29</v>
      </c>
      <c r="G28" s="114" t="s">
        <v>68</v>
      </c>
      <c r="H28" s="114"/>
      <c r="I28" s="114"/>
      <c r="J28" s="24"/>
      <c r="K28" s="6" t="s">
        <v>35</v>
      </c>
      <c r="L28" s="6"/>
      <c r="M28" s="6"/>
      <c r="N28" s="25"/>
    </row>
    <row r="29" spans="1:22">
      <c r="A29" s="5"/>
      <c r="B29" s="5" t="s">
        <v>5</v>
      </c>
      <c r="C29" s="114" t="s">
        <v>69</v>
      </c>
      <c r="D29" s="114"/>
      <c r="E29" s="114"/>
      <c r="F29" s="26" t="s">
        <v>29</v>
      </c>
      <c r="G29" s="114" t="s">
        <v>36</v>
      </c>
      <c r="H29" s="114"/>
      <c r="I29" s="114"/>
      <c r="J29" s="24"/>
      <c r="K29" s="6" t="s">
        <v>35</v>
      </c>
      <c r="L29" s="6"/>
      <c r="M29" s="6"/>
      <c r="N29" s="13"/>
    </row>
    <row r="30" spans="1:22">
      <c r="A30" s="5"/>
      <c r="B30" s="5" t="s">
        <v>5</v>
      </c>
      <c r="C30" s="114"/>
      <c r="D30" s="114"/>
      <c r="E30" s="114"/>
      <c r="F30" s="26" t="s">
        <v>29</v>
      </c>
      <c r="G30" s="114"/>
      <c r="H30" s="114"/>
      <c r="I30" s="114"/>
      <c r="J30" s="27"/>
      <c r="K30" s="6" t="s">
        <v>35</v>
      </c>
      <c r="L30" s="6"/>
      <c r="M30" s="6"/>
      <c r="N30" s="13"/>
    </row>
    <row r="31" spans="1:22" ht="11.25" customHeight="1">
      <c r="A31" s="5"/>
      <c r="B31" s="5" t="s">
        <v>5</v>
      </c>
      <c r="C31" s="140"/>
      <c r="D31" s="140"/>
      <c r="E31" s="140"/>
      <c r="F31" s="26" t="s">
        <v>29</v>
      </c>
      <c r="G31" s="140"/>
      <c r="H31" s="140"/>
      <c r="I31" s="140"/>
      <c r="J31" s="27"/>
      <c r="K31" s="6" t="s">
        <v>35</v>
      </c>
      <c r="L31" s="6"/>
      <c r="M31" s="6"/>
      <c r="N31" s="13"/>
    </row>
    <row r="32" spans="1:22">
      <c r="A32" s="5"/>
      <c r="B32" s="5" t="s">
        <v>5</v>
      </c>
      <c r="C32" s="140"/>
      <c r="D32" s="140"/>
      <c r="E32" s="140"/>
      <c r="F32" s="26" t="s">
        <v>29</v>
      </c>
      <c r="G32" s="140"/>
      <c r="H32" s="140"/>
      <c r="I32" s="140"/>
      <c r="J32" s="27"/>
      <c r="K32" s="6" t="s">
        <v>35</v>
      </c>
      <c r="L32" s="6"/>
      <c r="M32" s="6"/>
      <c r="N32" s="13"/>
    </row>
    <row r="33" spans="1:18">
      <c r="A33" s="5"/>
      <c r="B33" s="5" t="s">
        <v>5</v>
      </c>
      <c r="C33" s="140"/>
      <c r="D33" s="140"/>
      <c r="E33" s="140"/>
      <c r="F33" s="26" t="s">
        <v>29</v>
      </c>
      <c r="G33" s="140"/>
      <c r="H33" s="140"/>
      <c r="I33" s="140"/>
      <c r="J33" s="27"/>
      <c r="K33" s="6" t="s">
        <v>35</v>
      </c>
      <c r="L33" s="6"/>
      <c r="M33" s="6"/>
      <c r="N33" s="13"/>
    </row>
    <row r="34" spans="1:18">
      <c r="A34" s="5"/>
      <c r="B34" s="5" t="s">
        <v>5</v>
      </c>
      <c r="C34" s="140"/>
      <c r="D34" s="140"/>
      <c r="E34" s="140"/>
      <c r="F34" s="26" t="s">
        <v>29</v>
      </c>
      <c r="G34" s="140"/>
      <c r="H34" s="140"/>
      <c r="I34" s="140"/>
      <c r="J34" s="28"/>
      <c r="K34" s="6" t="s">
        <v>35</v>
      </c>
      <c r="L34" s="6"/>
      <c r="M34" s="6"/>
      <c r="N34" s="13"/>
    </row>
    <row r="35" spans="1:18">
      <c r="A35" s="5"/>
      <c r="B35" s="5"/>
      <c r="C35" s="140"/>
      <c r="D35" s="140"/>
      <c r="E35" s="140"/>
      <c r="F35" s="26" t="s">
        <v>29</v>
      </c>
      <c r="G35" s="140"/>
      <c r="H35" s="140"/>
      <c r="I35" s="140"/>
      <c r="J35" s="28"/>
      <c r="K35" s="6" t="s">
        <v>35</v>
      </c>
      <c r="L35" s="6"/>
      <c r="M35" s="6"/>
      <c r="N35" s="13"/>
    </row>
    <row r="36" spans="1:18">
      <c r="A36" s="5"/>
      <c r="B36" s="5"/>
      <c r="C36" s="140"/>
      <c r="D36" s="140"/>
      <c r="E36" s="140"/>
      <c r="F36" s="15" t="s">
        <v>29</v>
      </c>
      <c r="G36" s="140"/>
      <c r="H36" s="140"/>
      <c r="I36" s="140"/>
      <c r="J36" s="28"/>
      <c r="K36" s="6" t="s">
        <v>35</v>
      </c>
      <c r="L36" s="6"/>
      <c r="M36" s="6"/>
      <c r="N36" s="13"/>
    </row>
    <row r="37" spans="1:18">
      <c r="A37" s="5"/>
      <c r="B37" s="5"/>
      <c r="C37" s="140"/>
      <c r="D37" s="140"/>
      <c r="E37" s="140"/>
      <c r="F37" s="15" t="s">
        <v>29</v>
      </c>
      <c r="G37" s="140"/>
      <c r="H37" s="140"/>
      <c r="I37" s="140"/>
      <c r="J37" s="28"/>
      <c r="K37" s="6" t="s">
        <v>35</v>
      </c>
      <c r="L37" s="6"/>
      <c r="M37" s="6"/>
      <c r="N37" s="13"/>
    </row>
    <row r="38" spans="1:18">
      <c r="A38" s="5"/>
      <c r="B38" s="5"/>
      <c r="C38" s="140"/>
      <c r="D38" s="140"/>
      <c r="E38" s="140"/>
      <c r="F38" s="15" t="s">
        <v>29</v>
      </c>
      <c r="G38" s="140"/>
      <c r="H38" s="140"/>
      <c r="I38" s="140"/>
      <c r="J38" s="28"/>
      <c r="K38" s="6" t="s">
        <v>35</v>
      </c>
      <c r="L38" s="6"/>
      <c r="M38" s="6"/>
      <c r="N38" s="13"/>
    </row>
    <row r="39" spans="1:18">
      <c r="A39" s="5"/>
      <c r="B39" s="5"/>
      <c r="C39" s="110"/>
      <c r="D39" s="110"/>
      <c r="E39" s="110"/>
      <c r="F39" s="15"/>
      <c r="G39" s="110"/>
      <c r="H39" s="110"/>
      <c r="I39" s="110"/>
      <c r="J39" s="29">
        <f>SUM(J27:J38)</f>
        <v>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10" t="s">
        <v>37</v>
      </c>
      <c r="I40" s="110"/>
      <c r="J40" s="32">
        <v>1.6</v>
      </c>
      <c r="K40" s="6"/>
      <c r="L40" s="33"/>
      <c r="M40" s="141">
        <f>M25</f>
        <v>1760</v>
      </c>
      <c r="N40" s="142"/>
    </row>
    <row r="41" spans="1:18">
      <c r="A41" s="5"/>
      <c r="B41" s="5" t="s">
        <v>38</v>
      </c>
      <c r="C41" s="6"/>
      <c r="D41" s="6"/>
      <c r="E41" s="6"/>
      <c r="F41" s="6"/>
      <c r="G41" s="6"/>
      <c r="H41" s="15"/>
      <c r="I41" s="15"/>
      <c r="J41" s="32"/>
      <c r="K41" s="6"/>
      <c r="L41" s="34" t="s">
        <v>39</v>
      </c>
      <c r="M41" s="138">
        <v>1</v>
      </c>
      <c r="N41" s="139"/>
      <c r="R41" s="4" t="s">
        <v>40</v>
      </c>
    </row>
    <row r="42" spans="1:18">
      <c r="A42" s="5"/>
      <c r="B42" s="5"/>
      <c r="C42" s="6"/>
      <c r="D42" s="6"/>
      <c r="E42" s="6"/>
      <c r="F42" s="6"/>
      <c r="G42" s="136"/>
      <c r="H42" s="136"/>
      <c r="I42" s="136"/>
      <c r="J42" s="136"/>
      <c r="K42" s="136" t="s">
        <v>41</v>
      </c>
      <c r="L42" s="137"/>
      <c r="M42" s="138"/>
      <c r="N42" s="139"/>
      <c r="P42" s="110"/>
      <c r="Q42" s="110"/>
    </row>
    <row r="43" spans="1:18">
      <c r="A43" s="5"/>
      <c r="B43" s="36"/>
      <c r="C43" s="37" t="s">
        <v>42</v>
      </c>
      <c r="D43" s="38"/>
      <c r="E43" s="38"/>
      <c r="F43" s="38"/>
      <c r="G43" s="39"/>
      <c r="H43" s="40"/>
      <c r="I43" s="40"/>
      <c r="J43" s="41"/>
      <c r="K43" s="41"/>
      <c r="L43" s="34" t="s">
        <v>33</v>
      </c>
      <c r="M43" s="132">
        <f>J39*J40</f>
        <v>0</v>
      </c>
      <c r="N43" s="133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34" t="s">
        <v>43</v>
      </c>
      <c r="M44" s="132"/>
      <c r="N44" s="133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34" t="s">
        <v>44</v>
      </c>
      <c r="M45" s="132"/>
      <c r="N45" s="133"/>
      <c r="P45" s="42"/>
      <c r="Q45" s="6"/>
    </row>
    <row r="46" spans="1:18">
      <c r="A46" s="5"/>
      <c r="B46" s="5" t="s">
        <v>45</v>
      </c>
      <c r="C46" s="6"/>
      <c r="D46" s="6"/>
      <c r="E46" s="33"/>
      <c r="F46" s="130">
        <v>0</v>
      </c>
      <c r="G46" s="131"/>
      <c r="H46" s="34"/>
      <c r="I46" s="34"/>
      <c r="J46" s="34"/>
      <c r="K46" s="6" t="s">
        <v>46</v>
      </c>
      <c r="L46" s="33"/>
      <c r="M46" s="126">
        <f>SUM(M40+M42+M43)+M44+M45</f>
        <v>1760</v>
      </c>
      <c r="N46" s="127"/>
      <c r="O46" s="44"/>
      <c r="P46" s="42"/>
      <c r="Q46" s="11"/>
    </row>
    <row r="47" spans="1:18">
      <c r="A47" s="5"/>
      <c r="B47" s="5" t="s">
        <v>47</v>
      </c>
      <c r="C47" s="6"/>
      <c r="D47" s="6"/>
      <c r="E47" s="33"/>
      <c r="F47" s="124">
        <v>0</v>
      </c>
      <c r="G47" s="125"/>
      <c r="H47" s="34"/>
      <c r="I47" s="34"/>
      <c r="J47" s="34"/>
      <c r="K47" s="6" t="s">
        <v>48</v>
      </c>
      <c r="L47" s="33"/>
      <c r="M47" s="126"/>
      <c r="N47" s="127"/>
      <c r="P47" s="42"/>
      <c r="Q47" s="11"/>
    </row>
    <row r="48" spans="1:18">
      <c r="A48" s="5"/>
      <c r="B48" s="5" t="s">
        <v>49</v>
      </c>
      <c r="C48" s="6"/>
      <c r="D48" s="6"/>
      <c r="E48" s="33"/>
      <c r="F48" s="128">
        <f>SUM(F46:G47)</f>
        <v>0</v>
      </c>
      <c r="G48" s="129"/>
      <c r="H48" s="34"/>
      <c r="I48" s="34"/>
      <c r="J48" s="34"/>
      <c r="K48" s="6"/>
      <c r="L48" s="33"/>
      <c r="M48" s="45"/>
      <c r="N48" s="46"/>
      <c r="P48" s="42"/>
      <c r="Q48" s="47"/>
    </row>
    <row r="49" spans="1:17">
      <c r="A49" s="5"/>
      <c r="B49" s="5" t="s">
        <v>50</v>
      </c>
      <c r="C49" s="6"/>
      <c r="D49" s="6"/>
      <c r="E49" s="33"/>
      <c r="F49" s="124">
        <v>0</v>
      </c>
      <c r="G49" s="125"/>
      <c r="H49" s="34"/>
      <c r="I49" s="34"/>
      <c r="J49" s="34"/>
      <c r="K49" s="6"/>
      <c r="L49" s="33"/>
      <c r="M49" s="45"/>
      <c r="N49" s="46"/>
      <c r="P49" s="42"/>
      <c r="Q49" s="11"/>
    </row>
    <row r="50" spans="1:17">
      <c r="A50" s="5"/>
      <c r="B50" s="5" t="s">
        <v>49</v>
      </c>
      <c r="C50" s="6"/>
      <c r="D50" s="6"/>
      <c r="E50" s="33"/>
      <c r="F50" s="128">
        <f>SUM(F48:G49)</f>
        <v>0</v>
      </c>
      <c r="G50" s="129"/>
      <c r="H50" s="34"/>
      <c r="I50" s="34"/>
      <c r="J50" s="34"/>
      <c r="K50" s="6"/>
      <c r="L50" s="33"/>
      <c r="M50" s="45"/>
      <c r="N50" s="46"/>
      <c r="P50" s="42"/>
      <c r="Q50" s="11"/>
    </row>
    <row r="51" spans="1:17">
      <c r="A51" s="5"/>
      <c r="B51" s="5" t="s">
        <v>33</v>
      </c>
      <c r="C51" s="6"/>
      <c r="D51" s="6"/>
      <c r="E51" s="33"/>
      <c r="F51" s="130">
        <v>0</v>
      </c>
      <c r="G51" s="131"/>
      <c r="H51" s="6"/>
      <c r="I51" s="48" t="s">
        <v>51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52</v>
      </c>
      <c r="C52" s="6"/>
      <c r="D52" s="6"/>
      <c r="E52" s="33"/>
      <c r="F52" s="124">
        <v>0</v>
      </c>
      <c r="G52" s="125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44</v>
      </c>
      <c r="C53" s="6"/>
      <c r="D53" s="6"/>
      <c r="E53" s="33" t="s">
        <v>53</v>
      </c>
      <c r="F53" s="124">
        <v>0</v>
      </c>
      <c r="G53" s="125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54</v>
      </c>
      <c r="C54" s="6"/>
      <c r="D54" s="6"/>
      <c r="E54" s="33"/>
      <c r="F54" s="124">
        <v>0</v>
      </c>
      <c r="G54" s="125"/>
      <c r="H54" s="53"/>
      <c r="I54" s="50"/>
      <c r="J54" s="51"/>
      <c r="K54" s="51"/>
      <c r="L54" s="51"/>
      <c r="M54" s="51"/>
      <c r="N54" s="52"/>
      <c r="P54" s="110"/>
      <c r="Q54" s="110"/>
    </row>
    <row r="55" spans="1:17">
      <c r="A55" s="5"/>
      <c r="B55" s="5" t="s">
        <v>48</v>
      </c>
      <c r="C55" s="6"/>
      <c r="D55" s="6"/>
      <c r="E55" s="33"/>
      <c r="F55" s="118">
        <f>SUM(F50:G54)</f>
        <v>0</v>
      </c>
      <c r="G55" s="119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55</v>
      </c>
      <c r="C56" s="6"/>
      <c r="D56" s="6"/>
      <c r="E56" s="33"/>
      <c r="F56" s="122">
        <f>+M46-F55</f>
        <v>1760</v>
      </c>
      <c r="G56" s="123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49</v>
      </c>
      <c r="C57" s="27"/>
      <c r="D57" s="27"/>
      <c r="E57" s="57"/>
      <c r="F57" s="120">
        <f>+F55+F56</f>
        <v>1760</v>
      </c>
      <c r="G57" s="12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09" t="s">
        <v>56</v>
      </c>
      <c r="C58" s="110"/>
      <c r="D58" s="110"/>
      <c r="E58" s="110"/>
      <c r="F58" s="110"/>
      <c r="G58" s="110"/>
      <c r="H58" s="6"/>
      <c r="I58" s="116" t="s">
        <v>57</v>
      </c>
      <c r="J58" s="116"/>
      <c r="K58" s="116"/>
      <c r="L58" s="116"/>
      <c r="M58" s="116"/>
      <c r="N58" s="117"/>
      <c r="P58" s="42"/>
      <c r="Q58" s="11"/>
    </row>
    <row r="59" spans="1:17" ht="1.5" customHeight="1">
      <c r="A59" s="5"/>
      <c r="B59" s="59"/>
      <c r="C59" s="15"/>
      <c r="D59" s="15"/>
      <c r="E59" s="15"/>
      <c r="F59" s="15"/>
      <c r="G59" s="15"/>
      <c r="H59" s="6"/>
      <c r="I59" s="15"/>
      <c r="J59" s="15"/>
      <c r="K59" s="15"/>
      <c r="L59" s="15"/>
      <c r="M59" s="15"/>
      <c r="N59" s="60"/>
      <c r="P59" s="42"/>
      <c r="Q59" s="11" t="s">
        <v>58</v>
      </c>
    </row>
    <row r="60" spans="1:17" ht="11.25" hidden="1" customHeight="1">
      <c r="A60" s="5"/>
      <c r="B60" s="109"/>
      <c r="C60" s="110"/>
      <c r="D60" s="110"/>
      <c r="E60" s="110"/>
      <c r="F60" s="110"/>
      <c r="G60" s="110"/>
      <c r="H60" s="6"/>
      <c r="I60" s="6"/>
      <c r="J60" s="6"/>
      <c r="K60" s="6"/>
      <c r="L60" s="6"/>
      <c r="M60" s="6"/>
      <c r="N60" s="13"/>
      <c r="P60" s="42"/>
      <c r="Q60" s="11" t="s">
        <v>59</v>
      </c>
    </row>
    <row r="61" spans="1:17" ht="16.5" customHeight="1">
      <c r="A61" s="5"/>
      <c r="B61" s="113" t="s">
        <v>60</v>
      </c>
      <c r="C61" s="114"/>
      <c r="D61" s="114"/>
      <c r="E61" s="114"/>
      <c r="F61" s="114"/>
      <c r="G61" s="114"/>
      <c r="H61" s="6"/>
      <c r="I61" s="114" t="s">
        <v>79</v>
      </c>
      <c r="J61" s="114"/>
      <c r="K61" s="114"/>
      <c r="L61" s="114"/>
      <c r="M61" s="114"/>
      <c r="N61" s="115"/>
      <c r="P61" s="42"/>
      <c r="Q61" s="11"/>
    </row>
    <row r="62" spans="1:17">
      <c r="A62" s="5"/>
      <c r="B62" s="109" t="s">
        <v>58</v>
      </c>
      <c r="C62" s="110"/>
      <c r="D62" s="110"/>
      <c r="E62" s="110"/>
      <c r="F62" s="110"/>
      <c r="G62" s="110"/>
      <c r="H62" s="6"/>
      <c r="I62" s="116"/>
      <c r="J62" s="116"/>
      <c r="K62" s="116"/>
      <c r="L62" s="116"/>
      <c r="M62" s="116"/>
      <c r="N62" s="117"/>
      <c r="P62" s="6"/>
      <c r="Q62" s="6"/>
    </row>
    <row r="63" spans="1:17" ht="26.25" customHeight="1">
      <c r="A63" s="5"/>
      <c r="B63" s="106" t="s">
        <v>61</v>
      </c>
      <c r="C63" s="107"/>
      <c r="D63" s="107"/>
      <c r="E63" s="107"/>
      <c r="F63" s="107"/>
      <c r="G63" s="107"/>
      <c r="H63" s="6"/>
      <c r="I63" s="107" t="s">
        <v>81</v>
      </c>
      <c r="J63" s="107"/>
      <c r="K63" s="107"/>
      <c r="L63" s="107"/>
      <c r="M63" s="107"/>
      <c r="N63" s="108"/>
      <c r="P63" s="6"/>
      <c r="Q63" s="6"/>
    </row>
    <row r="64" spans="1:17" ht="2.25" customHeight="1">
      <c r="A64" s="5"/>
      <c r="B64" s="109" t="s">
        <v>62</v>
      </c>
      <c r="C64" s="110"/>
      <c r="D64" s="110"/>
      <c r="E64" s="110"/>
      <c r="F64" s="110"/>
      <c r="G64" s="110"/>
      <c r="H64" s="6"/>
      <c r="I64" s="111"/>
      <c r="J64" s="111"/>
      <c r="K64" s="111"/>
      <c r="L64" s="111"/>
      <c r="M64" s="111"/>
      <c r="N64" s="112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63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64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  <mergeCell ref="F55:G55"/>
    <mergeCell ref="F57:G57"/>
    <mergeCell ref="B58:G58"/>
    <mergeCell ref="I58:N58"/>
    <mergeCell ref="F56:G56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H40:I40"/>
    <mergeCell ref="M40:N40"/>
    <mergeCell ref="M41:N41"/>
    <mergeCell ref="G42:J42"/>
    <mergeCell ref="K42:L42"/>
    <mergeCell ref="M42:N42"/>
    <mergeCell ref="C37:E37"/>
    <mergeCell ref="G37:I37"/>
    <mergeCell ref="C38:E38"/>
    <mergeCell ref="G38:I38"/>
    <mergeCell ref="C39:E39"/>
    <mergeCell ref="G39:I39"/>
    <mergeCell ref="C34:E34"/>
    <mergeCell ref="G34:I34"/>
    <mergeCell ref="C35:E35"/>
    <mergeCell ref="G35:I35"/>
    <mergeCell ref="C36:E36"/>
    <mergeCell ref="G36:I36"/>
    <mergeCell ref="C31:E31"/>
    <mergeCell ref="G31:I31"/>
    <mergeCell ref="C32:E32"/>
    <mergeCell ref="G32:I32"/>
    <mergeCell ref="C33:E33"/>
    <mergeCell ref="G33:I33"/>
    <mergeCell ref="C28:E28"/>
    <mergeCell ref="G28:I28"/>
    <mergeCell ref="C29:E29"/>
    <mergeCell ref="G29:I29"/>
    <mergeCell ref="C30:E30"/>
    <mergeCell ref="G30:I30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B13:N15"/>
    <mergeCell ref="G16:H16"/>
    <mergeCell ref="L16:M16"/>
    <mergeCell ref="B17:N17"/>
    <mergeCell ref="B18:C18"/>
    <mergeCell ref="E18:G18"/>
    <mergeCell ref="I18:J18"/>
    <mergeCell ref="L18:M18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:V78"/>
  <sheetViews>
    <sheetView zoomScaleNormal="100" workbookViewId="0">
      <selection activeCell="W4" sqref="W4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53">
        <v>3</v>
      </c>
      <c r="N2" s="155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43"/>
      <c r="M3" s="176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 t="s">
        <v>2</v>
      </c>
      <c r="M5" s="9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</v>
      </c>
      <c r="K8" s="15" t="s">
        <v>5</v>
      </c>
      <c r="L8" s="114" t="s">
        <v>65</v>
      </c>
      <c r="M8" s="114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10" t="s">
        <v>7</v>
      </c>
      <c r="L9" s="110"/>
      <c r="M9" s="126">
        <f>M46</f>
        <v>3014</v>
      </c>
      <c r="N9" s="12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7"/>
      <c r="B11" s="172">
        <f>$M$9</f>
        <v>3014</v>
      </c>
      <c r="C11" s="173"/>
      <c r="D11" s="174" t="s">
        <v>78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5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65" t="s">
        <v>76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</row>
    <row r="14" spans="1:22">
      <c r="A14" s="5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  <c r="V14" s="4" t="s">
        <v>11</v>
      </c>
    </row>
    <row r="15" spans="1:22">
      <c r="A15" s="5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7"/>
    </row>
    <row r="16" spans="1:22">
      <c r="A16" s="5"/>
      <c r="B16" s="5" t="s">
        <v>12</v>
      </c>
      <c r="C16" s="6"/>
      <c r="D16" s="6"/>
      <c r="E16" s="18">
        <v>3</v>
      </c>
      <c r="F16" s="15" t="s">
        <v>5</v>
      </c>
      <c r="G16" s="114" t="s">
        <v>65</v>
      </c>
      <c r="H16" s="114"/>
      <c r="I16" s="15" t="s">
        <v>13</v>
      </c>
      <c r="J16" s="18">
        <v>3</v>
      </c>
      <c r="K16" s="15" t="s">
        <v>14</v>
      </c>
      <c r="L16" s="114" t="s">
        <v>65</v>
      </c>
      <c r="M16" s="114"/>
      <c r="N16" s="13">
        <v>2019</v>
      </c>
      <c r="P16" s="19"/>
    </row>
    <row r="17" spans="1:22" ht="12" thickBot="1">
      <c r="A17" s="5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22" ht="12" thickBot="1">
      <c r="A18" s="5"/>
      <c r="B18" s="109" t="s">
        <v>15</v>
      </c>
      <c r="C18" s="168"/>
      <c r="D18" s="20"/>
      <c r="E18" s="169" t="s">
        <v>16</v>
      </c>
      <c r="F18" s="170"/>
      <c r="G18" s="171"/>
      <c r="H18" s="20" t="s">
        <v>17</v>
      </c>
      <c r="I18" s="169" t="s">
        <v>18</v>
      </c>
      <c r="J18" s="171"/>
      <c r="K18" s="20"/>
      <c r="L18" s="169" t="s">
        <v>19</v>
      </c>
      <c r="M18" s="171"/>
      <c r="N18" s="20"/>
      <c r="V18" s="4" t="s">
        <v>11</v>
      </c>
    </row>
    <row r="19" spans="1:22">
      <c r="A19" s="5"/>
      <c r="B19" s="147" t="s">
        <v>20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9"/>
      <c r="Q19" s="4" t="s">
        <v>11</v>
      </c>
    </row>
    <row r="20" spans="1:22" ht="12.75" customHeight="1">
      <c r="A20" s="5"/>
      <c r="B20" s="150"/>
      <c r="C20" s="151"/>
      <c r="D20" s="151"/>
      <c r="E20" s="152"/>
      <c r="F20" s="153"/>
      <c r="G20" s="140"/>
      <c r="H20" s="140"/>
      <c r="I20" s="154"/>
      <c r="J20" s="153"/>
      <c r="K20" s="154"/>
      <c r="L20" s="153"/>
      <c r="M20" s="140"/>
      <c r="N20" s="155"/>
      <c r="Q20" s="4" t="s">
        <v>11</v>
      </c>
    </row>
    <row r="21" spans="1:22">
      <c r="A21" s="5"/>
      <c r="B21" s="156" t="s">
        <v>21</v>
      </c>
      <c r="C21" s="157"/>
      <c r="D21" s="157"/>
      <c r="E21" s="158"/>
      <c r="F21" s="159" t="s">
        <v>22</v>
      </c>
      <c r="G21" s="157"/>
      <c r="H21" s="157"/>
      <c r="I21" s="158"/>
      <c r="J21" s="159" t="s">
        <v>23</v>
      </c>
      <c r="K21" s="158"/>
      <c r="L21" s="159" t="s">
        <v>24</v>
      </c>
      <c r="M21" s="157"/>
      <c r="N21" s="160"/>
    </row>
    <row r="22" spans="1:22">
      <c r="A22" s="5"/>
      <c r="B22" s="22" t="s">
        <v>25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26</v>
      </c>
      <c r="D23" s="6"/>
      <c r="E23" s="15"/>
      <c r="F23" s="114" t="s">
        <v>27</v>
      </c>
      <c r="G23" s="114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28</v>
      </c>
      <c r="C24" s="6"/>
      <c r="D24" s="23"/>
      <c r="E24" s="15" t="s">
        <v>29</v>
      </c>
      <c r="F24" s="132"/>
      <c r="G24" s="161"/>
      <c r="H24" s="6" t="s">
        <v>30</v>
      </c>
      <c r="I24" s="6"/>
      <c r="J24" s="11"/>
      <c r="K24" s="6"/>
      <c r="L24" s="6"/>
      <c r="M24" s="162"/>
      <c r="N24" s="163"/>
    </row>
    <row r="25" spans="1:22">
      <c r="A25" s="5"/>
      <c r="B25" s="5" t="s">
        <v>31</v>
      </c>
      <c r="C25" s="6"/>
      <c r="D25" s="23">
        <v>1</v>
      </c>
      <c r="E25" s="15" t="s">
        <v>29</v>
      </c>
      <c r="F25" s="132">
        <v>1200</v>
      </c>
      <c r="G25" s="161"/>
      <c r="H25" s="6" t="s">
        <v>30</v>
      </c>
      <c r="I25" s="6"/>
      <c r="J25" s="11"/>
      <c r="K25" s="6" t="s">
        <v>32</v>
      </c>
      <c r="L25" s="6"/>
      <c r="M25" s="141">
        <f>D24*F24+D25*F25</f>
        <v>1200</v>
      </c>
      <c r="N25" s="142"/>
    </row>
    <row r="26" spans="1:22">
      <c r="A26" s="5"/>
      <c r="B26" s="22" t="s">
        <v>33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14" t="s">
        <v>34</v>
      </c>
      <c r="D27" s="114"/>
      <c r="E27" s="114"/>
      <c r="F27" s="15" t="s">
        <v>29</v>
      </c>
      <c r="G27" s="114" t="s">
        <v>67</v>
      </c>
      <c r="H27" s="114"/>
      <c r="I27" s="114"/>
      <c r="J27" s="24">
        <v>260</v>
      </c>
      <c r="K27" s="6" t="s">
        <v>35</v>
      </c>
      <c r="L27" s="6"/>
      <c r="M27" s="6"/>
      <c r="N27" s="25"/>
    </row>
    <row r="28" spans="1:22">
      <c r="A28" s="5"/>
      <c r="B28" s="5" t="s">
        <v>5</v>
      </c>
      <c r="C28" s="114" t="s">
        <v>67</v>
      </c>
      <c r="D28" s="114"/>
      <c r="E28" s="114"/>
      <c r="F28" s="26" t="s">
        <v>29</v>
      </c>
      <c r="G28" s="114" t="s">
        <v>68</v>
      </c>
      <c r="H28" s="114"/>
      <c r="I28" s="114"/>
      <c r="J28" s="24">
        <v>260</v>
      </c>
      <c r="K28" s="6" t="s">
        <v>35</v>
      </c>
      <c r="L28" s="6"/>
      <c r="M28" s="6"/>
      <c r="N28" s="25"/>
    </row>
    <row r="29" spans="1:22">
      <c r="A29" s="5"/>
      <c r="B29" s="5" t="s">
        <v>5</v>
      </c>
      <c r="C29" s="114" t="s">
        <v>69</v>
      </c>
      <c r="D29" s="114"/>
      <c r="E29" s="114"/>
      <c r="F29" s="26" t="s">
        <v>29</v>
      </c>
      <c r="G29" s="114" t="s">
        <v>36</v>
      </c>
      <c r="H29" s="114"/>
      <c r="I29" s="114"/>
      <c r="J29" s="24">
        <v>100</v>
      </c>
      <c r="K29" s="6" t="s">
        <v>35</v>
      </c>
      <c r="L29" s="6"/>
      <c r="M29" s="6"/>
      <c r="N29" s="13"/>
    </row>
    <row r="30" spans="1:22">
      <c r="A30" s="5"/>
      <c r="B30" s="5" t="s">
        <v>5</v>
      </c>
      <c r="C30" s="114"/>
      <c r="D30" s="114"/>
      <c r="E30" s="114"/>
      <c r="F30" s="26" t="s">
        <v>29</v>
      </c>
      <c r="G30" s="114"/>
      <c r="H30" s="114"/>
      <c r="I30" s="114"/>
      <c r="J30" s="27"/>
      <c r="K30" s="6" t="s">
        <v>35</v>
      </c>
      <c r="L30" s="6"/>
      <c r="M30" s="6"/>
      <c r="N30" s="13"/>
    </row>
    <row r="31" spans="1:22" ht="11.25" customHeight="1">
      <c r="A31" s="5"/>
      <c r="B31" s="5" t="s">
        <v>5</v>
      </c>
      <c r="C31" s="140"/>
      <c r="D31" s="140"/>
      <c r="E31" s="140"/>
      <c r="F31" s="26" t="s">
        <v>29</v>
      </c>
      <c r="G31" s="140"/>
      <c r="H31" s="140"/>
      <c r="I31" s="140"/>
      <c r="J31" s="27"/>
      <c r="K31" s="6" t="s">
        <v>35</v>
      </c>
      <c r="L31" s="6"/>
      <c r="M31" s="6"/>
      <c r="N31" s="13"/>
    </row>
    <row r="32" spans="1:22">
      <c r="A32" s="5"/>
      <c r="B32" s="5" t="s">
        <v>5</v>
      </c>
      <c r="C32" s="140"/>
      <c r="D32" s="140"/>
      <c r="E32" s="140"/>
      <c r="F32" s="26" t="s">
        <v>29</v>
      </c>
      <c r="G32" s="140"/>
      <c r="H32" s="140"/>
      <c r="I32" s="140"/>
      <c r="J32" s="27"/>
      <c r="K32" s="6" t="s">
        <v>35</v>
      </c>
      <c r="L32" s="6"/>
      <c r="M32" s="6"/>
      <c r="N32" s="13"/>
    </row>
    <row r="33" spans="1:18">
      <c r="A33" s="5"/>
      <c r="B33" s="5" t="s">
        <v>5</v>
      </c>
      <c r="C33" s="140"/>
      <c r="D33" s="140"/>
      <c r="E33" s="140"/>
      <c r="F33" s="26" t="s">
        <v>29</v>
      </c>
      <c r="G33" s="140"/>
      <c r="H33" s="140"/>
      <c r="I33" s="140"/>
      <c r="J33" s="27"/>
      <c r="K33" s="6" t="s">
        <v>35</v>
      </c>
      <c r="L33" s="6"/>
      <c r="M33" s="6"/>
      <c r="N33" s="13"/>
    </row>
    <row r="34" spans="1:18">
      <c r="A34" s="5"/>
      <c r="B34" s="5" t="s">
        <v>5</v>
      </c>
      <c r="C34" s="140"/>
      <c r="D34" s="140"/>
      <c r="E34" s="140"/>
      <c r="F34" s="26" t="s">
        <v>29</v>
      </c>
      <c r="G34" s="140"/>
      <c r="H34" s="140"/>
      <c r="I34" s="140"/>
      <c r="J34" s="28"/>
      <c r="K34" s="6" t="s">
        <v>35</v>
      </c>
      <c r="L34" s="6"/>
      <c r="M34" s="6"/>
      <c r="N34" s="13"/>
    </row>
    <row r="35" spans="1:18">
      <c r="A35" s="5"/>
      <c r="B35" s="5"/>
      <c r="C35" s="140"/>
      <c r="D35" s="140"/>
      <c r="E35" s="140"/>
      <c r="F35" s="26" t="s">
        <v>29</v>
      </c>
      <c r="G35" s="140"/>
      <c r="H35" s="140"/>
      <c r="I35" s="140"/>
      <c r="J35" s="28"/>
      <c r="K35" s="6" t="s">
        <v>35</v>
      </c>
      <c r="L35" s="6"/>
      <c r="M35" s="6"/>
      <c r="N35" s="13"/>
    </row>
    <row r="36" spans="1:18">
      <c r="A36" s="5"/>
      <c r="B36" s="5"/>
      <c r="C36" s="140"/>
      <c r="D36" s="140"/>
      <c r="E36" s="140"/>
      <c r="F36" s="15" t="s">
        <v>29</v>
      </c>
      <c r="G36" s="140"/>
      <c r="H36" s="140"/>
      <c r="I36" s="140"/>
      <c r="J36" s="28"/>
      <c r="K36" s="6" t="s">
        <v>35</v>
      </c>
      <c r="L36" s="6"/>
      <c r="M36" s="6"/>
      <c r="N36" s="13"/>
    </row>
    <row r="37" spans="1:18">
      <c r="A37" s="5"/>
      <c r="B37" s="5"/>
      <c r="C37" s="140"/>
      <c r="D37" s="140"/>
      <c r="E37" s="140"/>
      <c r="F37" s="15" t="s">
        <v>29</v>
      </c>
      <c r="G37" s="140"/>
      <c r="H37" s="140"/>
      <c r="I37" s="140"/>
      <c r="J37" s="28"/>
      <c r="K37" s="6" t="s">
        <v>35</v>
      </c>
      <c r="L37" s="6"/>
      <c r="M37" s="6"/>
      <c r="N37" s="13"/>
    </row>
    <row r="38" spans="1:18">
      <c r="A38" s="5"/>
      <c r="B38" s="5"/>
      <c r="C38" s="140"/>
      <c r="D38" s="140"/>
      <c r="E38" s="140"/>
      <c r="F38" s="15" t="s">
        <v>29</v>
      </c>
      <c r="G38" s="140"/>
      <c r="H38" s="140"/>
      <c r="I38" s="140"/>
      <c r="J38" s="28"/>
      <c r="K38" s="6" t="s">
        <v>35</v>
      </c>
      <c r="L38" s="6"/>
      <c r="M38" s="6"/>
      <c r="N38" s="13"/>
    </row>
    <row r="39" spans="1:18">
      <c r="A39" s="5"/>
      <c r="B39" s="5"/>
      <c r="C39" s="110"/>
      <c r="D39" s="110"/>
      <c r="E39" s="110"/>
      <c r="F39" s="15"/>
      <c r="G39" s="110"/>
      <c r="H39" s="110"/>
      <c r="I39" s="110"/>
      <c r="J39" s="29">
        <f>SUM(J27:J38)</f>
        <v>620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10" t="s">
        <v>37</v>
      </c>
      <c r="I40" s="110"/>
      <c r="J40" s="32">
        <v>2.2000000000000002</v>
      </c>
      <c r="K40" s="6"/>
      <c r="L40" s="33"/>
      <c r="M40" s="141">
        <f>M25</f>
        <v>1200</v>
      </c>
      <c r="N40" s="142"/>
    </row>
    <row r="41" spans="1:18">
      <c r="A41" s="5"/>
      <c r="B41" s="5" t="s">
        <v>38</v>
      </c>
      <c r="C41" s="6"/>
      <c r="D41" s="6"/>
      <c r="E41" s="6"/>
      <c r="F41" s="6"/>
      <c r="G41" s="6"/>
      <c r="H41" s="15"/>
      <c r="I41" s="15"/>
      <c r="J41" s="32"/>
      <c r="K41" s="6"/>
      <c r="L41" s="34" t="s">
        <v>39</v>
      </c>
      <c r="M41" s="138">
        <v>1</v>
      </c>
      <c r="N41" s="139"/>
      <c r="R41" s="4" t="s">
        <v>40</v>
      </c>
    </row>
    <row r="42" spans="1:18">
      <c r="A42" s="5"/>
      <c r="B42" s="5"/>
      <c r="C42" s="6"/>
      <c r="D42" s="6"/>
      <c r="E42" s="6"/>
      <c r="F42" s="6"/>
      <c r="G42" s="136"/>
      <c r="H42" s="136"/>
      <c r="I42" s="136"/>
      <c r="J42" s="136"/>
      <c r="K42" s="136" t="s">
        <v>41</v>
      </c>
      <c r="L42" s="137"/>
      <c r="M42" s="138">
        <f>225*2</f>
        <v>450</v>
      </c>
      <c r="N42" s="139"/>
      <c r="P42" s="110"/>
      <c r="Q42" s="110"/>
    </row>
    <row r="43" spans="1:18">
      <c r="A43" s="5"/>
      <c r="B43" s="36"/>
      <c r="C43" s="37" t="s">
        <v>42</v>
      </c>
      <c r="D43" s="38"/>
      <c r="E43" s="38"/>
      <c r="F43" s="38"/>
      <c r="G43" s="39"/>
      <c r="H43" s="40"/>
      <c r="I43" s="40"/>
      <c r="J43" s="41"/>
      <c r="K43" s="41"/>
      <c r="L43" s="34" t="s">
        <v>33</v>
      </c>
      <c r="M43" s="132">
        <f>J39*J40</f>
        <v>1364</v>
      </c>
      <c r="N43" s="133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34" t="s">
        <v>43</v>
      </c>
      <c r="M44" s="132"/>
      <c r="N44" s="133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34" t="s">
        <v>44</v>
      </c>
      <c r="M45" s="132"/>
      <c r="N45" s="133"/>
      <c r="P45" s="42"/>
      <c r="Q45" s="6"/>
    </row>
    <row r="46" spans="1:18">
      <c r="A46" s="5"/>
      <c r="B46" s="5" t="s">
        <v>45</v>
      </c>
      <c r="C46" s="6"/>
      <c r="D46" s="6"/>
      <c r="E46" s="33"/>
      <c r="F46" s="130">
        <v>0</v>
      </c>
      <c r="G46" s="131"/>
      <c r="H46" s="34"/>
      <c r="I46" s="34"/>
      <c r="J46" s="34"/>
      <c r="K46" s="6" t="s">
        <v>46</v>
      </c>
      <c r="L46" s="33"/>
      <c r="M46" s="126">
        <f>SUM(M40+M42+M43)+M44+M45</f>
        <v>3014</v>
      </c>
      <c r="N46" s="127"/>
      <c r="O46" s="44"/>
      <c r="P46" s="42"/>
      <c r="Q46" s="11"/>
    </row>
    <row r="47" spans="1:18">
      <c r="A47" s="5"/>
      <c r="B47" s="5" t="s">
        <v>47</v>
      </c>
      <c r="C47" s="6"/>
      <c r="D47" s="6"/>
      <c r="E47" s="33"/>
      <c r="F47" s="124">
        <v>0</v>
      </c>
      <c r="G47" s="125"/>
      <c r="H47" s="34"/>
      <c r="I47" s="34"/>
      <c r="J47" s="34"/>
      <c r="K47" s="6" t="s">
        <v>48</v>
      </c>
      <c r="L47" s="33"/>
      <c r="M47" s="126"/>
      <c r="N47" s="127"/>
      <c r="P47" s="42"/>
      <c r="Q47" s="11"/>
    </row>
    <row r="48" spans="1:18">
      <c r="A48" s="5"/>
      <c r="B48" s="5" t="s">
        <v>49</v>
      </c>
      <c r="C48" s="6"/>
      <c r="D48" s="6"/>
      <c r="E48" s="33"/>
      <c r="F48" s="128">
        <f>SUM(F46:G47)</f>
        <v>0</v>
      </c>
      <c r="G48" s="129"/>
      <c r="H48" s="34"/>
      <c r="I48" s="34"/>
      <c r="J48" s="34"/>
      <c r="K48" s="6"/>
      <c r="L48" s="33"/>
      <c r="M48" s="45"/>
      <c r="N48" s="46"/>
      <c r="P48" s="42"/>
      <c r="Q48" s="47"/>
    </row>
    <row r="49" spans="1:17">
      <c r="A49" s="5"/>
      <c r="B49" s="5" t="s">
        <v>50</v>
      </c>
      <c r="C49" s="6"/>
      <c r="D49" s="6"/>
      <c r="E49" s="33"/>
      <c r="F49" s="124">
        <v>0</v>
      </c>
      <c r="G49" s="125"/>
      <c r="H49" s="34"/>
      <c r="I49" s="34"/>
      <c r="J49" s="34"/>
      <c r="K49" s="6"/>
      <c r="L49" s="33"/>
      <c r="M49" s="45"/>
      <c r="N49" s="46"/>
      <c r="P49" s="42"/>
      <c r="Q49" s="11"/>
    </row>
    <row r="50" spans="1:17">
      <c r="A50" s="5"/>
      <c r="B50" s="5" t="s">
        <v>49</v>
      </c>
      <c r="C50" s="6"/>
      <c r="D50" s="6"/>
      <c r="E50" s="33"/>
      <c r="F50" s="128">
        <f>SUM(F48:G49)</f>
        <v>0</v>
      </c>
      <c r="G50" s="129"/>
      <c r="H50" s="34"/>
      <c r="I50" s="34"/>
      <c r="J50" s="34"/>
      <c r="K50" s="6"/>
      <c r="L50" s="33"/>
      <c r="M50" s="45"/>
      <c r="N50" s="46"/>
      <c r="P50" s="42"/>
      <c r="Q50" s="11"/>
    </row>
    <row r="51" spans="1:17">
      <c r="A51" s="5"/>
      <c r="B51" s="5" t="s">
        <v>33</v>
      </c>
      <c r="C51" s="6"/>
      <c r="D51" s="6"/>
      <c r="E51" s="33"/>
      <c r="F51" s="130">
        <v>0</v>
      </c>
      <c r="G51" s="131"/>
      <c r="H51" s="6"/>
      <c r="I51" s="48" t="s">
        <v>51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52</v>
      </c>
      <c r="C52" s="6"/>
      <c r="D52" s="6"/>
      <c r="E52" s="33"/>
      <c r="F52" s="124">
        <v>0</v>
      </c>
      <c r="G52" s="125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44</v>
      </c>
      <c r="C53" s="6"/>
      <c r="D53" s="6"/>
      <c r="E53" s="33" t="s">
        <v>53</v>
      </c>
      <c r="F53" s="124">
        <v>0</v>
      </c>
      <c r="G53" s="125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54</v>
      </c>
      <c r="C54" s="6"/>
      <c r="D54" s="6"/>
      <c r="E54" s="33"/>
      <c r="F54" s="124">
        <v>0</v>
      </c>
      <c r="G54" s="125"/>
      <c r="H54" s="53"/>
      <c r="I54" s="50"/>
      <c r="J54" s="51"/>
      <c r="K54" s="51"/>
      <c r="L54" s="51"/>
      <c r="M54" s="51"/>
      <c r="N54" s="52"/>
      <c r="P54" s="110"/>
      <c r="Q54" s="110"/>
    </row>
    <row r="55" spans="1:17">
      <c r="A55" s="5"/>
      <c r="B55" s="5" t="s">
        <v>48</v>
      </c>
      <c r="C55" s="6"/>
      <c r="D55" s="6"/>
      <c r="E55" s="33"/>
      <c r="F55" s="118">
        <f>SUM(F50:G54)</f>
        <v>0</v>
      </c>
      <c r="G55" s="119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55</v>
      </c>
      <c r="C56" s="6"/>
      <c r="D56" s="6"/>
      <c r="E56" s="33"/>
      <c r="F56" s="122">
        <f>+M46-F55</f>
        <v>3014</v>
      </c>
      <c r="G56" s="123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49</v>
      </c>
      <c r="C57" s="27"/>
      <c r="D57" s="27"/>
      <c r="E57" s="57"/>
      <c r="F57" s="120">
        <f>+F55+F56</f>
        <v>3014</v>
      </c>
      <c r="G57" s="12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09" t="s">
        <v>56</v>
      </c>
      <c r="C58" s="110"/>
      <c r="D58" s="110"/>
      <c r="E58" s="110"/>
      <c r="F58" s="110"/>
      <c r="G58" s="110"/>
      <c r="H58" s="6"/>
      <c r="I58" s="116" t="s">
        <v>57</v>
      </c>
      <c r="J58" s="116"/>
      <c r="K58" s="116"/>
      <c r="L58" s="116"/>
      <c r="M58" s="116"/>
      <c r="N58" s="117"/>
      <c r="P58" s="42"/>
      <c r="Q58" s="11"/>
    </row>
    <row r="59" spans="1:17" ht="1.5" customHeight="1">
      <c r="A59" s="5"/>
      <c r="B59" s="59"/>
      <c r="C59" s="15"/>
      <c r="D59" s="15"/>
      <c r="E59" s="15"/>
      <c r="F59" s="15"/>
      <c r="G59" s="15"/>
      <c r="H59" s="6"/>
      <c r="I59" s="15"/>
      <c r="J59" s="15"/>
      <c r="K59" s="15"/>
      <c r="L59" s="15"/>
      <c r="M59" s="15"/>
      <c r="N59" s="60"/>
      <c r="P59" s="42"/>
      <c r="Q59" s="11" t="s">
        <v>58</v>
      </c>
    </row>
    <row r="60" spans="1:17" ht="11.25" hidden="1" customHeight="1">
      <c r="A60" s="5"/>
      <c r="B60" s="109"/>
      <c r="C60" s="110"/>
      <c r="D60" s="110"/>
      <c r="E60" s="110"/>
      <c r="F60" s="110"/>
      <c r="G60" s="110"/>
      <c r="H60" s="6"/>
      <c r="I60" s="6"/>
      <c r="J60" s="6"/>
      <c r="K60" s="6"/>
      <c r="L60" s="6"/>
      <c r="M60" s="6"/>
      <c r="N60" s="13"/>
      <c r="P60" s="42"/>
      <c r="Q60" s="11" t="s">
        <v>59</v>
      </c>
    </row>
    <row r="61" spans="1:17" ht="16.5" customHeight="1">
      <c r="A61" s="5"/>
      <c r="B61" s="113" t="s">
        <v>60</v>
      </c>
      <c r="C61" s="114"/>
      <c r="D61" s="114"/>
      <c r="E61" s="114"/>
      <c r="F61" s="114"/>
      <c r="G61" s="114"/>
      <c r="H61" s="6"/>
      <c r="I61" s="114" t="s">
        <v>77</v>
      </c>
      <c r="J61" s="114"/>
      <c r="K61" s="114"/>
      <c r="L61" s="114"/>
      <c r="M61" s="114"/>
      <c r="N61" s="115"/>
      <c r="P61" s="42"/>
      <c r="Q61" s="11"/>
    </row>
    <row r="62" spans="1:17">
      <c r="A62" s="5"/>
      <c r="B62" s="109" t="s">
        <v>58</v>
      </c>
      <c r="C62" s="110"/>
      <c r="D62" s="110"/>
      <c r="E62" s="110"/>
      <c r="F62" s="110"/>
      <c r="G62" s="110"/>
      <c r="H62" s="6"/>
      <c r="I62" s="116"/>
      <c r="J62" s="116"/>
      <c r="K62" s="116"/>
      <c r="L62" s="116"/>
      <c r="M62" s="116"/>
      <c r="N62" s="117"/>
      <c r="P62" s="6"/>
      <c r="Q62" s="6"/>
    </row>
    <row r="63" spans="1:17" ht="26.25" customHeight="1">
      <c r="A63" s="5"/>
      <c r="B63" s="106" t="s">
        <v>61</v>
      </c>
      <c r="C63" s="107"/>
      <c r="D63" s="107"/>
      <c r="E63" s="107"/>
      <c r="F63" s="107"/>
      <c r="G63" s="107"/>
      <c r="H63" s="6"/>
      <c r="I63" s="107" t="s">
        <v>75</v>
      </c>
      <c r="J63" s="107"/>
      <c r="K63" s="107"/>
      <c r="L63" s="107"/>
      <c r="M63" s="107"/>
      <c r="N63" s="108"/>
      <c r="P63" s="6"/>
      <c r="Q63" s="6"/>
    </row>
    <row r="64" spans="1:17" ht="2.25" customHeight="1">
      <c r="A64" s="5"/>
      <c r="B64" s="109" t="s">
        <v>62</v>
      </c>
      <c r="C64" s="110"/>
      <c r="D64" s="110"/>
      <c r="E64" s="110"/>
      <c r="F64" s="110"/>
      <c r="G64" s="110"/>
      <c r="H64" s="6"/>
      <c r="I64" s="111"/>
      <c r="J64" s="111"/>
      <c r="K64" s="111"/>
      <c r="L64" s="111"/>
      <c r="M64" s="111"/>
      <c r="N64" s="112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63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64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  <mergeCell ref="F55:G55"/>
    <mergeCell ref="F57:G57"/>
    <mergeCell ref="B58:G58"/>
    <mergeCell ref="I58:N58"/>
    <mergeCell ref="F56:G56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H40:I40"/>
    <mergeCell ref="M40:N40"/>
    <mergeCell ref="M41:N41"/>
    <mergeCell ref="G42:J42"/>
    <mergeCell ref="K42:L42"/>
    <mergeCell ref="M42:N42"/>
    <mergeCell ref="C37:E37"/>
    <mergeCell ref="G37:I37"/>
    <mergeCell ref="C38:E38"/>
    <mergeCell ref="G38:I38"/>
    <mergeCell ref="C39:E39"/>
    <mergeCell ref="G39:I39"/>
    <mergeCell ref="C34:E34"/>
    <mergeCell ref="G34:I34"/>
    <mergeCell ref="C35:E35"/>
    <mergeCell ref="G35:I35"/>
    <mergeCell ref="C36:E36"/>
    <mergeCell ref="G36:I36"/>
    <mergeCell ref="C31:E31"/>
    <mergeCell ref="G31:I31"/>
    <mergeCell ref="C32:E32"/>
    <mergeCell ref="G32:I32"/>
    <mergeCell ref="C33:E33"/>
    <mergeCell ref="G33:I33"/>
    <mergeCell ref="C28:E28"/>
    <mergeCell ref="G28:I28"/>
    <mergeCell ref="C29:E29"/>
    <mergeCell ref="G29:I29"/>
    <mergeCell ref="C30:E30"/>
    <mergeCell ref="G30:I30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B13:N15"/>
    <mergeCell ref="G16:H16"/>
    <mergeCell ref="L16:M16"/>
    <mergeCell ref="B17:N17"/>
    <mergeCell ref="B18:C18"/>
    <mergeCell ref="E18:G18"/>
    <mergeCell ref="I18:J18"/>
    <mergeCell ref="L18:M18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53">
        <v>29</v>
      </c>
      <c r="N2" s="155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43"/>
      <c r="M3" s="176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02"/>
      <c r="M4" s="102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102" t="s">
        <v>2</v>
      </c>
      <c r="M5" s="102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30</v>
      </c>
      <c r="K8" s="97" t="s">
        <v>5</v>
      </c>
      <c r="L8" s="114" t="s">
        <v>65</v>
      </c>
      <c r="M8" s="114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10" t="s">
        <v>7</v>
      </c>
      <c r="L9" s="110"/>
      <c r="M9" s="126">
        <f>M46</f>
        <v>9217.2000000000007</v>
      </c>
      <c r="N9" s="12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00"/>
      <c r="B11" s="172">
        <f>$M$9</f>
        <v>9217.2000000000007</v>
      </c>
      <c r="C11" s="173"/>
      <c r="D11" s="174" t="s">
        <v>186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5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65" t="s">
        <v>185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</row>
    <row r="14" spans="1:22">
      <c r="A14" s="5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  <c r="V14" s="4" t="s">
        <v>11</v>
      </c>
    </row>
    <row r="15" spans="1:22">
      <c r="A15" s="5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7"/>
    </row>
    <row r="16" spans="1:22">
      <c r="A16" s="5"/>
      <c r="B16" s="5" t="s">
        <v>12</v>
      </c>
      <c r="C16" s="6"/>
      <c r="D16" s="6"/>
      <c r="E16" s="18">
        <v>6</v>
      </c>
      <c r="F16" s="97" t="s">
        <v>5</v>
      </c>
      <c r="G16" s="114" t="s">
        <v>156</v>
      </c>
      <c r="H16" s="114"/>
      <c r="I16" s="97" t="s">
        <v>13</v>
      </c>
      <c r="J16" s="18">
        <v>9</v>
      </c>
      <c r="K16" s="97" t="s">
        <v>14</v>
      </c>
      <c r="L16" s="114" t="s">
        <v>156</v>
      </c>
      <c r="M16" s="114"/>
      <c r="N16" s="13">
        <v>2019</v>
      </c>
      <c r="P16" s="19"/>
    </row>
    <row r="17" spans="1:22" ht="12" thickBot="1">
      <c r="A17" s="5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22" ht="12" thickBot="1">
      <c r="A18" s="5"/>
      <c r="B18" s="109" t="s">
        <v>15</v>
      </c>
      <c r="C18" s="168"/>
      <c r="D18" s="20"/>
      <c r="E18" s="169" t="s">
        <v>16</v>
      </c>
      <c r="F18" s="170"/>
      <c r="G18" s="171"/>
      <c r="H18" s="20" t="s">
        <v>17</v>
      </c>
      <c r="I18" s="169" t="s">
        <v>18</v>
      </c>
      <c r="J18" s="171"/>
      <c r="K18" s="20"/>
      <c r="L18" s="169" t="s">
        <v>19</v>
      </c>
      <c r="M18" s="171"/>
      <c r="N18" s="20"/>
      <c r="V18" s="4" t="s">
        <v>11</v>
      </c>
    </row>
    <row r="19" spans="1:22">
      <c r="A19" s="5"/>
      <c r="B19" s="147" t="s">
        <v>2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9"/>
      <c r="Q19" s="4" t="s">
        <v>11</v>
      </c>
    </row>
    <row r="20" spans="1:22" ht="12.75" customHeight="1">
      <c r="A20" s="5"/>
      <c r="B20" s="150"/>
      <c r="C20" s="151"/>
      <c r="D20" s="151"/>
      <c r="E20" s="152"/>
      <c r="F20" s="153"/>
      <c r="G20" s="140"/>
      <c r="H20" s="140"/>
      <c r="I20" s="154"/>
      <c r="J20" s="153"/>
      <c r="K20" s="154"/>
      <c r="L20" s="153"/>
      <c r="M20" s="140"/>
      <c r="N20" s="155"/>
      <c r="Q20" s="4" t="s">
        <v>11</v>
      </c>
    </row>
    <row r="21" spans="1:22">
      <c r="A21" s="5"/>
      <c r="B21" s="156" t="s">
        <v>21</v>
      </c>
      <c r="C21" s="157"/>
      <c r="D21" s="157"/>
      <c r="E21" s="158"/>
      <c r="F21" s="159" t="s">
        <v>22</v>
      </c>
      <c r="G21" s="157"/>
      <c r="H21" s="157"/>
      <c r="I21" s="158"/>
      <c r="J21" s="159" t="s">
        <v>23</v>
      </c>
      <c r="K21" s="158"/>
      <c r="L21" s="159" t="s">
        <v>24</v>
      </c>
      <c r="M21" s="157"/>
      <c r="N21" s="160"/>
    </row>
    <row r="22" spans="1:22">
      <c r="A22" s="5"/>
      <c r="B22" s="22" t="s">
        <v>25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26</v>
      </c>
      <c r="D23" s="6"/>
      <c r="E23" s="97"/>
      <c r="F23" s="114" t="s">
        <v>27</v>
      </c>
      <c r="G23" s="114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28</v>
      </c>
      <c r="C24" s="6"/>
      <c r="D24" s="23">
        <v>3</v>
      </c>
      <c r="E24" s="97" t="s">
        <v>29</v>
      </c>
      <c r="F24" s="132">
        <v>2000</v>
      </c>
      <c r="G24" s="161"/>
      <c r="H24" s="6" t="s">
        <v>84</v>
      </c>
      <c r="I24" s="6"/>
      <c r="J24" s="11"/>
      <c r="K24" s="6"/>
      <c r="L24" s="6"/>
      <c r="M24" s="162"/>
      <c r="N24" s="163"/>
    </row>
    <row r="25" spans="1:22">
      <c r="A25" s="5"/>
      <c r="B25" s="5" t="s">
        <v>31</v>
      </c>
      <c r="C25" s="6"/>
      <c r="D25" s="23">
        <v>1</v>
      </c>
      <c r="E25" s="97" t="s">
        <v>29</v>
      </c>
      <c r="F25" s="164">
        <v>1200</v>
      </c>
      <c r="G25" s="164"/>
      <c r="H25" s="6" t="s">
        <v>84</v>
      </c>
      <c r="I25" s="6"/>
      <c r="J25" s="11"/>
      <c r="K25" s="6" t="s">
        <v>32</v>
      </c>
      <c r="L25" s="6"/>
      <c r="M25" s="141">
        <f>D24*F24+D25*F25+D26*F26</f>
        <v>7200</v>
      </c>
      <c r="N25" s="142"/>
    </row>
    <row r="26" spans="1:22">
      <c r="A26" s="5"/>
      <c r="B26" s="22" t="s">
        <v>33</v>
      </c>
      <c r="C26" s="6"/>
      <c r="D26" s="66"/>
      <c r="E26" s="97"/>
      <c r="F26" s="146"/>
      <c r="G26" s="14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14" t="s">
        <v>68</v>
      </c>
      <c r="D27" s="114"/>
      <c r="E27" s="114"/>
      <c r="F27" s="97" t="s">
        <v>29</v>
      </c>
      <c r="G27" s="114" t="s">
        <v>129</v>
      </c>
      <c r="H27" s="114"/>
      <c r="I27" s="114"/>
      <c r="J27" s="24">
        <v>435</v>
      </c>
      <c r="K27" s="6" t="s">
        <v>35</v>
      </c>
      <c r="L27" s="6"/>
      <c r="M27" s="6"/>
      <c r="N27" s="25"/>
    </row>
    <row r="28" spans="1:22">
      <c r="A28" s="5"/>
      <c r="B28" s="5" t="s">
        <v>5</v>
      </c>
      <c r="C28" s="114" t="s">
        <v>129</v>
      </c>
      <c r="D28" s="114"/>
      <c r="E28" s="114"/>
      <c r="F28" s="26" t="s">
        <v>29</v>
      </c>
      <c r="G28" s="114" t="s">
        <v>180</v>
      </c>
      <c r="H28" s="114"/>
      <c r="I28" s="114"/>
      <c r="J28" s="24">
        <v>94</v>
      </c>
      <c r="K28" s="6" t="s">
        <v>35</v>
      </c>
      <c r="L28" s="6"/>
      <c r="M28" s="6"/>
      <c r="N28" s="25"/>
    </row>
    <row r="29" spans="1:22">
      <c r="A29" s="5"/>
      <c r="B29" s="5" t="s">
        <v>5</v>
      </c>
      <c r="C29" s="114" t="s">
        <v>181</v>
      </c>
      <c r="D29" s="114"/>
      <c r="E29" s="114"/>
      <c r="F29" s="26" t="s">
        <v>29</v>
      </c>
      <c r="G29" s="114" t="s">
        <v>68</v>
      </c>
      <c r="H29" s="114"/>
      <c r="I29" s="114"/>
      <c r="J29" s="24">
        <v>493</v>
      </c>
      <c r="K29" s="6" t="s">
        <v>35</v>
      </c>
      <c r="L29" s="6"/>
      <c r="M29" s="6"/>
      <c r="N29" s="13"/>
    </row>
    <row r="30" spans="1:22">
      <c r="A30" s="5"/>
      <c r="B30" s="5" t="s">
        <v>5</v>
      </c>
      <c r="C30" s="144" t="s">
        <v>36</v>
      </c>
      <c r="D30" s="144"/>
      <c r="E30" s="144"/>
      <c r="F30" s="26" t="s">
        <v>29</v>
      </c>
      <c r="G30" s="145" t="s">
        <v>36</v>
      </c>
      <c r="H30" s="145"/>
      <c r="I30" s="145"/>
      <c r="J30" s="27">
        <v>100</v>
      </c>
      <c r="K30" s="6" t="s">
        <v>35</v>
      </c>
      <c r="L30" s="6"/>
      <c r="M30" s="6"/>
      <c r="N30" s="13"/>
    </row>
    <row r="31" spans="1:22" ht="11.25" customHeight="1">
      <c r="A31" s="5"/>
      <c r="B31" s="5" t="s">
        <v>5</v>
      </c>
      <c r="C31" s="144"/>
      <c r="D31" s="144"/>
      <c r="E31" s="144"/>
      <c r="F31" s="26" t="s">
        <v>29</v>
      </c>
      <c r="G31" s="145"/>
      <c r="H31" s="145"/>
      <c r="I31" s="145"/>
      <c r="J31" s="27"/>
      <c r="K31" s="6" t="s">
        <v>35</v>
      </c>
      <c r="L31" s="6"/>
      <c r="M31" s="6"/>
      <c r="N31" s="13"/>
    </row>
    <row r="32" spans="1:22">
      <c r="A32" s="5"/>
      <c r="B32" s="5" t="s">
        <v>5</v>
      </c>
      <c r="C32" s="144"/>
      <c r="D32" s="144"/>
      <c r="E32" s="144"/>
      <c r="F32" s="26" t="s">
        <v>29</v>
      </c>
      <c r="G32" s="145"/>
      <c r="H32" s="145"/>
      <c r="I32" s="145"/>
      <c r="J32" s="27"/>
      <c r="K32" s="6" t="s">
        <v>35</v>
      </c>
      <c r="L32" s="6"/>
      <c r="M32" s="6"/>
      <c r="N32" s="13"/>
    </row>
    <row r="33" spans="1:18" ht="11.25" customHeight="1">
      <c r="A33" s="5"/>
      <c r="B33" s="5" t="s">
        <v>5</v>
      </c>
      <c r="C33" s="140"/>
      <c r="D33" s="140"/>
      <c r="E33" s="140"/>
      <c r="F33" s="26" t="s">
        <v>29</v>
      </c>
      <c r="G33" s="140"/>
      <c r="H33" s="140"/>
      <c r="I33" s="140"/>
      <c r="J33" s="27"/>
      <c r="K33" s="6" t="s">
        <v>35</v>
      </c>
      <c r="L33" s="6"/>
      <c r="M33" s="6"/>
      <c r="N33" s="13"/>
    </row>
    <row r="34" spans="1:18">
      <c r="A34" s="5"/>
      <c r="B34" s="5" t="s">
        <v>5</v>
      </c>
      <c r="C34" s="114"/>
      <c r="D34" s="114"/>
      <c r="E34" s="114"/>
      <c r="F34" s="26" t="s">
        <v>29</v>
      </c>
      <c r="G34" s="114"/>
      <c r="H34" s="114"/>
      <c r="I34" s="114"/>
      <c r="J34" s="24"/>
      <c r="K34" s="6" t="s">
        <v>35</v>
      </c>
      <c r="L34" s="6"/>
      <c r="M34" s="6"/>
      <c r="N34" s="13"/>
    </row>
    <row r="35" spans="1:18">
      <c r="A35" s="5"/>
      <c r="B35" s="5"/>
      <c r="C35" s="140"/>
      <c r="D35" s="140"/>
      <c r="E35" s="140"/>
      <c r="F35" s="26" t="s">
        <v>29</v>
      </c>
      <c r="G35" s="140"/>
      <c r="H35" s="140"/>
      <c r="I35" s="140"/>
      <c r="J35" s="28"/>
      <c r="K35" s="6" t="s">
        <v>35</v>
      </c>
      <c r="L35" s="6"/>
      <c r="M35" s="6"/>
      <c r="N35" s="13"/>
    </row>
    <row r="36" spans="1:18">
      <c r="A36" s="5"/>
      <c r="B36" s="5"/>
      <c r="C36" s="140"/>
      <c r="D36" s="140"/>
      <c r="E36" s="140"/>
      <c r="F36" s="97" t="s">
        <v>29</v>
      </c>
      <c r="G36" s="140"/>
      <c r="H36" s="140"/>
      <c r="I36" s="140"/>
      <c r="J36" s="28"/>
      <c r="K36" s="6" t="s">
        <v>35</v>
      </c>
      <c r="L36" s="6"/>
      <c r="M36" s="6"/>
      <c r="N36" s="13"/>
    </row>
    <row r="37" spans="1:18">
      <c r="A37" s="5"/>
      <c r="B37" s="5"/>
      <c r="C37" s="140"/>
      <c r="D37" s="140"/>
      <c r="E37" s="140"/>
      <c r="F37" s="97" t="s">
        <v>29</v>
      </c>
      <c r="G37" s="140"/>
      <c r="H37" s="140"/>
      <c r="I37" s="140"/>
      <c r="J37" s="28"/>
      <c r="K37" s="6" t="s">
        <v>35</v>
      </c>
      <c r="L37" s="6"/>
      <c r="M37" s="6"/>
      <c r="N37" s="13"/>
    </row>
    <row r="38" spans="1:18">
      <c r="A38" s="5"/>
      <c r="B38" s="5"/>
      <c r="C38" s="140"/>
      <c r="D38" s="140"/>
      <c r="E38" s="140"/>
      <c r="F38" s="97" t="s">
        <v>29</v>
      </c>
      <c r="G38" s="140"/>
      <c r="H38" s="140"/>
      <c r="I38" s="140"/>
      <c r="J38" s="28"/>
      <c r="K38" s="6" t="s">
        <v>35</v>
      </c>
      <c r="L38" s="6"/>
      <c r="M38" s="6"/>
      <c r="N38" s="13"/>
    </row>
    <row r="39" spans="1:18">
      <c r="A39" s="5"/>
      <c r="B39" s="5"/>
      <c r="C39" s="140"/>
      <c r="D39" s="140"/>
      <c r="E39" s="140"/>
      <c r="F39" s="97"/>
      <c r="G39" s="140"/>
      <c r="H39" s="140"/>
      <c r="I39" s="140"/>
      <c r="J39" s="28"/>
      <c r="K39" s="6" t="s">
        <v>35</v>
      </c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J40" s="29">
        <f>SUM(J27:J39)</f>
        <v>1122</v>
      </c>
      <c r="K40" s="6"/>
      <c r="L40" s="101"/>
      <c r="M40" s="141">
        <f>M25</f>
        <v>7200</v>
      </c>
      <c r="N40" s="142"/>
    </row>
    <row r="41" spans="1:18" ht="15" customHeight="1">
      <c r="A41" s="5"/>
      <c r="B41" s="5" t="s">
        <v>38</v>
      </c>
      <c r="C41" s="6"/>
      <c r="D41" s="6"/>
      <c r="E41" s="6"/>
      <c r="F41" s="6"/>
      <c r="G41" s="6"/>
      <c r="H41" s="143" t="s">
        <v>37</v>
      </c>
      <c r="I41" s="143"/>
      <c r="J41" s="103">
        <v>1.6</v>
      </c>
      <c r="K41" s="104"/>
      <c r="L41" s="105" t="s">
        <v>39</v>
      </c>
      <c r="M41" s="138">
        <v>1</v>
      </c>
      <c r="N41" s="139"/>
      <c r="R41" s="4" t="s">
        <v>40</v>
      </c>
    </row>
    <row r="42" spans="1:18">
      <c r="A42" s="5"/>
      <c r="B42" s="5"/>
      <c r="C42" s="6"/>
      <c r="D42" s="6"/>
      <c r="E42" s="6"/>
      <c r="F42" s="6"/>
      <c r="G42" s="136"/>
      <c r="H42" s="136"/>
      <c r="I42" s="136"/>
      <c r="J42" s="136"/>
      <c r="K42" s="136" t="s">
        <v>41</v>
      </c>
      <c r="L42" s="137"/>
      <c r="M42" s="138">
        <f>111*2</f>
        <v>222</v>
      </c>
      <c r="N42" s="139"/>
      <c r="P42" s="110"/>
      <c r="Q42" s="110"/>
    </row>
    <row r="43" spans="1:18">
      <c r="A43" s="5"/>
      <c r="B43" s="36"/>
      <c r="C43" s="37" t="s">
        <v>42</v>
      </c>
      <c r="D43" s="38"/>
      <c r="E43" s="38"/>
      <c r="F43" s="38"/>
      <c r="G43" s="39"/>
      <c r="H43" s="40"/>
      <c r="I43" s="40"/>
      <c r="J43" s="41"/>
      <c r="K43" s="41"/>
      <c r="L43" s="98" t="s">
        <v>33</v>
      </c>
      <c r="M43" s="132">
        <f>J40*J41</f>
        <v>1795.2</v>
      </c>
      <c r="N43" s="133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98" t="s">
        <v>43</v>
      </c>
      <c r="M44" s="132"/>
      <c r="N44" s="133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98" t="s">
        <v>44</v>
      </c>
      <c r="M45" s="134"/>
      <c r="N45" s="135"/>
      <c r="P45" s="42"/>
      <c r="Q45" s="6"/>
    </row>
    <row r="46" spans="1:18">
      <c r="A46" s="5"/>
      <c r="B46" s="5" t="s">
        <v>45</v>
      </c>
      <c r="C46" s="6"/>
      <c r="D46" s="6"/>
      <c r="E46" s="101"/>
      <c r="F46" s="130">
        <v>0</v>
      </c>
      <c r="G46" s="131"/>
      <c r="H46" s="98"/>
      <c r="I46" s="98"/>
      <c r="J46" s="98"/>
      <c r="K46" s="6" t="s">
        <v>46</v>
      </c>
      <c r="L46" s="101"/>
      <c r="M46" s="126">
        <f>M43+M42+M40+M44+M45</f>
        <v>9217.2000000000007</v>
      </c>
      <c r="N46" s="127"/>
      <c r="O46" s="44"/>
      <c r="P46" s="42"/>
      <c r="Q46" s="11"/>
    </row>
    <row r="47" spans="1:18">
      <c r="A47" s="5"/>
      <c r="B47" s="5" t="s">
        <v>47</v>
      </c>
      <c r="C47" s="6"/>
      <c r="D47" s="6"/>
      <c r="E47" s="101"/>
      <c r="F47" s="124">
        <v>0</v>
      </c>
      <c r="G47" s="125"/>
      <c r="H47" s="98"/>
      <c r="I47" s="98"/>
      <c r="J47" s="98"/>
      <c r="K47" s="6" t="s">
        <v>48</v>
      </c>
      <c r="L47" s="101"/>
      <c r="M47" s="126"/>
      <c r="N47" s="127"/>
      <c r="P47" s="42"/>
      <c r="Q47" s="11"/>
    </row>
    <row r="48" spans="1:18">
      <c r="A48" s="5"/>
      <c r="B48" s="5" t="s">
        <v>49</v>
      </c>
      <c r="C48" s="6"/>
      <c r="D48" s="6"/>
      <c r="E48" s="101"/>
      <c r="F48" s="128">
        <f>SUM(F46:G47)</f>
        <v>0</v>
      </c>
      <c r="G48" s="129"/>
      <c r="H48" s="98"/>
      <c r="I48" s="98"/>
      <c r="J48" s="98"/>
      <c r="K48" s="6"/>
      <c r="L48" s="101"/>
      <c r="M48" s="45"/>
      <c r="N48" s="46"/>
      <c r="P48" s="42"/>
      <c r="Q48" s="47"/>
    </row>
    <row r="49" spans="1:17">
      <c r="A49" s="5"/>
      <c r="B49" s="5" t="s">
        <v>50</v>
      </c>
      <c r="C49" s="6"/>
      <c r="D49" s="6"/>
      <c r="E49" s="101"/>
      <c r="F49" s="124">
        <v>0</v>
      </c>
      <c r="G49" s="125"/>
      <c r="H49" s="98"/>
      <c r="I49" s="98"/>
      <c r="J49" s="98"/>
      <c r="K49" s="6"/>
      <c r="L49" s="101"/>
      <c r="M49" s="45"/>
      <c r="N49" s="46"/>
      <c r="P49" s="42"/>
      <c r="Q49" s="11"/>
    </row>
    <row r="50" spans="1:17">
      <c r="A50" s="5"/>
      <c r="B50" s="5" t="s">
        <v>49</v>
      </c>
      <c r="C50" s="6"/>
      <c r="D50" s="6"/>
      <c r="E50" s="101"/>
      <c r="F50" s="128">
        <f>SUM(F48:G49)</f>
        <v>0</v>
      </c>
      <c r="G50" s="129"/>
      <c r="H50" s="98"/>
      <c r="I50" s="98"/>
      <c r="J50" s="98"/>
      <c r="K50" s="6"/>
      <c r="L50" s="101"/>
      <c r="M50" s="45"/>
      <c r="N50" s="46"/>
      <c r="P50" s="42"/>
      <c r="Q50" s="11"/>
    </row>
    <row r="51" spans="1:17">
      <c r="A51" s="5"/>
      <c r="B51" s="5" t="s">
        <v>33</v>
      </c>
      <c r="C51" s="6"/>
      <c r="D51" s="6"/>
      <c r="E51" s="101"/>
      <c r="F51" s="130">
        <v>0</v>
      </c>
      <c r="G51" s="131"/>
      <c r="H51" s="6"/>
      <c r="I51" s="48" t="s">
        <v>51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52</v>
      </c>
      <c r="C52" s="6"/>
      <c r="D52" s="6"/>
      <c r="E52" s="101"/>
      <c r="F52" s="124">
        <v>0</v>
      </c>
      <c r="G52" s="125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44</v>
      </c>
      <c r="C53" s="6"/>
      <c r="D53" s="6"/>
      <c r="E53" s="101" t="s">
        <v>53</v>
      </c>
      <c r="F53" s="124">
        <v>0</v>
      </c>
      <c r="G53" s="125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54</v>
      </c>
      <c r="C54" s="6"/>
      <c r="D54" s="6"/>
      <c r="E54" s="101"/>
      <c r="F54" s="124">
        <v>0</v>
      </c>
      <c r="G54" s="125"/>
      <c r="H54" s="53"/>
      <c r="I54" s="50"/>
      <c r="J54" s="51"/>
      <c r="K54" s="51"/>
      <c r="L54" s="51"/>
      <c r="M54" s="51"/>
      <c r="N54" s="52"/>
      <c r="P54" s="110"/>
      <c r="Q54" s="110"/>
    </row>
    <row r="55" spans="1:17">
      <c r="A55" s="5"/>
      <c r="B55" s="5" t="s">
        <v>48</v>
      </c>
      <c r="C55" s="6"/>
      <c r="D55" s="6"/>
      <c r="E55" s="101"/>
      <c r="F55" s="118">
        <f>SUM(F50:G54)</f>
        <v>0</v>
      </c>
      <c r="G55" s="119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55</v>
      </c>
      <c r="C56" s="6"/>
      <c r="D56" s="6"/>
      <c r="E56" s="101"/>
      <c r="F56" s="122">
        <f>+M46-F55</f>
        <v>9217.2000000000007</v>
      </c>
      <c r="G56" s="123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49</v>
      </c>
      <c r="C57" s="27"/>
      <c r="D57" s="27"/>
      <c r="E57" s="57"/>
      <c r="F57" s="120">
        <f>+F55+F56</f>
        <v>9217.2000000000007</v>
      </c>
      <c r="G57" s="12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09" t="s">
        <v>56</v>
      </c>
      <c r="C58" s="110"/>
      <c r="D58" s="110"/>
      <c r="E58" s="110"/>
      <c r="F58" s="110"/>
      <c r="G58" s="110"/>
      <c r="H58" s="6"/>
      <c r="I58" s="116" t="s">
        <v>57</v>
      </c>
      <c r="J58" s="116"/>
      <c r="K58" s="116"/>
      <c r="L58" s="116"/>
      <c r="M58" s="116"/>
      <c r="N58" s="117"/>
      <c r="P58" s="42"/>
      <c r="Q58" s="11"/>
    </row>
    <row r="59" spans="1:17" ht="1.5" customHeight="1">
      <c r="A59" s="5"/>
      <c r="B59" s="96"/>
      <c r="C59" s="97"/>
      <c r="D59" s="97"/>
      <c r="E59" s="97"/>
      <c r="F59" s="97"/>
      <c r="G59" s="97"/>
      <c r="H59" s="6"/>
      <c r="I59" s="97"/>
      <c r="J59" s="97"/>
      <c r="K59" s="97"/>
      <c r="L59" s="97"/>
      <c r="M59" s="97"/>
      <c r="N59" s="99"/>
      <c r="P59" s="42"/>
      <c r="Q59" s="11" t="s">
        <v>58</v>
      </c>
    </row>
    <row r="60" spans="1:17" ht="11.25" hidden="1" customHeight="1">
      <c r="A60" s="5"/>
      <c r="B60" s="109"/>
      <c r="C60" s="110"/>
      <c r="D60" s="110"/>
      <c r="E60" s="110"/>
      <c r="F60" s="110"/>
      <c r="G60" s="110"/>
      <c r="H60" s="6"/>
      <c r="I60" s="6"/>
      <c r="J60" s="6"/>
      <c r="K60" s="6"/>
      <c r="L60" s="6"/>
      <c r="M60" s="6"/>
      <c r="N60" s="13"/>
      <c r="P60" s="42"/>
      <c r="Q60" s="11" t="s">
        <v>59</v>
      </c>
    </row>
    <row r="61" spans="1:17" ht="16.5" customHeight="1">
      <c r="A61" s="5"/>
      <c r="B61" s="113" t="s">
        <v>60</v>
      </c>
      <c r="C61" s="114"/>
      <c r="D61" s="114"/>
      <c r="E61" s="114"/>
      <c r="F61" s="114"/>
      <c r="G61" s="114"/>
      <c r="H61" s="6"/>
      <c r="I61" s="114" t="s">
        <v>184</v>
      </c>
      <c r="J61" s="114"/>
      <c r="K61" s="114"/>
      <c r="L61" s="114"/>
      <c r="M61" s="114"/>
      <c r="N61" s="115"/>
      <c r="P61" s="42"/>
      <c r="Q61" s="11"/>
    </row>
    <row r="62" spans="1:17">
      <c r="A62" s="5"/>
      <c r="B62" s="109" t="s">
        <v>58</v>
      </c>
      <c r="C62" s="110"/>
      <c r="D62" s="110"/>
      <c r="E62" s="110"/>
      <c r="F62" s="110"/>
      <c r="G62" s="110"/>
      <c r="H62" s="6"/>
      <c r="I62" s="116"/>
      <c r="J62" s="116"/>
      <c r="K62" s="116"/>
      <c r="L62" s="116"/>
      <c r="M62" s="116"/>
      <c r="N62" s="117"/>
      <c r="P62" s="6"/>
      <c r="Q62" s="6"/>
    </row>
    <row r="63" spans="1:17" ht="26.25" customHeight="1">
      <c r="A63" s="5"/>
      <c r="B63" s="106" t="s">
        <v>61</v>
      </c>
      <c r="C63" s="107"/>
      <c r="D63" s="107"/>
      <c r="E63" s="107"/>
      <c r="F63" s="107"/>
      <c r="G63" s="107"/>
      <c r="H63" s="6"/>
      <c r="I63" s="107" t="s">
        <v>164</v>
      </c>
      <c r="J63" s="107"/>
      <c r="K63" s="107"/>
      <c r="L63" s="107"/>
      <c r="M63" s="107"/>
      <c r="N63" s="108"/>
      <c r="P63" s="6"/>
      <c r="Q63" s="6"/>
    </row>
    <row r="64" spans="1:17" ht="2.25" customHeight="1">
      <c r="A64" s="5"/>
      <c r="B64" s="109" t="s">
        <v>62</v>
      </c>
      <c r="C64" s="110"/>
      <c r="D64" s="110"/>
      <c r="E64" s="110"/>
      <c r="F64" s="110"/>
      <c r="G64" s="110"/>
      <c r="H64" s="6"/>
      <c r="I64" s="111"/>
      <c r="J64" s="111"/>
      <c r="K64" s="111"/>
      <c r="L64" s="111"/>
      <c r="M64" s="111"/>
      <c r="N64" s="112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63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64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F26:G26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7:E27"/>
    <mergeCell ref="G27:I27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C39:E39"/>
    <mergeCell ref="G39:I39"/>
    <mergeCell ref="M40:N40"/>
    <mergeCell ref="H41:I41"/>
    <mergeCell ref="M41:N41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G42:J42"/>
    <mergeCell ref="K42:L42"/>
    <mergeCell ref="M42:N42"/>
    <mergeCell ref="F47:G47"/>
    <mergeCell ref="M47:N47"/>
    <mergeCell ref="F48:G48"/>
    <mergeCell ref="F49:G49"/>
    <mergeCell ref="F50:G50"/>
    <mergeCell ref="P54:Q54"/>
    <mergeCell ref="F55:G55"/>
    <mergeCell ref="F57:G57"/>
    <mergeCell ref="B58:G58"/>
    <mergeCell ref="I58:N58"/>
    <mergeCell ref="F56:G56"/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/>
  <dimension ref="A1:V78"/>
  <sheetViews>
    <sheetView zoomScaleNormal="100" workbookViewId="0">
      <selection activeCell="U4" sqref="U4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53">
        <v>2</v>
      </c>
      <c r="N2" s="155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43"/>
      <c r="M3" s="176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 t="s">
        <v>2</v>
      </c>
      <c r="M5" s="9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</v>
      </c>
      <c r="K8" s="15" t="s">
        <v>5</v>
      </c>
      <c r="L8" s="114" t="s">
        <v>65</v>
      </c>
      <c r="M8" s="114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10" t="s">
        <v>7</v>
      </c>
      <c r="L9" s="110"/>
      <c r="M9" s="126">
        <f>M46</f>
        <v>4642</v>
      </c>
      <c r="N9" s="12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7"/>
      <c r="B11" s="172">
        <f>$M$9</f>
        <v>4642</v>
      </c>
      <c r="C11" s="173"/>
      <c r="D11" s="174" t="s">
        <v>73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5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65" t="s">
        <v>66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</row>
    <row r="14" spans="1:22">
      <c r="A14" s="5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  <c r="V14" s="4" t="s">
        <v>11</v>
      </c>
    </row>
    <row r="15" spans="1:22">
      <c r="A15" s="5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7"/>
    </row>
    <row r="16" spans="1:22">
      <c r="A16" s="5"/>
      <c r="B16" s="5" t="s">
        <v>12</v>
      </c>
      <c r="C16" s="6"/>
      <c r="D16" s="6"/>
      <c r="E16" s="18">
        <v>2</v>
      </c>
      <c r="F16" s="15" t="s">
        <v>5</v>
      </c>
      <c r="G16" s="114" t="s">
        <v>65</v>
      </c>
      <c r="H16" s="114"/>
      <c r="I16" s="15" t="s">
        <v>13</v>
      </c>
      <c r="J16" s="18">
        <v>3</v>
      </c>
      <c r="K16" s="15" t="s">
        <v>14</v>
      </c>
      <c r="L16" s="114" t="s">
        <v>65</v>
      </c>
      <c r="M16" s="114"/>
      <c r="N16" s="13">
        <v>2019</v>
      </c>
      <c r="P16" s="19"/>
    </row>
    <row r="17" spans="1:22" ht="12" thickBot="1">
      <c r="A17" s="5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22" ht="12" thickBot="1">
      <c r="A18" s="5"/>
      <c r="B18" s="109" t="s">
        <v>15</v>
      </c>
      <c r="C18" s="168"/>
      <c r="D18" s="20"/>
      <c r="E18" s="169" t="s">
        <v>16</v>
      </c>
      <c r="F18" s="170"/>
      <c r="G18" s="171"/>
      <c r="H18" s="20" t="s">
        <v>17</v>
      </c>
      <c r="I18" s="169" t="s">
        <v>18</v>
      </c>
      <c r="J18" s="171"/>
      <c r="K18" s="20"/>
      <c r="L18" s="169" t="s">
        <v>19</v>
      </c>
      <c r="M18" s="171"/>
      <c r="N18" s="20"/>
      <c r="V18" s="4" t="s">
        <v>11</v>
      </c>
    </row>
    <row r="19" spans="1:22">
      <c r="A19" s="5"/>
      <c r="B19" s="147" t="s">
        <v>20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9"/>
      <c r="Q19" s="4" t="s">
        <v>11</v>
      </c>
    </row>
    <row r="20" spans="1:22" ht="12.75" customHeight="1">
      <c r="A20" s="5"/>
      <c r="B20" s="150"/>
      <c r="C20" s="151"/>
      <c r="D20" s="151"/>
      <c r="E20" s="152"/>
      <c r="F20" s="153"/>
      <c r="G20" s="140"/>
      <c r="H20" s="140"/>
      <c r="I20" s="154"/>
      <c r="J20" s="153"/>
      <c r="K20" s="154"/>
      <c r="L20" s="153"/>
      <c r="M20" s="140"/>
      <c r="N20" s="155"/>
      <c r="Q20" s="4" t="s">
        <v>11</v>
      </c>
    </row>
    <row r="21" spans="1:22">
      <c r="A21" s="5"/>
      <c r="B21" s="156" t="s">
        <v>21</v>
      </c>
      <c r="C21" s="157"/>
      <c r="D21" s="157"/>
      <c r="E21" s="158"/>
      <c r="F21" s="159" t="s">
        <v>22</v>
      </c>
      <c r="G21" s="157"/>
      <c r="H21" s="157"/>
      <c r="I21" s="158"/>
      <c r="J21" s="159" t="s">
        <v>23</v>
      </c>
      <c r="K21" s="158"/>
      <c r="L21" s="159" t="s">
        <v>24</v>
      </c>
      <c r="M21" s="157"/>
      <c r="N21" s="160"/>
    </row>
    <row r="22" spans="1:22">
      <c r="A22" s="5"/>
      <c r="B22" s="22" t="s">
        <v>25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26</v>
      </c>
      <c r="D23" s="6"/>
      <c r="E23" s="15"/>
      <c r="F23" s="114" t="s">
        <v>27</v>
      </c>
      <c r="G23" s="114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28</v>
      </c>
      <c r="C24" s="6"/>
      <c r="D24" s="23">
        <v>1</v>
      </c>
      <c r="E24" s="15" t="s">
        <v>29</v>
      </c>
      <c r="F24" s="132">
        <v>2000</v>
      </c>
      <c r="G24" s="161"/>
      <c r="H24" s="6" t="s">
        <v>30</v>
      </c>
      <c r="I24" s="6"/>
      <c r="J24" s="11"/>
      <c r="K24" s="6"/>
      <c r="L24" s="6"/>
      <c r="M24" s="162"/>
      <c r="N24" s="163"/>
    </row>
    <row r="25" spans="1:22">
      <c r="A25" s="5"/>
      <c r="B25" s="5" t="s">
        <v>31</v>
      </c>
      <c r="C25" s="6"/>
      <c r="D25" s="23">
        <v>1</v>
      </c>
      <c r="E25" s="15" t="s">
        <v>29</v>
      </c>
      <c r="F25" s="132">
        <v>1200</v>
      </c>
      <c r="G25" s="161"/>
      <c r="H25" s="6" t="s">
        <v>30</v>
      </c>
      <c r="I25" s="6"/>
      <c r="J25" s="11"/>
      <c r="K25" s="6" t="s">
        <v>32</v>
      </c>
      <c r="L25" s="6"/>
      <c r="M25" s="141">
        <f>D24*F24+D25*F25</f>
        <v>3200</v>
      </c>
      <c r="N25" s="142"/>
    </row>
    <row r="26" spans="1:22">
      <c r="A26" s="5"/>
      <c r="B26" s="22" t="s">
        <v>33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14" t="s">
        <v>34</v>
      </c>
      <c r="D27" s="114"/>
      <c r="E27" s="114"/>
      <c r="F27" s="15" t="s">
        <v>29</v>
      </c>
      <c r="G27" s="114" t="s">
        <v>67</v>
      </c>
      <c r="H27" s="114"/>
      <c r="I27" s="114"/>
      <c r="J27" s="24">
        <v>260</v>
      </c>
      <c r="K27" s="6" t="s">
        <v>35</v>
      </c>
      <c r="L27" s="6"/>
      <c r="M27" s="6"/>
      <c r="N27" s="25"/>
    </row>
    <row r="28" spans="1:22">
      <c r="A28" s="5"/>
      <c r="B28" s="5" t="s">
        <v>5</v>
      </c>
      <c r="C28" s="114" t="s">
        <v>67</v>
      </c>
      <c r="D28" s="114"/>
      <c r="E28" s="114"/>
      <c r="F28" s="26" t="s">
        <v>29</v>
      </c>
      <c r="G28" s="114" t="s">
        <v>68</v>
      </c>
      <c r="H28" s="114"/>
      <c r="I28" s="114"/>
      <c r="J28" s="24">
        <v>260</v>
      </c>
      <c r="K28" s="6" t="s">
        <v>35</v>
      </c>
      <c r="L28" s="6"/>
      <c r="M28" s="6"/>
      <c r="N28" s="25"/>
    </row>
    <row r="29" spans="1:22">
      <c r="A29" s="5"/>
      <c r="B29" s="5" t="s">
        <v>5</v>
      </c>
      <c r="C29" s="114" t="s">
        <v>69</v>
      </c>
      <c r="D29" s="114"/>
      <c r="E29" s="114"/>
      <c r="F29" s="26" t="s">
        <v>29</v>
      </c>
      <c r="G29" s="114" t="s">
        <v>36</v>
      </c>
      <c r="H29" s="114"/>
      <c r="I29" s="114"/>
      <c r="J29" s="24">
        <v>100</v>
      </c>
      <c r="K29" s="6" t="s">
        <v>35</v>
      </c>
      <c r="L29" s="6"/>
      <c r="M29" s="6"/>
      <c r="N29" s="13"/>
    </row>
    <row r="30" spans="1:22">
      <c r="A30" s="5"/>
      <c r="B30" s="5" t="s">
        <v>5</v>
      </c>
      <c r="C30" s="114"/>
      <c r="D30" s="114"/>
      <c r="E30" s="114"/>
      <c r="F30" s="26" t="s">
        <v>29</v>
      </c>
      <c r="G30" s="114"/>
      <c r="H30" s="114"/>
      <c r="I30" s="114"/>
      <c r="J30" s="27"/>
      <c r="K30" s="6" t="s">
        <v>35</v>
      </c>
      <c r="L30" s="6"/>
      <c r="M30" s="6"/>
      <c r="N30" s="13"/>
    </row>
    <row r="31" spans="1:22" ht="11.25" customHeight="1">
      <c r="A31" s="5"/>
      <c r="B31" s="5" t="s">
        <v>5</v>
      </c>
      <c r="C31" s="140"/>
      <c r="D31" s="140"/>
      <c r="E31" s="140"/>
      <c r="F31" s="26" t="s">
        <v>29</v>
      </c>
      <c r="G31" s="140"/>
      <c r="H31" s="140"/>
      <c r="I31" s="140"/>
      <c r="J31" s="27"/>
      <c r="K31" s="6" t="s">
        <v>35</v>
      </c>
      <c r="L31" s="6"/>
      <c r="M31" s="6"/>
      <c r="N31" s="13"/>
    </row>
    <row r="32" spans="1:22">
      <c r="A32" s="5"/>
      <c r="B32" s="5" t="s">
        <v>5</v>
      </c>
      <c r="C32" s="140"/>
      <c r="D32" s="140"/>
      <c r="E32" s="140"/>
      <c r="F32" s="26" t="s">
        <v>29</v>
      </c>
      <c r="G32" s="140"/>
      <c r="H32" s="140"/>
      <c r="I32" s="140"/>
      <c r="J32" s="27"/>
      <c r="K32" s="6" t="s">
        <v>35</v>
      </c>
      <c r="L32" s="6"/>
      <c r="M32" s="6"/>
      <c r="N32" s="13"/>
    </row>
    <row r="33" spans="1:18">
      <c r="A33" s="5"/>
      <c r="B33" s="5" t="s">
        <v>5</v>
      </c>
      <c r="C33" s="140"/>
      <c r="D33" s="140"/>
      <c r="E33" s="140"/>
      <c r="F33" s="26" t="s">
        <v>29</v>
      </c>
      <c r="G33" s="140"/>
      <c r="H33" s="140"/>
      <c r="I33" s="140"/>
      <c r="J33" s="27"/>
      <c r="K33" s="6" t="s">
        <v>35</v>
      </c>
      <c r="L33" s="6"/>
      <c r="M33" s="6"/>
      <c r="N33" s="13"/>
    </row>
    <row r="34" spans="1:18">
      <c r="A34" s="5"/>
      <c r="B34" s="5" t="s">
        <v>5</v>
      </c>
      <c r="C34" s="140"/>
      <c r="D34" s="140"/>
      <c r="E34" s="140"/>
      <c r="F34" s="26" t="s">
        <v>29</v>
      </c>
      <c r="G34" s="140"/>
      <c r="H34" s="140"/>
      <c r="I34" s="140"/>
      <c r="J34" s="28"/>
      <c r="K34" s="6" t="s">
        <v>35</v>
      </c>
      <c r="L34" s="6"/>
      <c r="M34" s="6"/>
      <c r="N34" s="13"/>
    </row>
    <row r="35" spans="1:18">
      <c r="A35" s="5"/>
      <c r="B35" s="5"/>
      <c r="C35" s="140"/>
      <c r="D35" s="140"/>
      <c r="E35" s="140"/>
      <c r="F35" s="26" t="s">
        <v>29</v>
      </c>
      <c r="G35" s="140"/>
      <c r="H35" s="140"/>
      <c r="I35" s="140"/>
      <c r="J35" s="28"/>
      <c r="K35" s="6" t="s">
        <v>35</v>
      </c>
      <c r="L35" s="6"/>
      <c r="M35" s="6"/>
      <c r="N35" s="13"/>
    </row>
    <row r="36" spans="1:18">
      <c r="A36" s="5"/>
      <c r="B36" s="5"/>
      <c r="C36" s="140"/>
      <c r="D36" s="140"/>
      <c r="E36" s="140"/>
      <c r="F36" s="15" t="s">
        <v>29</v>
      </c>
      <c r="G36" s="140"/>
      <c r="H36" s="140"/>
      <c r="I36" s="140"/>
      <c r="J36" s="28"/>
      <c r="K36" s="6" t="s">
        <v>35</v>
      </c>
      <c r="L36" s="6"/>
      <c r="M36" s="6"/>
      <c r="N36" s="13"/>
    </row>
    <row r="37" spans="1:18">
      <c r="A37" s="5"/>
      <c r="B37" s="5"/>
      <c r="C37" s="140"/>
      <c r="D37" s="140"/>
      <c r="E37" s="140"/>
      <c r="F37" s="15" t="s">
        <v>29</v>
      </c>
      <c r="G37" s="140"/>
      <c r="H37" s="140"/>
      <c r="I37" s="140"/>
      <c r="J37" s="28"/>
      <c r="K37" s="6" t="s">
        <v>35</v>
      </c>
      <c r="L37" s="6"/>
      <c r="M37" s="6"/>
      <c r="N37" s="13"/>
    </row>
    <row r="38" spans="1:18">
      <c r="A38" s="5"/>
      <c r="B38" s="5"/>
      <c r="C38" s="140"/>
      <c r="D38" s="140"/>
      <c r="E38" s="140"/>
      <c r="F38" s="15" t="s">
        <v>29</v>
      </c>
      <c r="G38" s="140"/>
      <c r="H38" s="140"/>
      <c r="I38" s="140"/>
      <c r="J38" s="28"/>
      <c r="K38" s="6" t="s">
        <v>35</v>
      </c>
      <c r="L38" s="6"/>
      <c r="M38" s="6"/>
      <c r="N38" s="13"/>
    </row>
    <row r="39" spans="1:18">
      <c r="A39" s="5"/>
      <c r="B39" s="5"/>
      <c r="C39" s="110"/>
      <c r="D39" s="110"/>
      <c r="E39" s="110"/>
      <c r="F39" s="15"/>
      <c r="G39" s="110"/>
      <c r="H39" s="110"/>
      <c r="I39" s="110"/>
      <c r="J39" s="29">
        <f>SUM(J27:J38)</f>
        <v>620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10" t="s">
        <v>37</v>
      </c>
      <c r="I40" s="110"/>
      <c r="J40" s="32">
        <v>1.6</v>
      </c>
      <c r="K40" s="6"/>
      <c r="L40" s="33"/>
      <c r="M40" s="141">
        <f>M25</f>
        <v>3200</v>
      </c>
      <c r="N40" s="142"/>
    </row>
    <row r="41" spans="1:18">
      <c r="A41" s="5"/>
      <c r="B41" s="5" t="s">
        <v>38</v>
      </c>
      <c r="C41" s="6"/>
      <c r="D41" s="6"/>
      <c r="E41" s="6"/>
      <c r="F41" s="6"/>
      <c r="G41" s="6"/>
      <c r="H41" s="15"/>
      <c r="I41" s="15"/>
      <c r="J41" s="32"/>
      <c r="K41" s="6"/>
      <c r="L41" s="34" t="s">
        <v>39</v>
      </c>
      <c r="M41" s="138">
        <v>1</v>
      </c>
      <c r="N41" s="139"/>
      <c r="R41" s="4" t="s">
        <v>40</v>
      </c>
    </row>
    <row r="42" spans="1:18">
      <c r="A42" s="5"/>
      <c r="B42" s="5"/>
      <c r="C42" s="6"/>
      <c r="D42" s="6"/>
      <c r="E42" s="6"/>
      <c r="F42" s="6"/>
      <c r="G42" s="136"/>
      <c r="H42" s="136"/>
      <c r="I42" s="136"/>
      <c r="J42" s="136"/>
      <c r="K42" s="136" t="s">
        <v>41</v>
      </c>
      <c r="L42" s="137"/>
      <c r="M42" s="138">
        <f>225*2</f>
        <v>450</v>
      </c>
      <c r="N42" s="139"/>
      <c r="P42" s="110"/>
      <c r="Q42" s="110"/>
    </row>
    <row r="43" spans="1:18">
      <c r="A43" s="5"/>
      <c r="B43" s="36"/>
      <c r="C43" s="37" t="s">
        <v>42</v>
      </c>
      <c r="D43" s="38"/>
      <c r="E43" s="38"/>
      <c r="F43" s="38"/>
      <c r="G43" s="39"/>
      <c r="H43" s="40"/>
      <c r="I43" s="40"/>
      <c r="J43" s="41"/>
      <c r="K43" s="41"/>
      <c r="L43" s="34" t="s">
        <v>33</v>
      </c>
      <c r="M43" s="132">
        <f>J39*J40</f>
        <v>992</v>
      </c>
      <c r="N43" s="133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34" t="s">
        <v>43</v>
      </c>
      <c r="M44" s="132"/>
      <c r="N44" s="133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34" t="s">
        <v>44</v>
      </c>
      <c r="M45" s="132"/>
      <c r="N45" s="133"/>
      <c r="P45" s="42"/>
      <c r="Q45" s="6"/>
    </row>
    <row r="46" spans="1:18">
      <c r="A46" s="5"/>
      <c r="B46" s="5" t="s">
        <v>45</v>
      </c>
      <c r="C46" s="6"/>
      <c r="D46" s="6"/>
      <c r="E46" s="33"/>
      <c r="F46" s="130">
        <v>0</v>
      </c>
      <c r="G46" s="131"/>
      <c r="H46" s="34"/>
      <c r="I46" s="34"/>
      <c r="J46" s="34"/>
      <c r="K46" s="6" t="s">
        <v>46</v>
      </c>
      <c r="L46" s="33"/>
      <c r="M46" s="126">
        <f>SUM(M40+M42+M43)+M44+M45</f>
        <v>4642</v>
      </c>
      <c r="N46" s="127"/>
      <c r="O46" s="44"/>
      <c r="P46" s="42"/>
      <c r="Q46" s="11"/>
    </row>
    <row r="47" spans="1:18">
      <c r="A47" s="5"/>
      <c r="B47" s="5" t="s">
        <v>47</v>
      </c>
      <c r="C47" s="6"/>
      <c r="D47" s="6"/>
      <c r="E47" s="33"/>
      <c r="F47" s="124">
        <v>0</v>
      </c>
      <c r="G47" s="125"/>
      <c r="H47" s="34"/>
      <c r="I47" s="34"/>
      <c r="J47" s="34"/>
      <c r="K47" s="6" t="s">
        <v>48</v>
      </c>
      <c r="L47" s="33"/>
      <c r="M47" s="126"/>
      <c r="N47" s="127"/>
      <c r="P47" s="42"/>
      <c r="Q47" s="11"/>
    </row>
    <row r="48" spans="1:18">
      <c r="A48" s="5"/>
      <c r="B48" s="5" t="s">
        <v>49</v>
      </c>
      <c r="C48" s="6"/>
      <c r="D48" s="6"/>
      <c r="E48" s="33"/>
      <c r="F48" s="128">
        <f>SUM(F46:G47)</f>
        <v>0</v>
      </c>
      <c r="G48" s="129"/>
      <c r="H48" s="34"/>
      <c r="I48" s="34"/>
      <c r="J48" s="34"/>
      <c r="K48" s="6"/>
      <c r="L48" s="33"/>
      <c r="M48" s="45"/>
      <c r="N48" s="46"/>
      <c r="P48" s="42"/>
      <c r="Q48" s="47"/>
    </row>
    <row r="49" spans="1:17">
      <c r="A49" s="5"/>
      <c r="B49" s="5" t="s">
        <v>50</v>
      </c>
      <c r="C49" s="6"/>
      <c r="D49" s="6"/>
      <c r="E49" s="33"/>
      <c r="F49" s="124">
        <v>0</v>
      </c>
      <c r="G49" s="125"/>
      <c r="H49" s="34"/>
      <c r="I49" s="34"/>
      <c r="J49" s="34"/>
      <c r="K49" s="6"/>
      <c r="L49" s="33"/>
      <c r="M49" s="45"/>
      <c r="N49" s="46"/>
      <c r="P49" s="42"/>
      <c r="Q49" s="11"/>
    </row>
    <row r="50" spans="1:17">
      <c r="A50" s="5"/>
      <c r="B50" s="5" t="s">
        <v>49</v>
      </c>
      <c r="C50" s="6"/>
      <c r="D50" s="6"/>
      <c r="E50" s="33"/>
      <c r="F50" s="128">
        <f>SUM(F48:G49)</f>
        <v>0</v>
      </c>
      <c r="G50" s="129"/>
      <c r="H50" s="34"/>
      <c r="I50" s="34"/>
      <c r="J50" s="34"/>
      <c r="K50" s="6"/>
      <c r="L50" s="33"/>
      <c r="M50" s="45"/>
      <c r="N50" s="46"/>
      <c r="P50" s="42"/>
      <c r="Q50" s="11"/>
    </row>
    <row r="51" spans="1:17">
      <c r="A51" s="5"/>
      <c r="B51" s="5" t="s">
        <v>33</v>
      </c>
      <c r="C51" s="6"/>
      <c r="D51" s="6"/>
      <c r="E51" s="33"/>
      <c r="F51" s="130">
        <v>0</v>
      </c>
      <c r="G51" s="131"/>
      <c r="H51" s="6"/>
      <c r="I51" s="48" t="s">
        <v>51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52</v>
      </c>
      <c r="C52" s="6"/>
      <c r="D52" s="6"/>
      <c r="E52" s="33"/>
      <c r="F52" s="124">
        <v>0</v>
      </c>
      <c r="G52" s="125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44</v>
      </c>
      <c r="C53" s="6"/>
      <c r="D53" s="6"/>
      <c r="E53" s="33" t="s">
        <v>53</v>
      </c>
      <c r="F53" s="124">
        <v>0</v>
      </c>
      <c r="G53" s="125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54</v>
      </c>
      <c r="C54" s="6"/>
      <c r="D54" s="6"/>
      <c r="E54" s="33"/>
      <c r="F54" s="124">
        <v>0</v>
      </c>
      <c r="G54" s="125"/>
      <c r="H54" s="53"/>
      <c r="I54" s="50"/>
      <c r="J54" s="51"/>
      <c r="K54" s="51"/>
      <c r="L54" s="51"/>
      <c r="M54" s="51"/>
      <c r="N54" s="52"/>
      <c r="P54" s="110"/>
      <c r="Q54" s="110"/>
    </row>
    <row r="55" spans="1:17">
      <c r="A55" s="5"/>
      <c r="B55" s="5" t="s">
        <v>48</v>
      </c>
      <c r="C55" s="6"/>
      <c r="D55" s="6"/>
      <c r="E55" s="33"/>
      <c r="F55" s="118">
        <f>SUM(F50:G54)</f>
        <v>0</v>
      </c>
      <c r="G55" s="119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55</v>
      </c>
      <c r="C56" s="6"/>
      <c r="D56" s="6"/>
      <c r="E56" s="33"/>
      <c r="F56" s="122">
        <f>+M46-F55</f>
        <v>4642</v>
      </c>
      <c r="G56" s="123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49</v>
      </c>
      <c r="C57" s="27"/>
      <c r="D57" s="27"/>
      <c r="E57" s="57"/>
      <c r="F57" s="120">
        <f>+F55+F56</f>
        <v>4642</v>
      </c>
      <c r="G57" s="12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09" t="s">
        <v>56</v>
      </c>
      <c r="C58" s="110"/>
      <c r="D58" s="110"/>
      <c r="E58" s="110"/>
      <c r="F58" s="110"/>
      <c r="G58" s="110"/>
      <c r="H58" s="6"/>
      <c r="I58" s="116" t="s">
        <v>57</v>
      </c>
      <c r="J58" s="116"/>
      <c r="K58" s="116"/>
      <c r="L58" s="116"/>
      <c r="M58" s="116"/>
      <c r="N58" s="117"/>
      <c r="P58" s="42"/>
      <c r="Q58" s="11"/>
    </row>
    <row r="59" spans="1:17" ht="1.5" customHeight="1">
      <c r="A59" s="5"/>
      <c r="B59" s="59"/>
      <c r="C59" s="15"/>
      <c r="D59" s="15"/>
      <c r="E59" s="15"/>
      <c r="F59" s="15"/>
      <c r="G59" s="15"/>
      <c r="H59" s="6"/>
      <c r="I59" s="15"/>
      <c r="J59" s="15"/>
      <c r="K59" s="15"/>
      <c r="L59" s="15"/>
      <c r="M59" s="15"/>
      <c r="N59" s="60"/>
      <c r="P59" s="42"/>
      <c r="Q59" s="11" t="s">
        <v>58</v>
      </c>
    </row>
    <row r="60" spans="1:17" ht="11.25" hidden="1" customHeight="1">
      <c r="A60" s="5"/>
      <c r="B60" s="109"/>
      <c r="C60" s="110"/>
      <c r="D60" s="110"/>
      <c r="E60" s="110"/>
      <c r="F60" s="110"/>
      <c r="G60" s="110"/>
      <c r="H60" s="6"/>
      <c r="I60" s="6"/>
      <c r="J60" s="6"/>
      <c r="K60" s="6"/>
      <c r="L60" s="6"/>
      <c r="M60" s="6"/>
      <c r="N60" s="13"/>
      <c r="P60" s="42"/>
      <c r="Q60" s="11" t="s">
        <v>59</v>
      </c>
    </row>
    <row r="61" spans="1:17" ht="16.5" customHeight="1">
      <c r="A61" s="5"/>
      <c r="B61" s="113" t="s">
        <v>60</v>
      </c>
      <c r="C61" s="114"/>
      <c r="D61" s="114"/>
      <c r="E61" s="114"/>
      <c r="F61" s="114"/>
      <c r="G61" s="114"/>
      <c r="H61" s="6"/>
      <c r="I61" s="114" t="s">
        <v>74</v>
      </c>
      <c r="J61" s="114"/>
      <c r="K61" s="114"/>
      <c r="L61" s="114"/>
      <c r="M61" s="114"/>
      <c r="N61" s="115"/>
      <c r="P61" s="42"/>
      <c r="Q61" s="11"/>
    </row>
    <row r="62" spans="1:17">
      <c r="A62" s="5"/>
      <c r="B62" s="109" t="s">
        <v>58</v>
      </c>
      <c r="C62" s="110"/>
      <c r="D62" s="110"/>
      <c r="E62" s="110"/>
      <c r="F62" s="110"/>
      <c r="G62" s="110"/>
      <c r="H62" s="6"/>
      <c r="I62" s="116"/>
      <c r="J62" s="116"/>
      <c r="K62" s="116"/>
      <c r="L62" s="116"/>
      <c r="M62" s="116"/>
      <c r="N62" s="117"/>
      <c r="P62" s="6"/>
      <c r="Q62" s="6"/>
    </row>
    <row r="63" spans="1:17" ht="26.25" customHeight="1">
      <c r="A63" s="5"/>
      <c r="B63" s="106" t="s">
        <v>61</v>
      </c>
      <c r="C63" s="107"/>
      <c r="D63" s="107"/>
      <c r="E63" s="107"/>
      <c r="F63" s="107"/>
      <c r="G63" s="107"/>
      <c r="H63" s="6"/>
      <c r="I63" s="107" t="s">
        <v>75</v>
      </c>
      <c r="J63" s="107"/>
      <c r="K63" s="107"/>
      <c r="L63" s="107"/>
      <c r="M63" s="107"/>
      <c r="N63" s="108"/>
      <c r="P63" s="6"/>
      <c r="Q63" s="6"/>
    </row>
    <row r="64" spans="1:17" ht="2.25" customHeight="1">
      <c r="A64" s="5"/>
      <c r="B64" s="109" t="s">
        <v>62</v>
      </c>
      <c r="C64" s="110"/>
      <c r="D64" s="110"/>
      <c r="E64" s="110"/>
      <c r="F64" s="110"/>
      <c r="G64" s="110"/>
      <c r="H64" s="6"/>
      <c r="I64" s="111"/>
      <c r="J64" s="111"/>
      <c r="K64" s="111"/>
      <c r="L64" s="111"/>
      <c r="M64" s="111"/>
      <c r="N64" s="112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63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64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  <mergeCell ref="F55:G55"/>
    <mergeCell ref="F57:G57"/>
    <mergeCell ref="B58:G58"/>
    <mergeCell ref="I58:N58"/>
    <mergeCell ref="F56:G56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H40:I40"/>
    <mergeCell ref="M40:N40"/>
    <mergeCell ref="M41:N41"/>
    <mergeCell ref="G42:J42"/>
    <mergeCell ref="K42:L42"/>
    <mergeCell ref="M42:N42"/>
    <mergeCell ref="C37:E37"/>
    <mergeCell ref="G37:I37"/>
    <mergeCell ref="C38:E38"/>
    <mergeCell ref="G38:I38"/>
    <mergeCell ref="C39:E39"/>
    <mergeCell ref="G39:I39"/>
    <mergeCell ref="C34:E34"/>
    <mergeCell ref="G34:I34"/>
    <mergeCell ref="C35:E35"/>
    <mergeCell ref="G35:I35"/>
    <mergeCell ref="C36:E36"/>
    <mergeCell ref="G36:I36"/>
    <mergeCell ref="C31:E31"/>
    <mergeCell ref="G31:I31"/>
    <mergeCell ref="C32:E32"/>
    <mergeCell ref="G32:I32"/>
    <mergeCell ref="C33:E33"/>
    <mergeCell ref="G33:I33"/>
    <mergeCell ref="C28:E28"/>
    <mergeCell ref="G28:I28"/>
    <mergeCell ref="C29:E29"/>
    <mergeCell ref="G29:I29"/>
    <mergeCell ref="C30:E30"/>
    <mergeCell ref="G30:I30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B13:N15"/>
    <mergeCell ref="G16:H16"/>
    <mergeCell ref="L16:M16"/>
    <mergeCell ref="B17:N17"/>
    <mergeCell ref="B18:C18"/>
    <mergeCell ref="E18:G18"/>
    <mergeCell ref="I18:J18"/>
    <mergeCell ref="L18:M18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0"/>
  <dimension ref="A1:V78"/>
  <sheetViews>
    <sheetView zoomScaleNormal="100" workbookViewId="0">
      <selection activeCell="U20" sqref="U20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53">
        <v>1</v>
      </c>
      <c r="N2" s="155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43"/>
      <c r="M3" s="176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"/>
      <c r="M4" s="9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" t="s">
        <v>2</v>
      </c>
      <c r="M5" s="9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1</v>
      </c>
      <c r="K8" s="15" t="s">
        <v>5</v>
      </c>
      <c r="L8" s="114" t="s">
        <v>65</v>
      </c>
      <c r="M8" s="114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10" t="s">
        <v>7</v>
      </c>
      <c r="L9" s="110"/>
      <c r="M9" s="126">
        <f>M46</f>
        <v>3602</v>
      </c>
      <c r="N9" s="12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7"/>
      <c r="B11" s="172">
        <f>$M$9</f>
        <v>3602</v>
      </c>
      <c r="C11" s="173"/>
      <c r="D11" s="174" t="s">
        <v>72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5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65" t="s">
        <v>66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</row>
    <row r="14" spans="1:22">
      <c r="A14" s="5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  <c r="V14" s="4" t="s">
        <v>11</v>
      </c>
    </row>
    <row r="15" spans="1:22">
      <c r="A15" s="5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7"/>
    </row>
    <row r="16" spans="1:22">
      <c r="A16" s="5"/>
      <c r="B16" s="5" t="s">
        <v>12</v>
      </c>
      <c r="C16" s="6"/>
      <c r="D16" s="6"/>
      <c r="E16" s="18">
        <v>2</v>
      </c>
      <c r="F16" s="15" t="s">
        <v>5</v>
      </c>
      <c r="G16" s="114" t="s">
        <v>65</v>
      </c>
      <c r="H16" s="114"/>
      <c r="I16" s="15" t="s">
        <v>13</v>
      </c>
      <c r="J16" s="18">
        <v>3</v>
      </c>
      <c r="K16" s="15" t="s">
        <v>14</v>
      </c>
      <c r="L16" s="114" t="s">
        <v>65</v>
      </c>
      <c r="M16" s="114"/>
      <c r="N16" s="13">
        <v>2019</v>
      </c>
      <c r="P16" s="19"/>
    </row>
    <row r="17" spans="1:22" ht="12" thickBot="1">
      <c r="A17" s="5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22" ht="12" thickBot="1">
      <c r="A18" s="5"/>
      <c r="B18" s="109" t="s">
        <v>15</v>
      </c>
      <c r="C18" s="168"/>
      <c r="D18" s="20"/>
      <c r="E18" s="169" t="s">
        <v>16</v>
      </c>
      <c r="F18" s="170"/>
      <c r="G18" s="171"/>
      <c r="H18" s="20" t="s">
        <v>17</v>
      </c>
      <c r="I18" s="169" t="s">
        <v>18</v>
      </c>
      <c r="J18" s="171"/>
      <c r="K18" s="20"/>
      <c r="L18" s="169" t="s">
        <v>19</v>
      </c>
      <c r="M18" s="171"/>
      <c r="N18" s="20"/>
      <c r="V18" s="4" t="s">
        <v>11</v>
      </c>
    </row>
    <row r="19" spans="1:22">
      <c r="A19" s="5"/>
      <c r="B19" s="147" t="s">
        <v>20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9"/>
      <c r="Q19" s="4" t="s">
        <v>11</v>
      </c>
    </row>
    <row r="20" spans="1:22" ht="12.75" customHeight="1">
      <c r="A20" s="5"/>
      <c r="B20" s="150"/>
      <c r="C20" s="151"/>
      <c r="D20" s="151"/>
      <c r="E20" s="152"/>
      <c r="F20" s="153"/>
      <c r="G20" s="140"/>
      <c r="H20" s="140"/>
      <c r="I20" s="154"/>
      <c r="J20" s="153"/>
      <c r="K20" s="154"/>
      <c r="L20" s="153"/>
      <c r="M20" s="140"/>
      <c r="N20" s="155"/>
      <c r="Q20" s="4" t="s">
        <v>11</v>
      </c>
    </row>
    <row r="21" spans="1:22">
      <c r="A21" s="5"/>
      <c r="B21" s="156" t="s">
        <v>21</v>
      </c>
      <c r="C21" s="157"/>
      <c r="D21" s="157"/>
      <c r="E21" s="158"/>
      <c r="F21" s="159" t="s">
        <v>22</v>
      </c>
      <c r="G21" s="157"/>
      <c r="H21" s="157"/>
      <c r="I21" s="158"/>
      <c r="J21" s="159" t="s">
        <v>23</v>
      </c>
      <c r="K21" s="158"/>
      <c r="L21" s="159" t="s">
        <v>24</v>
      </c>
      <c r="M21" s="157"/>
      <c r="N21" s="160"/>
    </row>
    <row r="22" spans="1:22">
      <c r="A22" s="5"/>
      <c r="B22" s="22" t="s">
        <v>25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26</v>
      </c>
      <c r="D23" s="6"/>
      <c r="E23" s="15"/>
      <c r="F23" s="114" t="s">
        <v>27</v>
      </c>
      <c r="G23" s="114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28</v>
      </c>
      <c r="C24" s="6"/>
      <c r="D24" s="23">
        <v>1</v>
      </c>
      <c r="E24" s="15" t="s">
        <v>29</v>
      </c>
      <c r="F24" s="132">
        <v>1280</v>
      </c>
      <c r="G24" s="161"/>
      <c r="H24" s="6" t="s">
        <v>30</v>
      </c>
      <c r="I24" s="6"/>
      <c r="J24" s="11"/>
      <c r="K24" s="6"/>
      <c r="L24" s="6"/>
      <c r="M24" s="162"/>
      <c r="N24" s="163"/>
    </row>
    <row r="25" spans="1:22">
      <c r="A25" s="5"/>
      <c r="B25" s="5" t="s">
        <v>31</v>
      </c>
      <c r="C25" s="6"/>
      <c r="D25" s="23">
        <v>1</v>
      </c>
      <c r="E25" s="15" t="s">
        <v>29</v>
      </c>
      <c r="F25" s="132">
        <v>880</v>
      </c>
      <c r="G25" s="161"/>
      <c r="H25" s="6" t="s">
        <v>30</v>
      </c>
      <c r="I25" s="6"/>
      <c r="J25" s="11"/>
      <c r="K25" s="6" t="s">
        <v>32</v>
      </c>
      <c r="L25" s="6"/>
      <c r="M25" s="141">
        <f>D24*F24+D25*F25</f>
        <v>2160</v>
      </c>
      <c r="N25" s="142"/>
    </row>
    <row r="26" spans="1:22">
      <c r="A26" s="5"/>
      <c r="B26" s="22" t="s">
        <v>33</v>
      </c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14" t="s">
        <v>34</v>
      </c>
      <c r="D27" s="114"/>
      <c r="E27" s="114"/>
      <c r="F27" s="15" t="s">
        <v>29</v>
      </c>
      <c r="G27" s="114" t="s">
        <v>67</v>
      </c>
      <c r="H27" s="114"/>
      <c r="I27" s="114"/>
      <c r="J27" s="24">
        <v>260</v>
      </c>
      <c r="K27" s="6" t="s">
        <v>35</v>
      </c>
      <c r="L27" s="6"/>
      <c r="M27" s="6"/>
      <c r="N27" s="25"/>
    </row>
    <row r="28" spans="1:22">
      <c r="A28" s="5"/>
      <c r="B28" s="5" t="s">
        <v>5</v>
      </c>
      <c r="C28" s="114" t="s">
        <v>67</v>
      </c>
      <c r="D28" s="114"/>
      <c r="E28" s="114"/>
      <c r="F28" s="26" t="s">
        <v>29</v>
      </c>
      <c r="G28" s="114" t="s">
        <v>68</v>
      </c>
      <c r="H28" s="114"/>
      <c r="I28" s="114"/>
      <c r="J28" s="24">
        <v>260</v>
      </c>
      <c r="K28" s="6" t="s">
        <v>35</v>
      </c>
      <c r="L28" s="6"/>
      <c r="M28" s="6"/>
      <c r="N28" s="25"/>
    </row>
    <row r="29" spans="1:22">
      <c r="A29" s="5"/>
      <c r="B29" s="5" t="s">
        <v>5</v>
      </c>
      <c r="C29" s="114" t="s">
        <v>69</v>
      </c>
      <c r="D29" s="114"/>
      <c r="E29" s="114"/>
      <c r="F29" s="26" t="s">
        <v>29</v>
      </c>
      <c r="G29" s="114" t="s">
        <v>36</v>
      </c>
      <c r="H29" s="114"/>
      <c r="I29" s="114"/>
      <c r="J29" s="24">
        <v>100</v>
      </c>
      <c r="K29" s="6" t="s">
        <v>35</v>
      </c>
      <c r="L29" s="6"/>
      <c r="M29" s="6"/>
      <c r="N29" s="13"/>
    </row>
    <row r="30" spans="1:22">
      <c r="A30" s="5"/>
      <c r="B30" s="5" t="s">
        <v>5</v>
      </c>
      <c r="C30" s="114"/>
      <c r="D30" s="114"/>
      <c r="E30" s="114"/>
      <c r="F30" s="26" t="s">
        <v>29</v>
      </c>
      <c r="G30" s="114"/>
      <c r="H30" s="114"/>
      <c r="I30" s="114"/>
      <c r="J30" s="27"/>
      <c r="K30" s="6" t="s">
        <v>35</v>
      </c>
      <c r="L30" s="6"/>
      <c r="M30" s="6"/>
      <c r="N30" s="13"/>
    </row>
    <row r="31" spans="1:22" ht="11.25" customHeight="1">
      <c r="A31" s="5"/>
      <c r="B31" s="5" t="s">
        <v>5</v>
      </c>
      <c r="C31" s="140"/>
      <c r="D31" s="140"/>
      <c r="E31" s="140"/>
      <c r="F31" s="26" t="s">
        <v>29</v>
      </c>
      <c r="G31" s="140"/>
      <c r="H31" s="140"/>
      <c r="I31" s="140"/>
      <c r="J31" s="27"/>
      <c r="K31" s="6" t="s">
        <v>35</v>
      </c>
      <c r="L31" s="6"/>
      <c r="M31" s="6"/>
      <c r="N31" s="13"/>
    </row>
    <row r="32" spans="1:22">
      <c r="A32" s="5"/>
      <c r="B32" s="5" t="s">
        <v>5</v>
      </c>
      <c r="C32" s="140"/>
      <c r="D32" s="140"/>
      <c r="E32" s="140"/>
      <c r="F32" s="26" t="s">
        <v>29</v>
      </c>
      <c r="G32" s="140"/>
      <c r="H32" s="140"/>
      <c r="I32" s="140"/>
      <c r="J32" s="27"/>
      <c r="K32" s="6" t="s">
        <v>35</v>
      </c>
      <c r="L32" s="6"/>
      <c r="M32" s="6"/>
      <c r="N32" s="13"/>
    </row>
    <row r="33" spans="1:18">
      <c r="A33" s="5"/>
      <c r="B33" s="5" t="s">
        <v>5</v>
      </c>
      <c r="C33" s="140"/>
      <c r="D33" s="140"/>
      <c r="E33" s="140"/>
      <c r="F33" s="26" t="s">
        <v>29</v>
      </c>
      <c r="G33" s="140"/>
      <c r="H33" s="140"/>
      <c r="I33" s="140"/>
      <c r="J33" s="27"/>
      <c r="K33" s="6" t="s">
        <v>35</v>
      </c>
      <c r="L33" s="6"/>
      <c r="M33" s="6"/>
      <c r="N33" s="13"/>
    </row>
    <row r="34" spans="1:18">
      <c r="A34" s="5"/>
      <c r="B34" s="5" t="s">
        <v>5</v>
      </c>
      <c r="C34" s="140"/>
      <c r="D34" s="140"/>
      <c r="E34" s="140"/>
      <c r="F34" s="26" t="s">
        <v>29</v>
      </c>
      <c r="G34" s="140"/>
      <c r="H34" s="140"/>
      <c r="I34" s="140"/>
      <c r="J34" s="28"/>
      <c r="K34" s="6" t="s">
        <v>35</v>
      </c>
      <c r="L34" s="6"/>
      <c r="M34" s="6"/>
      <c r="N34" s="13"/>
    </row>
    <row r="35" spans="1:18">
      <c r="A35" s="5"/>
      <c r="B35" s="5"/>
      <c r="C35" s="140"/>
      <c r="D35" s="140"/>
      <c r="E35" s="140"/>
      <c r="F35" s="26" t="s">
        <v>29</v>
      </c>
      <c r="G35" s="140"/>
      <c r="H35" s="140"/>
      <c r="I35" s="140"/>
      <c r="J35" s="28"/>
      <c r="K35" s="6" t="s">
        <v>35</v>
      </c>
      <c r="L35" s="6"/>
      <c r="M35" s="6"/>
      <c r="N35" s="13"/>
    </row>
    <row r="36" spans="1:18">
      <c r="A36" s="5"/>
      <c r="B36" s="5"/>
      <c r="C36" s="140"/>
      <c r="D36" s="140"/>
      <c r="E36" s="140"/>
      <c r="F36" s="15" t="s">
        <v>29</v>
      </c>
      <c r="G36" s="140"/>
      <c r="H36" s="140"/>
      <c r="I36" s="140"/>
      <c r="J36" s="28"/>
      <c r="K36" s="6" t="s">
        <v>35</v>
      </c>
      <c r="L36" s="6"/>
      <c r="M36" s="6"/>
      <c r="N36" s="13"/>
    </row>
    <row r="37" spans="1:18">
      <c r="A37" s="5"/>
      <c r="B37" s="5"/>
      <c r="C37" s="140"/>
      <c r="D37" s="140"/>
      <c r="E37" s="140"/>
      <c r="F37" s="15" t="s">
        <v>29</v>
      </c>
      <c r="G37" s="140"/>
      <c r="H37" s="140"/>
      <c r="I37" s="140"/>
      <c r="J37" s="28"/>
      <c r="K37" s="6" t="s">
        <v>35</v>
      </c>
      <c r="L37" s="6"/>
      <c r="M37" s="6"/>
      <c r="N37" s="13"/>
    </row>
    <row r="38" spans="1:18">
      <c r="A38" s="5"/>
      <c r="B38" s="5"/>
      <c r="C38" s="140"/>
      <c r="D38" s="140"/>
      <c r="E38" s="140"/>
      <c r="F38" s="15" t="s">
        <v>29</v>
      </c>
      <c r="G38" s="140"/>
      <c r="H38" s="140"/>
      <c r="I38" s="140"/>
      <c r="J38" s="28"/>
      <c r="K38" s="6" t="s">
        <v>35</v>
      </c>
      <c r="L38" s="6"/>
      <c r="M38" s="6"/>
      <c r="N38" s="13"/>
    </row>
    <row r="39" spans="1:18">
      <c r="A39" s="5"/>
      <c r="B39" s="5"/>
      <c r="C39" s="110"/>
      <c r="D39" s="110"/>
      <c r="E39" s="110"/>
      <c r="F39" s="15"/>
      <c r="G39" s="110"/>
      <c r="H39" s="110"/>
      <c r="I39" s="110"/>
      <c r="J39" s="29">
        <f>SUM(J27:J38)</f>
        <v>620</v>
      </c>
      <c r="K39" s="6"/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H40" s="110" t="s">
        <v>37</v>
      </c>
      <c r="I40" s="110"/>
      <c r="J40" s="32">
        <v>1.6</v>
      </c>
      <c r="K40" s="6"/>
      <c r="L40" s="33"/>
      <c r="M40" s="141">
        <f>M25</f>
        <v>2160</v>
      </c>
      <c r="N40" s="142"/>
    </row>
    <row r="41" spans="1:18">
      <c r="A41" s="5"/>
      <c r="B41" s="5" t="s">
        <v>38</v>
      </c>
      <c r="C41" s="6"/>
      <c r="D41" s="6"/>
      <c r="E41" s="6"/>
      <c r="F41" s="6"/>
      <c r="G41" s="6"/>
      <c r="H41" s="15"/>
      <c r="I41" s="15"/>
      <c r="J41" s="32"/>
      <c r="K41" s="6"/>
      <c r="L41" s="34" t="s">
        <v>39</v>
      </c>
      <c r="M41" s="138">
        <v>1</v>
      </c>
      <c r="N41" s="139"/>
      <c r="R41" s="4" t="s">
        <v>40</v>
      </c>
    </row>
    <row r="42" spans="1:18">
      <c r="A42" s="5"/>
      <c r="B42" s="5"/>
      <c r="C42" s="6"/>
      <c r="D42" s="6"/>
      <c r="E42" s="6"/>
      <c r="F42" s="6"/>
      <c r="G42" s="136"/>
      <c r="H42" s="136"/>
      <c r="I42" s="136"/>
      <c r="J42" s="136"/>
      <c r="K42" s="136" t="s">
        <v>41</v>
      </c>
      <c r="L42" s="137"/>
      <c r="M42" s="138">
        <f>225*2</f>
        <v>450</v>
      </c>
      <c r="N42" s="139"/>
      <c r="P42" s="110"/>
      <c r="Q42" s="110"/>
    </row>
    <row r="43" spans="1:18">
      <c r="A43" s="5"/>
      <c r="B43" s="36"/>
      <c r="C43" s="37" t="s">
        <v>42</v>
      </c>
      <c r="D43" s="38"/>
      <c r="E43" s="38"/>
      <c r="F43" s="38"/>
      <c r="G43" s="39"/>
      <c r="H43" s="40"/>
      <c r="I43" s="40"/>
      <c r="J43" s="41"/>
      <c r="K43" s="41"/>
      <c r="L43" s="34" t="s">
        <v>33</v>
      </c>
      <c r="M43" s="132">
        <f>J39*J40</f>
        <v>992</v>
      </c>
      <c r="N43" s="133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34" t="s">
        <v>43</v>
      </c>
      <c r="M44" s="132"/>
      <c r="N44" s="133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34" t="s">
        <v>44</v>
      </c>
      <c r="M45" s="132"/>
      <c r="N45" s="133"/>
      <c r="P45" s="42"/>
      <c r="Q45" s="6"/>
    </row>
    <row r="46" spans="1:18">
      <c r="A46" s="5"/>
      <c r="B46" s="5" t="s">
        <v>45</v>
      </c>
      <c r="C46" s="6"/>
      <c r="D46" s="6"/>
      <c r="E46" s="33"/>
      <c r="F46" s="130">
        <v>0</v>
      </c>
      <c r="G46" s="131"/>
      <c r="H46" s="34"/>
      <c r="I46" s="34"/>
      <c r="J46" s="34"/>
      <c r="K46" s="6" t="s">
        <v>46</v>
      </c>
      <c r="L46" s="33"/>
      <c r="M46" s="126">
        <f>SUM(M40+M42+M43)+M44+M45</f>
        <v>3602</v>
      </c>
      <c r="N46" s="127"/>
      <c r="O46" s="44"/>
      <c r="P46" s="42"/>
      <c r="Q46" s="11"/>
    </row>
    <row r="47" spans="1:18">
      <c r="A47" s="5"/>
      <c r="B47" s="5" t="s">
        <v>47</v>
      </c>
      <c r="C47" s="6"/>
      <c r="D47" s="6"/>
      <c r="E47" s="33"/>
      <c r="F47" s="124">
        <v>0</v>
      </c>
      <c r="G47" s="125"/>
      <c r="H47" s="34"/>
      <c r="I47" s="34"/>
      <c r="J47" s="34"/>
      <c r="K47" s="6" t="s">
        <v>48</v>
      </c>
      <c r="L47" s="33"/>
      <c r="M47" s="126"/>
      <c r="N47" s="127"/>
      <c r="P47" s="42"/>
      <c r="Q47" s="11"/>
    </row>
    <row r="48" spans="1:18">
      <c r="A48" s="5"/>
      <c r="B48" s="5" t="s">
        <v>49</v>
      </c>
      <c r="C48" s="6"/>
      <c r="D48" s="6"/>
      <c r="E48" s="33"/>
      <c r="F48" s="128">
        <f>SUM(F46:G47)</f>
        <v>0</v>
      </c>
      <c r="G48" s="129"/>
      <c r="H48" s="34"/>
      <c r="I48" s="34"/>
      <c r="J48" s="34"/>
      <c r="K48" s="6"/>
      <c r="L48" s="33"/>
      <c r="M48" s="45"/>
      <c r="N48" s="46"/>
      <c r="P48" s="42"/>
      <c r="Q48" s="47"/>
    </row>
    <row r="49" spans="1:17">
      <c r="A49" s="5"/>
      <c r="B49" s="5" t="s">
        <v>50</v>
      </c>
      <c r="C49" s="6"/>
      <c r="D49" s="6"/>
      <c r="E49" s="33"/>
      <c r="F49" s="124">
        <v>0</v>
      </c>
      <c r="G49" s="125"/>
      <c r="H49" s="34"/>
      <c r="I49" s="34"/>
      <c r="J49" s="34"/>
      <c r="K49" s="6"/>
      <c r="L49" s="33"/>
      <c r="M49" s="45"/>
      <c r="N49" s="46"/>
      <c r="P49" s="42"/>
      <c r="Q49" s="11"/>
    </row>
    <row r="50" spans="1:17">
      <c r="A50" s="5"/>
      <c r="B50" s="5" t="s">
        <v>49</v>
      </c>
      <c r="C50" s="6"/>
      <c r="D50" s="6"/>
      <c r="E50" s="33"/>
      <c r="F50" s="128">
        <f>SUM(F48:G49)</f>
        <v>0</v>
      </c>
      <c r="G50" s="129"/>
      <c r="H50" s="34"/>
      <c r="I50" s="34"/>
      <c r="J50" s="34"/>
      <c r="K50" s="6"/>
      <c r="L50" s="33"/>
      <c r="M50" s="45"/>
      <c r="N50" s="46"/>
      <c r="P50" s="42"/>
      <c r="Q50" s="11"/>
    </row>
    <row r="51" spans="1:17">
      <c r="A51" s="5"/>
      <c r="B51" s="5" t="s">
        <v>33</v>
      </c>
      <c r="C51" s="6"/>
      <c r="D51" s="6"/>
      <c r="E51" s="33"/>
      <c r="F51" s="130">
        <v>0</v>
      </c>
      <c r="G51" s="131"/>
      <c r="H51" s="6"/>
      <c r="I51" s="48" t="s">
        <v>51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52</v>
      </c>
      <c r="C52" s="6"/>
      <c r="D52" s="6"/>
      <c r="E52" s="33"/>
      <c r="F52" s="124">
        <v>0</v>
      </c>
      <c r="G52" s="125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44</v>
      </c>
      <c r="C53" s="6"/>
      <c r="D53" s="6"/>
      <c r="E53" s="33" t="s">
        <v>53</v>
      </c>
      <c r="F53" s="124">
        <v>0</v>
      </c>
      <c r="G53" s="125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54</v>
      </c>
      <c r="C54" s="6"/>
      <c r="D54" s="6"/>
      <c r="E54" s="33"/>
      <c r="F54" s="124">
        <v>0</v>
      </c>
      <c r="G54" s="125"/>
      <c r="H54" s="53"/>
      <c r="I54" s="50"/>
      <c r="J54" s="51"/>
      <c r="K54" s="51"/>
      <c r="L54" s="51"/>
      <c r="M54" s="51"/>
      <c r="N54" s="52"/>
      <c r="P54" s="110"/>
      <c r="Q54" s="110"/>
    </row>
    <row r="55" spans="1:17">
      <c r="A55" s="5"/>
      <c r="B55" s="5" t="s">
        <v>48</v>
      </c>
      <c r="C55" s="6"/>
      <c r="D55" s="6"/>
      <c r="E55" s="33"/>
      <c r="F55" s="118">
        <f>SUM(F50:G54)</f>
        <v>0</v>
      </c>
      <c r="G55" s="119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55</v>
      </c>
      <c r="C56" s="6"/>
      <c r="D56" s="6"/>
      <c r="E56" s="33"/>
      <c r="F56" s="122">
        <f>+M46-F55</f>
        <v>3602</v>
      </c>
      <c r="G56" s="123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49</v>
      </c>
      <c r="C57" s="27"/>
      <c r="D57" s="27"/>
      <c r="E57" s="57"/>
      <c r="F57" s="120">
        <f>+F55+F56</f>
        <v>3602</v>
      </c>
      <c r="G57" s="12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09" t="s">
        <v>56</v>
      </c>
      <c r="C58" s="110"/>
      <c r="D58" s="110"/>
      <c r="E58" s="110"/>
      <c r="F58" s="110"/>
      <c r="G58" s="110"/>
      <c r="H58" s="6"/>
      <c r="I58" s="116" t="s">
        <v>57</v>
      </c>
      <c r="J58" s="116"/>
      <c r="K58" s="116"/>
      <c r="L58" s="116"/>
      <c r="M58" s="116"/>
      <c r="N58" s="117"/>
      <c r="P58" s="42"/>
      <c r="Q58" s="11"/>
    </row>
    <row r="59" spans="1:17" ht="1.5" customHeight="1">
      <c r="A59" s="5"/>
      <c r="B59" s="59"/>
      <c r="C59" s="15"/>
      <c r="D59" s="15"/>
      <c r="E59" s="15"/>
      <c r="F59" s="15"/>
      <c r="G59" s="15"/>
      <c r="H59" s="6"/>
      <c r="I59" s="15"/>
      <c r="J59" s="15"/>
      <c r="K59" s="15"/>
      <c r="L59" s="15"/>
      <c r="M59" s="15"/>
      <c r="N59" s="60"/>
      <c r="P59" s="42"/>
      <c r="Q59" s="11" t="s">
        <v>58</v>
      </c>
    </row>
    <row r="60" spans="1:17" ht="11.25" hidden="1" customHeight="1">
      <c r="A60" s="5"/>
      <c r="B60" s="109"/>
      <c r="C60" s="110"/>
      <c r="D60" s="110"/>
      <c r="E60" s="110"/>
      <c r="F60" s="110"/>
      <c r="G60" s="110"/>
      <c r="H60" s="6"/>
      <c r="I60" s="6"/>
      <c r="J60" s="6"/>
      <c r="K60" s="6"/>
      <c r="L60" s="6"/>
      <c r="M60" s="6"/>
      <c r="N60" s="13"/>
      <c r="P60" s="42"/>
      <c r="Q60" s="11" t="s">
        <v>59</v>
      </c>
    </row>
    <row r="61" spans="1:17" ht="16.5" customHeight="1">
      <c r="A61" s="5"/>
      <c r="B61" s="113" t="s">
        <v>60</v>
      </c>
      <c r="C61" s="114"/>
      <c r="D61" s="114"/>
      <c r="E61" s="114"/>
      <c r="F61" s="114"/>
      <c r="G61" s="114"/>
      <c r="H61" s="6"/>
      <c r="I61" s="114" t="s">
        <v>70</v>
      </c>
      <c r="J61" s="114"/>
      <c r="K61" s="114"/>
      <c r="L61" s="114"/>
      <c r="M61" s="114"/>
      <c r="N61" s="115"/>
      <c r="P61" s="42"/>
      <c r="Q61" s="11"/>
    </row>
    <row r="62" spans="1:17">
      <c r="A62" s="5"/>
      <c r="B62" s="109" t="s">
        <v>58</v>
      </c>
      <c r="C62" s="110"/>
      <c r="D62" s="110"/>
      <c r="E62" s="110"/>
      <c r="F62" s="110"/>
      <c r="G62" s="110"/>
      <c r="H62" s="6"/>
      <c r="I62" s="116"/>
      <c r="J62" s="116"/>
      <c r="K62" s="116"/>
      <c r="L62" s="116"/>
      <c r="M62" s="116"/>
      <c r="N62" s="117"/>
      <c r="P62" s="6"/>
      <c r="Q62" s="6"/>
    </row>
    <row r="63" spans="1:17" ht="26.25" customHeight="1">
      <c r="A63" s="5"/>
      <c r="B63" s="106" t="s">
        <v>61</v>
      </c>
      <c r="C63" s="107"/>
      <c r="D63" s="107"/>
      <c r="E63" s="107"/>
      <c r="F63" s="107"/>
      <c r="G63" s="107"/>
      <c r="H63" s="6"/>
      <c r="I63" s="107" t="s">
        <v>71</v>
      </c>
      <c r="J63" s="107"/>
      <c r="K63" s="107"/>
      <c r="L63" s="107"/>
      <c r="M63" s="107"/>
      <c r="N63" s="108"/>
      <c r="P63" s="6"/>
      <c r="Q63" s="6"/>
    </row>
    <row r="64" spans="1:17" ht="2.25" customHeight="1">
      <c r="A64" s="5"/>
      <c r="B64" s="109" t="s">
        <v>62</v>
      </c>
      <c r="C64" s="110"/>
      <c r="D64" s="110"/>
      <c r="E64" s="110"/>
      <c r="F64" s="110"/>
      <c r="G64" s="110"/>
      <c r="H64" s="6"/>
      <c r="I64" s="111"/>
      <c r="J64" s="111"/>
      <c r="K64" s="111"/>
      <c r="L64" s="111"/>
      <c r="M64" s="111"/>
      <c r="N64" s="112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63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64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1"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  <mergeCell ref="F55:G55"/>
    <mergeCell ref="F57:G57"/>
    <mergeCell ref="B58:G58"/>
    <mergeCell ref="I58:N58"/>
    <mergeCell ref="F56:G56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F47:G47"/>
    <mergeCell ref="M47:N47"/>
    <mergeCell ref="F48:G48"/>
    <mergeCell ref="F49:G49"/>
    <mergeCell ref="F50:G50"/>
    <mergeCell ref="P54:Q54"/>
    <mergeCell ref="H40:I40"/>
    <mergeCell ref="M40:N40"/>
    <mergeCell ref="M41:N41"/>
    <mergeCell ref="G42:J42"/>
    <mergeCell ref="K42:L42"/>
    <mergeCell ref="M42:N42"/>
    <mergeCell ref="C37:E37"/>
    <mergeCell ref="G37:I37"/>
    <mergeCell ref="C38:E38"/>
    <mergeCell ref="G38:I38"/>
    <mergeCell ref="C39:E39"/>
    <mergeCell ref="G39:I39"/>
    <mergeCell ref="C34:E34"/>
    <mergeCell ref="G34:I34"/>
    <mergeCell ref="C35:E35"/>
    <mergeCell ref="G35:I35"/>
    <mergeCell ref="C36:E36"/>
    <mergeCell ref="G36:I36"/>
    <mergeCell ref="C31:E31"/>
    <mergeCell ref="G31:I31"/>
    <mergeCell ref="C32:E32"/>
    <mergeCell ref="G32:I32"/>
    <mergeCell ref="C33:E33"/>
    <mergeCell ref="G33:I33"/>
    <mergeCell ref="C28:E28"/>
    <mergeCell ref="G28:I28"/>
    <mergeCell ref="C29:E29"/>
    <mergeCell ref="G29:I29"/>
    <mergeCell ref="C30:E30"/>
    <mergeCell ref="G30:I30"/>
    <mergeCell ref="C27:E27"/>
    <mergeCell ref="G27:I27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B13:N15"/>
    <mergeCell ref="G16:H16"/>
    <mergeCell ref="L16:M16"/>
    <mergeCell ref="B17:N17"/>
    <mergeCell ref="B18:C18"/>
    <mergeCell ref="E18:G18"/>
    <mergeCell ref="I18:J18"/>
    <mergeCell ref="L18:M18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22" zoomScaleNormal="100" workbookViewId="0">
      <selection activeCell="S40" sqref="S40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53">
        <v>28</v>
      </c>
      <c r="N2" s="155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43"/>
      <c r="M3" s="176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02"/>
      <c r="M4" s="102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102" t="s">
        <v>2</v>
      </c>
      <c r="M5" s="102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30</v>
      </c>
      <c r="K8" s="97" t="s">
        <v>5</v>
      </c>
      <c r="L8" s="114" t="s">
        <v>65</v>
      </c>
      <c r="M8" s="114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10" t="s">
        <v>7</v>
      </c>
      <c r="L9" s="110"/>
      <c r="M9" s="126">
        <f>M46</f>
        <v>7890.4</v>
      </c>
      <c r="N9" s="12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00"/>
      <c r="B11" s="172">
        <f>$M$9</f>
        <v>7890.4</v>
      </c>
      <c r="C11" s="173"/>
      <c r="D11" s="174" t="s">
        <v>183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5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65" t="s">
        <v>179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</row>
    <row r="14" spans="1:22">
      <c r="A14" s="5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  <c r="V14" s="4" t="s">
        <v>11</v>
      </c>
    </row>
    <row r="15" spans="1:22">
      <c r="A15" s="5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7"/>
    </row>
    <row r="16" spans="1:22">
      <c r="A16" s="5"/>
      <c r="B16" s="5" t="s">
        <v>12</v>
      </c>
      <c r="C16" s="6"/>
      <c r="D16" s="6"/>
      <c r="E16" s="18">
        <v>6</v>
      </c>
      <c r="F16" s="97" t="s">
        <v>5</v>
      </c>
      <c r="G16" s="114" t="s">
        <v>156</v>
      </c>
      <c r="H16" s="114"/>
      <c r="I16" s="97" t="s">
        <v>13</v>
      </c>
      <c r="J16" s="18">
        <v>8</v>
      </c>
      <c r="K16" s="97" t="s">
        <v>14</v>
      </c>
      <c r="L16" s="114" t="s">
        <v>156</v>
      </c>
      <c r="M16" s="114"/>
      <c r="N16" s="13">
        <v>2019</v>
      </c>
      <c r="P16" s="19"/>
    </row>
    <row r="17" spans="1:22" ht="12" thickBot="1">
      <c r="A17" s="5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22" ht="12" thickBot="1">
      <c r="A18" s="5"/>
      <c r="B18" s="109" t="s">
        <v>15</v>
      </c>
      <c r="C18" s="168"/>
      <c r="D18" s="20"/>
      <c r="E18" s="169" t="s">
        <v>16</v>
      </c>
      <c r="F18" s="170"/>
      <c r="G18" s="171"/>
      <c r="H18" s="20" t="s">
        <v>17</v>
      </c>
      <c r="I18" s="169" t="s">
        <v>18</v>
      </c>
      <c r="J18" s="171"/>
      <c r="K18" s="20"/>
      <c r="L18" s="169" t="s">
        <v>19</v>
      </c>
      <c r="M18" s="171"/>
      <c r="N18" s="20"/>
      <c r="V18" s="4" t="s">
        <v>11</v>
      </c>
    </row>
    <row r="19" spans="1:22">
      <c r="A19" s="5"/>
      <c r="B19" s="147" t="s">
        <v>2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9"/>
      <c r="Q19" s="4" t="s">
        <v>11</v>
      </c>
    </row>
    <row r="20" spans="1:22" ht="12.75" customHeight="1">
      <c r="A20" s="5"/>
      <c r="B20" s="150"/>
      <c r="C20" s="151"/>
      <c r="D20" s="151"/>
      <c r="E20" s="152"/>
      <c r="F20" s="153"/>
      <c r="G20" s="140"/>
      <c r="H20" s="140"/>
      <c r="I20" s="154"/>
      <c r="J20" s="153"/>
      <c r="K20" s="154"/>
      <c r="L20" s="153"/>
      <c r="M20" s="140"/>
      <c r="N20" s="155"/>
      <c r="Q20" s="4" t="s">
        <v>11</v>
      </c>
    </row>
    <row r="21" spans="1:22">
      <c r="A21" s="5"/>
      <c r="B21" s="156" t="s">
        <v>21</v>
      </c>
      <c r="C21" s="157"/>
      <c r="D21" s="157"/>
      <c r="E21" s="158"/>
      <c r="F21" s="159" t="s">
        <v>22</v>
      </c>
      <c r="G21" s="157"/>
      <c r="H21" s="157"/>
      <c r="I21" s="158"/>
      <c r="J21" s="159" t="s">
        <v>23</v>
      </c>
      <c r="K21" s="158"/>
      <c r="L21" s="159" t="s">
        <v>24</v>
      </c>
      <c r="M21" s="157"/>
      <c r="N21" s="160"/>
    </row>
    <row r="22" spans="1:22">
      <c r="A22" s="5"/>
      <c r="B22" s="22" t="s">
        <v>25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26</v>
      </c>
      <c r="D23" s="6"/>
      <c r="E23" s="97"/>
      <c r="F23" s="114" t="s">
        <v>27</v>
      </c>
      <c r="G23" s="114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28</v>
      </c>
      <c r="C24" s="6"/>
      <c r="D24" s="23">
        <v>2</v>
      </c>
      <c r="E24" s="97" t="s">
        <v>29</v>
      </c>
      <c r="F24" s="132">
        <v>2000</v>
      </c>
      <c r="G24" s="161"/>
      <c r="H24" s="6" t="s">
        <v>84</v>
      </c>
      <c r="I24" s="6"/>
      <c r="J24" s="11"/>
      <c r="K24" s="6"/>
      <c r="L24" s="6"/>
      <c r="M24" s="162"/>
      <c r="N24" s="163"/>
    </row>
    <row r="25" spans="1:22">
      <c r="A25" s="5"/>
      <c r="B25" s="5" t="s">
        <v>31</v>
      </c>
      <c r="C25" s="6"/>
      <c r="D25" s="23">
        <v>1</v>
      </c>
      <c r="E25" s="97" t="s">
        <v>29</v>
      </c>
      <c r="F25" s="164">
        <v>1200</v>
      </c>
      <c r="G25" s="164"/>
      <c r="H25" s="6" t="s">
        <v>84</v>
      </c>
      <c r="I25" s="6"/>
      <c r="J25" s="11"/>
      <c r="K25" s="6" t="s">
        <v>32</v>
      </c>
      <c r="L25" s="6"/>
      <c r="M25" s="141">
        <f>D24*F24+D25*F25+D26*F26</f>
        <v>5200</v>
      </c>
      <c r="N25" s="142"/>
    </row>
    <row r="26" spans="1:22">
      <c r="A26" s="5"/>
      <c r="B26" s="22" t="s">
        <v>33</v>
      </c>
      <c r="C26" s="6"/>
      <c r="D26" s="66"/>
      <c r="E26" s="97"/>
      <c r="F26" s="146"/>
      <c r="G26" s="14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14" t="s">
        <v>68</v>
      </c>
      <c r="D27" s="114"/>
      <c r="E27" s="114"/>
      <c r="F27" s="97" t="s">
        <v>29</v>
      </c>
      <c r="G27" s="114" t="s">
        <v>129</v>
      </c>
      <c r="H27" s="114"/>
      <c r="I27" s="114"/>
      <c r="J27" s="24">
        <v>435</v>
      </c>
      <c r="K27" s="6" t="s">
        <v>35</v>
      </c>
      <c r="L27" s="6"/>
      <c r="M27" s="6"/>
      <c r="N27" s="25"/>
    </row>
    <row r="28" spans="1:22">
      <c r="A28" s="5"/>
      <c r="B28" s="5" t="s">
        <v>5</v>
      </c>
      <c r="C28" s="114" t="s">
        <v>129</v>
      </c>
      <c r="D28" s="114"/>
      <c r="E28" s="114"/>
      <c r="F28" s="26" t="s">
        <v>29</v>
      </c>
      <c r="G28" s="114" t="s">
        <v>180</v>
      </c>
      <c r="H28" s="114"/>
      <c r="I28" s="114"/>
      <c r="J28" s="24">
        <v>94</v>
      </c>
      <c r="K28" s="6" t="s">
        <v>35</v>
      </c>
      <c r="L28" s="6"/>
      <c r="M28" s="6"/>
      <c r="N28" s="25"/>
    </row>
    <row r="29" spans="1:22">
      <c r="A29" s="5"/>
      <c r="B29" s="5" t="s">
        <v>5</v>
      </c>
      <c r="C29" s="114" t="s">
        <v>181</v>
      </c>
      <c r="D29" s="114"/>
      <c r="E29" s="114"/>
      <c r="F29" s="26" t="s">
        <v>29</v>
      </c>
      <c r="G29" s="114" t="s">
        <v>68</v>
      </c>
      <c r="H29" s="114"/>
      <c r="I29" s="114"/>
      <c r="J29" s="24">
        <v>493</v>
      </c>
      <c r="K29" s="6" t="s">
        <v>35</v>
      </c>
      <c r="L29" s="6"/>
      <c r="M29" s="6"/>
      <c r="N29" s="13"/>
    </row>
    <row r="30" spans="1:22">
      <c r="A30" s="5"/>
      <c r="B30" s="5" t="s">
        <v>5</v>
      </c>
      <c r="C30" s="144" t="s">
        <v>36</v>
      </c>
      <c r="D30" s="144"/>
      <c r="E30" s="144"/>
      <c r="F30" s="26" t="s">
        <v>29</v>
      </c>
      <c r="G30" s="145" t="s">
        <v>36</v>
      </c>
      <c r="H30" s="145"/>
      <c r="I30" s="145"/>
      <c r="J30" s="27">
        <v>100</v>
      </c>
      <c r="K30" s="6" t="s">
        <v>35</v>
      </c>
      <c r="L30" s="6"/>
      <c r="M30" s="6"/>
      <c r="N30" s="13"/>
    </row>
    <row r="31" spans="1:22" ht="11.25" customHeight="1">
      <c r="A31" s="5"/>
      <c r="B31" s="5" t="s">
        <v>5</v>
      </c>
      <c r="C31" s="144"/>
      <c r="D31" s="144"/>
      <c r="E31" s="144"/>
      <c r="F31" s="26" t="s">
        <v>29</v>
      </c>
      <c r="G31" s="145"/>
      <c r="H31" s="145"/>
      <c r="I31" s="145"/>
      <c r="J31" s="27"/>
      <c r="K31" s="6" t="s">
        <v>35</v>
      </c>
      <c r="L31" s="6"/>
      <c r="M31" s="6"/>
      <c r="N31" s="13"/>
    </row>
    <row r="32" spans="1:22">
      <c r="A32" s="5"/>
      <c r="B32" s="5" t="s">
        <v>5</v>
      </c>
      <c r="C32" s="144"/>
      <c r="D32" s="144"/>
      <c r="E32" s="144"/>
      <c r="F32" s="26" t="s">
        <v>29</v>
      </c>
      <c r="G32" s="145"/>
      <c r="H32" s="145"/>
      <c r="I32" s="145"/>
      <c r="J32" s="27"/>
      <c r="K32" s="6" t="s">
        <v>35</v>
      </c>
      <c r="L32" s="6"/>
      <c r="M32" s="6"/>
      <c r="N32" s="13"/>
    </row>
    <row r="33" spans="1:18" ht="11.25" customHeight="1">
      <c r="A33" s="5"/>
      <c r="B33" s="5" t="s">
        <v>5</v>
      </c>
      <c r="C33" s="140"/>
      <c r="D33" s="140"/>
      <c r="E33" s="140"/>
      <c r="F33" s="26" t="s">
        <v>29</v>
      </c>
      <c r="G33" s="140"/>
      <c r="H33" s="140"/>
      <c r="I33" s="140"/>
      <c r="J33" s="27"/>
      <c r="K33" s="6" t="s">
        <v>35</v>
      </c>
      <c r="L33" s="6"/>
      <c r="M33" s="6"/>
      <c r="N33" s="13"/>
    </row>
    <row r="34" spans="1:18">
      <c r="A34" s="5"/>
      <c r="B34" s="5" t="s">
        <v>5</v>
      </c>
      <c r="C34" s="114"/>
      <c r="D34" s="114"/>
      <c r="E34" s="114"/>
      <c r="F34" s="26" t="s">
        <v>29</v>
      </c>
      <c r="G34" s="114"/>
      <c r="H34" s="114"/>
      <c r="I34" s="114"/>
      <c r="J34" s="24"/>
      <c r="K34" s="6" t="s">
        <v>35</v>
      </c>
      <c r="L34" s="6"/>
      <c r="M34" s="6"/>
      <c r="N34" s="13"/>
    </row>
    <row r="35" spans="1:18">
      <c r="A35" s="5"/>
      <c r="B35" s="5"/>
      <c r="C35" s="140"/>
      <c r="D35" s="140"/>
      <c r="E35" s="140"/>
      <c r="F35" s="26" t="s">
        <v>29</v>
      </c>
      <c r="G35" s="140"/>
      <c r="H35" s="140"/>
      <c r="I35" s="140"/>
      <c r="J35" s="28"/>
      <c r="K35" s="6" t="s">
        <v>35</v>
      </c>
      <c r="L35" s="6"/>
      <c r="M35" s="6"/>
      <c r="N35" s="13"/>
    </row>
    <row r="36" spans="1:18">
      <c r="A36" s="5"/>
      <c r="B36" s="5"/>
      <c r="C36" s="140"/>
      <c r="D36" s="140"/>
      <c r="E36" s="140"/>
      <c r="F36" s="97" t="s">
        <v>29</v>
      </c>
      <c r="G36" s="140"/>
      <c r="H36" s="140"/>
      <c r="I36" s="140"/>
      <c r="J36" s="28"/>
      <c r="K36" s="6" t="s">
        <v>35</v>
      </c>
      <c r="L36" s="6"/>
      <c r="M36" s="6"/>
      <c r="N36" s="13"/>
    </row>
    <row r="37" spans="1:18">
      <c r="A37" s="5"/>
      <c r="B37" s="5"/>
      <c r="C37" s="140"/>
      <c r="D37" s="140"/>
      <c r="E37" s="140"/>
      <c r="F37" s="97" t="s">
        <v>29</v>
      </c>
      <c r="G37" s="140"/>
      <c r="H37" s="140"/>
      <c r="I37" s="140"/>
      <c r="J37" s="28"/>
      <c r="K37" s="6" t="s">
        <v>35</v>
      </c>
      <c r="L37" s="6"/>
      <c r="M37" s="6"/>
      <c r="N37" s="13"/>
    </row>
    <row r="38" spans="1:18">
      <c r="A38" s="5"/>
      <c r="B38" s="5"/>
      <c r="C38" s="140"/>
      <c r="D38" s="140"/>
      <c r="E38" s="140"/>
      <c r="F38" s="97" t="s">
        <v>29</v>
      </c>
      <c r="G38" s="140"/>
      <c r="H38" s="140"/>
      <c r="I38" s="140"/>
      <c r="J38" s="28"/>
      <c r="K38" s="6" t="s">
        <v>35</v>
      </c>
      <c r="L38" s="6"/>
      <c r="M38" s="6"/>
      <c r="N38" s="13"/>
    </row>
    <row r="39" spans="1:18">
      <c r="A39" s="5"/>
      <c r="B39" s="5"/>
      <c r="C39" s="140"/>
      <c r="D39" s="140"/>
      <c r="E39" s="140"/>
      <c r="F39" s="97"/>
      <c r="G39" s="140"/>
      <c r="H39" s="140"/>
      <c r="I39" s="140"/>
      <c r="J39" s="28"/>
      <c r="K39" s="6" t="s">
        <v>35</v>
      </c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J40" s="29">
        <f>SUM(J27:J39)</f>
        <v>1122</v>
      </c>
      <c r="K40" s="6"/>
      <c r="L40" s="101"/>
      <c r="M40" s="141">
        <f>M25</f>
        <v>5200</v>
      </c>
      <c r="N40" s="142"/>
    </row>
    <row r="41" spans="1:18" ht="12">
      <c r="A41" s="5"/>
      <c r="B41" s="5" t="s">
        <v>38</v>
      </c>
      <c r="C41" s="6"/>
      <c r="D41" s="6"/>
      <c r="E41" s="6"/>
      <c r="F41" s="6"/>
      <c r="G41" s="6"/>
      <c r="H41" s="177" t="s">
        <v>37</v>
      </c>
      <c r="I41" s="177"/>
      <c r="J41" s="67">
        <v>2.2000000000000002</v>
      </c>
      <c r="K41" s="6"/>
      <c r="L41" s="98" t="s">
        <v>39</v>
      </c>
      <c r="M41" s="138">
        <v>1</v>
      </c>
      <c r="N41" s="139"/>
      <c r="R41" s="4" t="s">
        <v>40</v>
      </c>
    </row>
    <row r="42" spans="1:18">
      <c r="A42" s="5"/>
      <c r="B42" s="5"/>
      <c r="C42" s="6"/>
      <c r="D42" s="6"/>
      <c r="E42" s="6"/>
      <c r="F42" s="6"/>
      <c r="G42" s="136"/>
      <c r="H42" s="136"/>
      <c r="I42" s="136"/>
      <c r="J42" s="136"/>
      <c r="K42" s="136" t="s">
        <v>41</v>
      </c>
      <c r="L42" s="137"/>
      <c r="M42" s="138">
        <f>111*2</f>
        <v>222</v>
      </c>
      <c r="N42" s="139"/>
      <c r="P42" s="110"/>
      <c r="Q42" s="110"/>
    </row>
    <row r="43" spans="1:18">
      <c r="A43" s="5"/>
      <c r="B43" s="36"/>
      <c r="C43" s="37" t="s">
        <v>42</v>
      </c>
      <c r="D43" s="38"/>
      <c r="E43" s="38"/>
      <c r="F43" s="38"/>
      <c r="G43" s="39"/>
      <c r="H43" s="40"/>
      <c r="I43" s="40"/>
      <c r="J43" s="41"/>
      <c r="K43" s="41"/>
      <c r="L43" s="98" t="s">
        <v>33</v>
      </c>
      <c r="M43" s="132">
        <f>J40*J41</f>
        <v>2468.4</v>
      </c>
      <c r="N43" s="133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98" t="s">
        <v>43</v>
      </c>
      <c r="M44" s="132"/>
      <c r="N44" s="133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98" t="s">
        <v>44</v>
      </c>
      <c r="M45" s="134"/>
      <c r="N45" s="135"/>
      <c r="P45" s="42"/>
      <c r="Q45" s="6"/>
    </row>
    <row r="46" spans="1:18">
      <c r="A46" s="5"/>
      <c r="B46" s="5" t="s">
        <v>45</v>
      </c>
      <c r="C46" s="6"/>
      <c r="D46" s="6"/>
      <c r="E46" s="101"/>
      <c r="F46" s="130">
        <v>0</v>
      </c>
      <c r="G46" s="131"/>
      <c r="H46" s="98"/>
      <c r="I46" s="98"/>
      <c r="J46" s="98"/>
      <c r="K46" s="6" t="s">
        <v>46</v>
      </c>
      <c r="L46" s="101"/>
      <c r="M46" s="126">
        <f>M43+M42+M40+M44+M45</f>
        <v>7890.4</v>
      </c>
      <c r="N46" s="127"/>
      <c r="O46" s="44"/>
      <c r="P46" s="42"/>
      <c r="Q46" s="11"/>
    </row>
    <row r="47" spans="1:18">
      <c r="A47" s="5"/>
      <c r="B47" s="5" t="s">
        <v>47</v>
      </c>
      <c r="C47" s="6"/>
      <c r="D47" s="6"/>
      <c r="E47" s="101"/>
      <c r="F47" s="124">
        <v>0</v>
      </c>
      <c r="G47" s="125"/>
      <c r="H47" s="98"/>
      <c r="I47" s="98"/>
      <c r="J47" s="98"/>
      <c r="K47" s="6" t="s">
        <v>48</v>
      </c>
      <c r="L47" s="101"/>
      <c r="M47" s="126"/>
      <c r="N47" s="127"/>
      <c r="P47" s="42"/>
      <c r="Q47" s="11"/>
    </row>
    <row r="48" spans="1:18">
      <c r="A48" s="5"/>
      <c r="B48" s="5" t="s">
        <v>49</v>
      </c>
      <c r="C48" s="6"/>
      <c r="D48" s="6"/>
      <c r="E48" s="101"/>
      <c r="F48" s="128">
        <f>SUM(F46:G47)</f>
        <v>0</v>
      </c>
      <c r="G48" s="129"/>
      <c r="H48" s="98"/>
      <c r="I48" s="98"/>
      <c r="J48" s="98"/>
      <c r="K48" s="6"/>
      <c r="L48" s="101"/>
      <c r="M48" s="45"/>
      <c r="N48" s="46"/>
      <c r="P48" s="42"/>
      <c r="Q48" s="47"/>
    </row>
    <row r="49" spans="1:17">
      <c r="A49" s="5"/>
      <c r="B49" s="5" t="s">
        <v>50</v>
      </c>
      <c r="C49" s="6"/>
      <c r="D49" s="6"/>
      <c r="E49" s="101"/>
      <c r="F49" s="124">
        <v>0</v>
      </c>
      <c r="G49" s="125"/>
      <c r="H49" s="98"/>
      <c r="I49" s="98"/>
      <c r="J49" s="98"/>
      <c r="K49" s="6"/>
      <c r="L49" s="101"/>
      <c r="M49" s="45"/>
      <c r="N49" s="46"/>
      <c r="P49" s="42"/>
      <c r="Q49" s="11"/>
    </row>
    <row r="50" spans="1:17">
      <c r="A50" s="5"/>
      <c r="B50" s="5" t="s">
        <v>49</v>
      </c>
      <c r="C50" s="6"/>
      <c r="D50" s="6"/>
      <c r="E50" s="101"/>
      <c r="F50" s="128">
        <f>SUM(F48:G49)</f>
        <v>0</v>
      </c>
      <c r="G50" s="129"/>
      <c r="H50" s="98"/>
      <c r="I50" s="98"/>
      <c r="J50" s="98"/>
      <c r="K50" s="6"/>
      <c r="L50" s="101"/>
      <c r="M50" s="45"/>
      <c r="N50" s="46"/>
      <c r="P50" s="42"/>
      <c r="Q50" s="11"/>
    </row>
    <row r="51" spans="1:17">
      <c r="A51" s="5"/>
      <c r="B51" s="5" t="s">
        <v>33</v>
      </c>
      <c r="C51" s="6"/>
      <c r="D51" s="6"/>
      <c r="E51" s="101"/>
      <c r="F51" s="130">
        <v>0</v>
      </c>
      <c r="G51" s="131"/>
      <c r="H51" s="6"/>
      <c r="I51" s="48" t="s">
        <v>51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52</v>
      </c>
      <c r="C52" s="6"/>
      <c r="D52" s="6"/>
      <c r="E52" s="101"/>
      <c r="F52" s="124">
        <v>0</v>
      </c>
      <c r="G52" s="125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44</v>
      </c>
      <c r="C53" s="6"/>
      <c r="D53" s="6"/>
      <c r="E53" s="101" t="s">
        <v>53</v>
      </c>
      <c r="F53" s="124">
        <v>0</v>
      </c>
      <c r="G53" s="125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54</v>
      </c>
      <c r="C54" s="6"/>
      <c r="D54" s="6"/>
      <c r="E54" s="101"/>
      <c r="F54" s="124">
        <v>0</v>
      </c>
      <c r="G54" s="125"/>
      <c r="H54" s="53"/>
      <c r="I54" s="50"/>
      <c r="J54" s="51"/>
      <c r="K54" s="51"/>
      <c r="L54" s="51"/>
      <c r="M54" s="51"/>
      <c r="N54" s="52"/>
      <c r="P54" s="110"/>
      <c r="Q54" s="110"/>
    </row>
    <row r="55" spans="1:17">
      <c r="A55" s="5"/>
      <c r="B55" s="5" t="s">
        <v>48</v>
      </c>
      <c r="C55" s="6"/>
      <c r="D55" s="6"/>
      <c r="E55" s="101"/>
      <c r="F55" s="118">
        <f>SUM(F50:G54)</f>
        <v>0</v>
      </c>
      <c r="G55" s="119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55</v>
      </c>
      <c r="C56" s="6"/>
      <c r="D56" s="6"/>
      <c r="E56" s="101"/>
      <c r="F56" s="122">
        <f>+M46-F55</f>
        <v>7890.4</v>
      </c>
      <c r="G56" s="123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49</v>
      </c>
      <c r="C57" s="27"/>
      <c r="D57" s="27"/>
      <c r="E57" s="57"/>
      <c r="F57" s="120">
        <f>+F55+F56</f>
        <v>7890.4</v>
      </c>
      <c r="G57" s="12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09" t="s">
        <v>56</v>
      </c>
      <c r="C58" s="110"/>
      <c r="D58" s="110"/>
      <c r="E58" s="110"/>
      <c r="F58" s="110"/>
      <c r="G58" s="110"/>
      <c r="H58" s="6"/>
      <c r="I58" s="116" t="s">
        <v>57</v>
      </c>
      <c r="J58" s="116"/>
      <c r="K58" s="116"/>
      <c r="L58" s="116"/>
      <c r="M58" s="116"/>
      <c r="N58" s="117"/>
      <c r="P58" s="42"/>
      <c r="Q58" s="11"/>
    </row>
    <row r="59" spans="1:17" ht="1.5" customHeight="1">
      <c r="A59" s="5"/>
      <c r="B59" s="96"/>
      <c r="C59" s="97"/>
      <c r="D59" s="97"/>
      <c r="E59" s="97"/>
      <c r="F59" s="97"/>
      <c r="G59" s="97"/>
      <c r="H59" s="6"/>
      <c r="I59" s="97"/>
      <c r="J59" s="97"/>
      <c r="K59" s="97"/>
      <c r="L59" s="97"/>
      <c r="M59" s="97"/>
      <c r="N59" s="99"/>
      <c r="P59" s="42"/>
      <c r="Q59" s="11" t="s">
        <v>58</v>
      </c>
    </row>
    <row r="60" spans="1:17" ht="11.25" hidden="1" customHeight="1">
      <c r="A60" s="5"/>
      <c r="B60" s="109"/>
      <c r="C60" s="110"/>
      <c r="D60" s="110"/>
      <c r="E60" s="110"/>
      <c r="F60" s="110"/>
      <c r="G60" s="110"/>
      <c r="H60" s="6"/>
      <c r="I60" s="6"/>
      <c r="J60" s="6"/>
      <c r="K60" s="6"/>
      <c r="L60" s="6"/>
      <c r="M60" s="6"/>
      <c r="N60" s="13"/>
      <c r="P60" s="42"/>
      <c r="Q60" s="11" t="s">
        <v>59</v>
      </c>
    </row>
    <row r="61" spans="1:17" ht="16.5" customHeight="1">
      <c r="A61" s="5"/>
      <c r="B61" s="113" t="s">
        <v>60</v>
      </c>
      <c r="C61" s="114"/>
      <c r="D61" s="114"/>
      <c r="E61" s="114"/>
      <c r="F61" s="114"/>
      <c r="G61" s="114"/>
      <c r="H61" s="6"/>
      <c r="I61" s="114" t="s">
        <v>77</v>
      </c>
      <c r="J61" s="114"/>
      <c r="K61" s="114"/>
      <c r="L61" s="114"/>
      <c r="M61" s="114"/>
      <c r="N61" s="115"/>
      <c r="P61" s="42"/>
      <c r="Q61" s="11"/>
    </row>
    <row r="62" spans="1:17">
      <c r="A62" s="5"/>
      <c r="B62" s="109" t="s">
        <v>58</v>
      </c>
      <c r="C62" s="110"/>
      <c r="D62" s="110"/>
      <c r="E62" s="110"/>
      <c r="F62" s="110"/>
      <c r="G62" s="110"/>
      <c r="H62" s="6"/>
      <c r="I62" s="116"/>
      <c r="J62" s="116"/>
      <c r="K62" s="116"/>
      <c r="L62" s="116"/>
      <c r="M62" s="116"/>
      <c r="N62" s="117"/>
      <c r="P62" s="6"/>
      <c r="Q62" s="6"/>
    </row>
    <row r="63" spans="1:17" ht="26.25" customHeight="1">
      <c r="A63" s="5"/>
      <c r="B63" s="106" t="s">
        <v>61</v>
      </c>
      <c r="C63" s="107"/>
      <c r="D63" s="107"/>
      <c r="E63" s="107"/>
      <c r="F63" s="107"/>
      <c r="G63" s="107"/>
      <c r="H63" s="6"/>
      <c r="I63" s="107" t="s">
        <v>182</v>
      </c>
      <c r="J63" s="107"/>
      <c r="K63" s="107"/>
      <c r="L63" s="107"/>
      <c r="M63" s="107"/>
      <c r="N63" s="108"/>
      <c r="P63" s="6"/>
      <c r="Q63" s="6"/>
    </row>
    <row r="64" spans="1:17" ht="2.25" customHeight="1">
      <c r="A64" s="5"/>
      <c r="B64" s="109" t="s">
        <v>62</v>
      </c>
      <c r="C64" s="110"/>
      <c r="D64" s="110"/>
      <c r="E64" s="110"/>
      <c r="F64" s="110"/>
      <c r="G64" s="110"/>
      <c r="H64" s="6"/>
      <c r="I64" s="111"/>
      <c r="J64" s="111"/>
      <c r="K64" s="111"/>
      <c r="L64" s="111"/>
      <c r="M64" s="111"/>
      <c r="N64" s="112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63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64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F26:G26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7:E27"/>
    <mergeCell ref="G27:I27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C39:E39"/>
    <mergeCell ref="G39:I39"/>
    <mergeCell ref="M40:N40"/>
    <mergeCell ref="H41:I41"/>
    <mergeCell ref="M41:N41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G42:J42"/>
    <mergeCell ref="K42:L42"/>
    <mergeCell ref="M42:N42"/>
    <mergeCell ref="F47:G47"/>
    <mergeCell ref="M47:N47"/>
    <mergeCell ref="F48:G48"/>
    <mergeCell ref="F49:G49"/>
    <mergeCell ref="F50:G50"/>
    <mergeCell ref="P54:Q54"/>
    <mergeCell ref="F55:G55"/>
    <mergeCell ref="F57:G57"/>
    <mergeCell ref="B58:G58"/>
    <mergeCell ref="I58:N58"/>
    <mergeCell ref="F56:G56"/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topLeftCell="A8" zoomScaleNormal="100" workbookViewId="0">
      <selection activeCell="R30" sqref="R30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53">
        <v>27</v>
      </c>
      <c r="N2" s="155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43"/>
      <c r="M3" s="176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102"/>
      <c r="M4" s="102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102" t="s">
        <v>2</v>
      </c>
      <c r="M5" s="102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30</v>
      </c>
      <c r="K8" s="97" t="s">
        <v>5</v>
      </c>
      <c r="L8" s="114" t="s">
        <v>65</v>
      </c>
      <c r="M8" s="114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10" t="s">
        <v>7</v>
      </c>
      <c r="L9" s="110"/>
      <c r="M9" s="126">
        <f>M46</f>
        <v>2622.8</v>
      </c>
      <c r="N9" s="12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100"/>
      <c r="B11" s="172">
        <f>$M$9</f>
        <v>2622.8</v>
      </c>
      <c r="C11" s="173"/>
      <c r="D11" s="174" t="s">
        <v>178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5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65" t="s">
        <v>177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</row>
    <row r="14" spans="1:22">
      <c r="A14" s="5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  <c r="V14" s="4" t="s">
        <v>11</v>
      </c>
    </row>
    <row r="15" spans="1:22">
      <c r="A15" s="5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7"/>
    </row>
    <row r="16" spans="1:22">
      <c r="A16" s="5"/>
      <c r="B16" s="5" t="s">
        <v>12</v>
      </c>
      <c r="C16" s="6"/>
      <c r="D16" s="6"/>
      <c r="E16" s="18">
        <v>3</v>
      </c>
      <c r="F16" s="97" t="s">
        <v>5</v>
      </c>
      <c r="G16" s="114" t="s">
        <v>156</v>
      </c>
      <c r="H16" s="114"/>
      <c r="I16" s="97" t="s">
        <v>13</v>
      </c>
      <c r="J16" s="18">
        <v>3</v>
      </c>
      <c r="K16" s="97" t="s">
        <v>14</v>
      </c>
      <c r="L16" s="114" t="s">
        <v>156</v>
      </c>
      <c r="M16" s="114"/>
      <c r="N16" s="13">
        <v>2019</v>
      </c>
      <c r="P16" s="19"/>
    </row>
    <row r="17" spans="1:22" ht="12" thickBot="1">
      <c r="A17" s="5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22" ht="12" thickBot="1">
      <c r="A18" s="5"/>
      <c r="B18" s="109" t="s">
        <v>15</v>
      </c>
      <c r="C18" s="168"/>
      <c r="D18" s="20"/>
      <c r="E18" s="169" t="s">
        <v>16</v>
      </c>
      <c r="F18" s="170"/>
      <c r="G18" s="171"/>
      <c r="H18" s="20" t="s">
        <v>17</v>
      </c>
      <c r="I18" s="169" t="s">
        <v>18</v>
      </c>
      <c r="J18" s="171"/>
      <c r="K18" s="20"/>
      <c r="L18" s="169" t="s">
        <v>19</v>
      </c>
      <c r="M18" s="171"/>
      <c r="N18" s="20"/>
      <c r="V18" s="4" t="s">
        <v>11</v>
      </c>
    </row>
    <row r="19" spans="1:22">
      <c r="A19" s="5"/>
      <c r="B19" s="147" t="s">
        <v>2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9"/>
      <c r="Q19" s="4" t="s">
        <v>11</v>
      </c>
    </row>
    <row r="20" spans="1:22" ht="12.75" customHeight="1">
      <c r="A20" s="5"/>
      <c r="B20" s="150"/>
      <c r="C20" s="151"/>
      <c r="D20" s="151"/>
      <c r="E20" s="152"/>
      <c r="F20" s="153"/>
      <c r="G20" s="140"/>
      <c r="H20" s="140"/>
      <c r="I20" s="154"/>
      <c r="J20" s="153"/>
      <c r="K20" s="154"/>
      <c r="L20" s="153"/>
      <c r="M20" s="140"/>
      <c r="N20" s="155"/>
      <c r="Q20" s="4" t="s">
        <v>11</v>
      </c>
    </row>
    <row r="21" spans="1:22">
      <c r="A21" s="5"/>
      <c r="B21" s="156" t="s">
        <v>21</v>
      </c>
      <c r="C21" s="157"/>
      <c r="D21" s="157"/>
      <c r="E21" s="158"/>
      <c r="F21" s="159" t="s">
        <v>22</v>
      </c>
      <c r="G21" s="157"/>
      <c r="H21" s="157"/>
      <c r="I21" s="158"/>
      <c r="J21" s="159" t="s">
        <v>23</v>
      </c>
      <c r="K21" s="158"/>
      <c r="L21" s="159" t="s">
        <v>24</v>
      </c>
      <c r="M21" s="157"/>
      <c r="N21" s="160"/>
    </row>
    <row r="22" spans="1:22">
      <c r="A22" s="5"/>
      <c r="B22" s="22" t="s">
        <v>25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26</v>
      </c>
      <c r="D23" s="6"/>
      <c r="E23" s="97"/>
      <c r="F23" s="114" t="s">
        <v>27</v>
      </c>
      <c r="G23" s="114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28</v>
      </c>
      <c r="C24" s="6"/>
      <c r="D24" s="23"/>
      <c r="E24" s="97" t="s">
        <v>29</v>
      </c>
      <c r="F24" s="132"/>
      <c r="G24" s="161"/>
      <c r="H24" s="6" t="s">
        <v>84</v>
      </c>
      <c r="I24" s="6"/>
      <c r="J24" s="11"/>
      <c r="K24" s="6"/>
      <c r="L24" s="6"/>
      <c r="M24" s="162"/>
      <c r="N24" s="163"/>
    </row>
    <row r="25" spans="1:22">
      <c r="A25" s="5"/>
      <c r="B25" s="5" t="s">
        <v>31</v>
      </c>
      <c r="C25" s="6"/>
      <c r="D25" s="23">
        <v>1</v>
      </c>
      <c r="E25" s="97" t="s">
        <v>29</v>
      </c>
      <c r="F25" s="164">
        <v>1200</v>
      </c>
      <c r="G25" s="164"/>
      <c r="H25" s="6" t="s">
        <v>84</v>
      </c>
      <c r="I25" s="6"/>
      <c r="J25" s="11"/>
      <c r="K25" s="6" t="s">
        <v>32</v>
      </c>
      <c r="L25" s="6"/>
      <c r="M25" s="141">
        <f>D24*F24+D25*F25+D26*F26</f>
        <v>1200</v>
      </c>
      <c r="N25" s="142"/>
    </row>
    <row r="26" spans="1:22">
      <c r="A26" s="5"/>
      <c r="B26" s="22" t="s">
        <v>33</v>
      </c>
      <c r="C26" s="6"/>
      <c r="D26" s="66"/>
      <c r="E26" s="97"/>
      <c r="F26" s="146"/>
      <c r="G26" s="14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14" t="s">
        <v>68</v>
      </c>
      <c r="D27" s="114"/>
      <c r="E27" s="114"/>
      <c r="F27" s="97" t="s">
        <v>29</v>
      </c>
      <c r="G27" s="114" t="s">
        <v>67</v>
      </c>
      <c r="H27" s="114"/>
      <c r="I27" s="114"/>
      <c r="J27" s="24">
        <v>254</v>
      </c>
      <c r="K27" s="6" t="s">
        <v>35</v>
      </c>
      <c r="L27" s="6"/>
      <c r="M27" s="6"/>
      <c r="N27" s="25"/>
    </row>
    <row r="28" spans="1:22">
      <c r="A28" s="5"/>
      <c r="B28" s="5" t="s">
        <v>5</v>
      </c>
      <c r="C28" s="114" t="s">
        <v>67</v>
      </c>
      <c r="D28" s="114"/>
      <c r="E28" s="114"/>
      <c r="F28" s="26" t="s">
        <v>29</v>
      </c>
      <c r="G28" s="114" t="s">
        <v>68</v>
      </c>
      <c r="H28" s="114"/>
      <c r="I28" s="114"/>
      <c r="J28" s="24">
        <v>254</v>
      </c>
      <c r="K28" s="6" t="s">
        <v>35</v>
      </c>
      <c r="L28" s="6"/>
      <c r="M28" s="6"/>
      <c r="N28" s="25"/>
    </row>
    <row r="29" spans="1:22">
      <c r="A29" s="5"/>
      <c r="B29" s="5" t="s">
        <v>5</v>
      </c>
      <c r="C29" s="114" t="s">
        <v>36</v>
      </c>
      <c r="D29" s="114"/>
      <c r="E29" s="114"/>
      <c r="F29" s="26" t="s">
        <v>29</v>
      </c>
      <c r="G29" s="114" t="s">
        <v>36</v>
      </c>
      <c r="H29" s="114"/>
      <c r="I29" s="114"/>
      <c r="J29" s="24">
        <v>100</v>
      </c>
      <c r="K29" s="6" t="s">
        <v>35</v>
      </c>
      <c r="L29" s="6"/>
      <c r="M29" s="6"/>
      <c r="N29" s="13"/>
    </row>
    <row r="30" spans="1:22">
      <c r="A30" s="5"/>
      <c r="B30" s="5" t="s">
        <v>5</v>
      </c>
      <c r="C30" s="144"/>
      <c r="D30" s="144"/>
      <c r="E30" s="144"/>
      <c r="F30" s="26" t="s">
        <v>29</v>
      </c>
      <c r="G30" s="145"/>
      <c r="H30" s="145"/>
      <c r="I30" s="145"/>
      <c r="J30" s="27"/>
      <c r="K30" s="6" t="s">
        <v>35</v>
      </c>
      <c r="L30" s="6"/>
      <c r="M30" s="6"/>
      <c r="N30" s="13"/>
    </row>
    <row r="31" spans="1:22" ht="11.25" customHeight="1">
      <c r="A31" s="5"/>
      <c r="B31" s="5" t="s">
        <v>5</v>
      </c>
      <c r="C31" s="144"/>
      <c r="D31" s="144"/>
      <c r="E31" s="144"/>
      <c r="F31" s="26" t="s">
        <v>29</v>
      </c>
      <c r="G31" s="145"/>
      <c r="H31" s="145"/>
      <c r="I31" s="145"/>
      <c r="J31" s="27"/>
      <c r="K31" s="6" t="s">
        <v>35</v>
      </c>
      <c r="L31" s="6"/>
      <c r="M31" s="6"/>
      <c r="N31" s="13"/>
    </row>
    <row r="32" spans="1:22">
      <c r="A32" s="5"/>
      <c r="B32" s="5" t="s">
        <v>5</v>
      </c>
      <c r="C32" s="144"/>
      <c r="D32" s="144"/>
      <c r="E32" s="144"/>
      <c r="F32" s="26" t="s">
        <v>29</v>
      </c>
      <c r="G32" s="145"/>
      <c r="H32" s="145"/>
      <c r="I32" s="145"/>
      <c r="J32" s="27"/>
      <c r="K32" s="6" t="s">
        <v>35</v>
      </c>
      <c r="L32" s="6"/>
      <c r="M32" s="6"/>
      <c r="N32" s="13"/>
    </row>
    <row r="33" spans="1:18" ht="11.25" customHeight="1">
      <c r="A33" s="5"/>
      <c r="B33" s="5" t="s">
        <v>5</v>
      </c>
      <c r="C33" s="140"/>
      <c r="D33" s="140"/>
      <c r="E33" s="140"/>
      <c r="F33" s="26" t="s">
        <v>29</v>
      </c>
      <c r="G33" s="140"/>
      <c r="H33" s="140"/>
      <c r="I33" s="140"/>
      <c r="J33" s="27"/>
      <c r="K33" s="6" t="s">
        <v>35</v>
      </c>
      <c r="L33" s="6"/>
      <c r="M33" s="6"/>
      <c r="N33" s="13"/>
    </row>
    <row r="34" spans="1:18">
      <c r="A34" s="5"/>
      <c r="B34" s="5" t="s">
        <v>5</v>
      </c>
      <c r="C34" s="114"/>
      <c r="D34" s="114"/>
      <c r="E34" s="114"/>
      <c r="F34" s="26" t="s">
        <v>29</v>
      </c>
      <c r="G34" s="114"/>
      <c r="H34" s="114"/>
      <c r="I34" s="114"/>
      <c r="J34" s="24"/>
      <c r="K34" s="6" t="s">
        <v>35</v>
      </c>
      <c r="L34" s="6"/>
      <c r="M34" s="6"/>
      <c r="N34" s="13"/>
    </row>
    <row r="35" spans="1:18">
      <c r="A35" s="5"/>
      <c r="B35" s="5"/>
      <c r="C35" s="140"/>
      <c r="D35" s="140"/>
      <c r="E35" s="140"/>
      <c r="F35" s="26" t="s">
        <v>29</v>
      </c>
      <c r="G35" s="140"/>
      <c r="H35" s="140"/>
      <c r="I35" s="140"/>
      <c r="J35" s="28"/>
      <c r="K35" s="6" t="s">
        <v>35</v>
      </c>
      <c r="L35" s="6"/>
      <c r="M35" s="6"/>
      <c r="N35" s="13"/>
    </row>
    <row r="36" spans="1:18">
      <c r="A36" s="5"/>
      <c r="B36" s="5"/>
      <c r="C36" s="140"/>
      <c r="D36" s="140"/>
      <c r="E36" s="140"/>
      <c r="F36" s="97" t="s">
        <v>29</v>
      </c>
      <c r="G36" s="140"/>
      <c r="H36" s="140"/>
      <c r="I36" s="140"/>
      <c r="J36" s="28"/>
      <c r="K36" s="6" t="s">
        <v>35</v>
      </c>
      <c r="L36" s="6"/>
      <c r="M36" s="6"/>
      <c r="N36" s="13"/>
    </row>
    <row r="37" spans="1:18">
      <c r="A37" s="5"/>
      <c r="B37" s="5"/>
      <c r="C37" s="140"/>
      <c r="D37" s="140"/>
      <c r="E37" s="140"/>
      <c r="F37" s="97" t="s">
        <v>29</v>
      </c>
      <c r="G37" s="140"/>
      <c r="H37" s="140"/>
      <c r="I37" s="140"/>
      <c r="J37" s="28"/>
      <c r="K37" s="6" t="s">
        <v>35</v>
      </c>
      <c r="L37" s="6"/>
      <c r="M37" s="6"/>
      <c r="N37" s="13"/>
    </row>
    <row r="38" spans="1:18">
      <c r="A38" s="5"/>
      <c r="B38" s="5"/>
      <c r="C38" s="140"/>
      <c r="D38" s="140"/>
      <c r="E38" s="140"/>
      <c r="F38" s="97" t="s">
        <v>29</v>
      </c>
      <c r="G38" s="140"/>
      <c r="H38" s="140"/>
      <c r="I38" s="140"/>
      <c r="J38" s="28"/>
      <c r="K38" s="6" t="s">
        <v>35</v>
      </c>
      <c r="L38" s="6"/>
      <c r="M38" s="6"/>
      <c r="N38" s="13"/>
    </row>
    <row r="39" spans="1:18">
      <c r="A39" s="5"/>
      <c r="B39" s="5"/>
      <c r="C39" s="140"/>
      <c r="D39" s="140"/>
      <c r="E39" s="140"/>
      <c r="F39" s="97"/>
      <c r="G39" s="140"/>
      <c r="H39" s="140"/>
      <c r="I39" s="140"/>
      <c r="J39" s="28"/>
      <c r="K39" s="6" t="s">
        <v>35</v>
      </c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J40" s="29">
        <f>SUM(J27:J39)</f>
        <v>608</v>
      </c>
      <c r="K40" s="6"/>
      <c r="L40" s="101"/>
      <c r="M40" s="141">
        <f>M25</f>
        <v>1200</v>
      </c>
      <c r="N40" s="142"/>
    </row>
    <row r="41" spans="1:18" ht="12">
      <c r="A41" s="5"/>
      <c r="B41" s="5" t="s">
        <v>38</v>
      </c>
      <c r="C41" s="6"/>
      <c r="D41" s="6"/>
      <c r="E41" s="6"/>
      <c r="F41" s="6"/>
      <c r="G41" s="6"/>
      <c r="H41" s="177" t="s">
        <v>37</v>
      </c>
      <c r="I41" s="177"/>
      <c r="J41" s="67">
        <v>1.6</v>
      </c>
      <c r="K41" s="6"/>
      <c r="L41" s="98" t="s">
        <v>39</v>
      </c>
      <c r="M41" s="138">
        <v>1</v>
      </c>
      <c r="N41" s="139"/>
      <c r="R41" s="4" t="s">
        <v>40</v>
      </c>
    </row>
    <row r="42" spans="1:18">
      <c r="A42" s="5"/>
      <c r="B42" s="5"/>
      <c r="C42" s="6"/>
      <c r="D42" s="6"/>
      <c r="E42" s="6"/>
      <c r="F42" s="6"/>
      <c r="G42" s="136"/>
      <c r="H42" s="136"/>
      <c r="I42" s="136"/>
      <c r="J42" s="136"/>
      <c r="K42" s="136" t="s">
        <v>41</v>
      </c>
      <c r="L42" s="137"/>
      <c r="M42" s="138">
        <f>225*2</f>
        <v>450</v>
      </c>
      <c r="N42" s="139"/>
      <c r="P42" s="110"/>
      <c r="Q42" s="110"/>
    </row>
    <row r="43" spans="1:18">
      <c r="A43" s="5"/>
      <c r="B43" s="36"/>
      <c r="C43" s="37" t="s">
        <v>42</v>
      </c>
      <c r="D43" s="38"/>
      <c r="E43" s="38"/>
      <c r="F43" s="38"/>
      <c r="G43" s="39"/>
      <c r="H43" s="40"/>
      <c r="I43" s="40"/>
      <c r="J43" s="41"/>
      <c r="K43" s="41"/>
      <c r="L43" s="98" t="s">
        <v>33</v>
      </c>
      <c r="M43" s="132">
        <f>J40*J41</f>
        <v>972.80000000000007</v>
      </c>
      <c r="N43" s="133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98" t="s">
        <v>43</v>
      </c>
      <c r="M44" s="132"/>
      <c r="N44" s="133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98" t="s">
        <v>44</v>
      </c>
      <c r="M45" s="134"/>
      <c r="N45" s="135"/>
      <c r="P45" s="42"/>
      <c r="Q45" s="6"/>
    </row>
    <row r="46" spans="1:18">
      <c r="A46" s="5"/>
      <c r="B46" s="5" t="s">
        <v>45</v>
      </c>
      <c r="C46" s="6"/>
      <c r="D46" s="6"/>
      <c r="E46" s="101"/>
      <c r="F46" s="130">
        <v>0</v>
      </c>
      <c r="G46" s="131"/>
      <c r="H46" s="98"/>
      <c r="I46" s="98"/>
      <c r="J46" s="98"/>
      <c r="K46" s="6" t="s">
        <v>46</v>
      </c>
      <c r="L46" s="101"/>
      <c r="M46" s="126">
        <f>M43+M42+M40+M44+M45</f>
        <v>2622.8</v>
      </c>
      <c r="N46" s="127"/>
      <c r="O46" s="44"/>
      <c r="P46" s="42"/>
      <c r="Q46" s="11"/>
    </row>
    <row r="47" spans="1:18">
      <c r="A47" s="5"/>
      <c r="B47" s="5" t="s">
        <v>47</v>
      </c>
      <c r="C47" s="6"/>
      <c r="D47" s="6"/>
      <c r="E47" s="101"/>
      <c r="F47" s="124">
        <v>0</v>
      </c>
      <c r="G47" s="125"/>
      <c r="H47" s="98"/>
      <c r="I47" s="98"/>
      <c r="J47" s="98"/>
      <c r="K47" s="6" t="s">
        <v>48</v>
      </c>
      <c r="L47" s="101"/>
      <c r="M47" s="126"/>
      <c r="N47" s="127"/>
      <c r="P47" s="42"/>
      <c r="Q47" s="11"/>
    </row>
    <row r="48" spans="1:18">
      <c r="A48" s="5"/>
      <c r="B48" s="5" t="s">
        <v>49</v>
      </c>
      <c r="C48" s="6"/>
      <c r="D48" s="6"/>
      <c r="E48" s="101"/>
      <c r="F48" s="128">
        <f>SUM(F46:G47)</f>
        <v>0</v>
      </c>
      <c r="G48" s="129"/>
      <c r="H48" s="98"/>
      <c r="I48" s="98"/>
      <c r="J48" s="98"/>
      <c r="K48" s="6"/>
      <c r="L48" s="101"/>
      <c r="M48" s="45"/>
      <c r="N48" s="46"/>
      <c r="P48" s="42"/>
      <c r="Q48" s="47"/>
    </row>
    <row r="49" spans="1:17">
      <c r="A49" s="5"/>
      <c r="B49" s="5" t="s">
        <v>50</v>
      </c>
      <c r="C49" s="6"/>
      <c r="D49" s="6"/>
      <c r="E49" s="101"/>
      <c r="F49" s="124">
        <v>0</v>
      </c>
      <c r="G49" s="125"/>
      <c r="H49" s="98"/>
      <c r="I49" s="98"/>
      <c r="J49" s="98"/>
      <c r="K49" s="6"/>
      <c r="L49" s="101"/>
      <c r="M49" s="45"/>
      <c r="N49" s="46"/>
      <c r="P49" s="42"/>
      <c r="Q49" s="11"/>
    </row>
    <row r="50" spans="1:17">
      <c r="A50" s="5"/>
      <c r="B50" s="5" t="s">
        <v>49</v>
      </c>
      <c r="C50" s="6"/>
      <c r="D50" s="6"/>
      <c r="E50" s="101"/>
      <c r="F50" s="128">
        <f>SUM(F48:G49)</f>
        <v>0</v>
      </c>
      <c r="G50" s="129"/>
      <c r="H50" s="98"/>
      <c r="I50" s="98"/>
      <c r="J50" s="98"/>
      <c r="K50" s="6"/>
      <c r="L50" s="101"/>
      <c r="M50" s="45"/>
      <c r="N50" s="46"/>
      <c r="P50" s="42"/>
      <c r="Q50" s="11"/>
    </row>
    <row r="51" spans="1:17">
      <c r="A51" s="5"/>
      <c r="B51" s="5" t="s">
        <v>33</v>
      </c>
      <c r="C51" s="6"/>
      <c r="D51" s="6"/>
      <c r="E51" s="101"/>
      <c r="F51" s="130">
        <v>0</v>
      </c>
      <c r="G51" s="131"/>
      <c r="H51" s="6"/>
      <c r="I51" s="48" t="s">
        <v>51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52</v>
      </c>
      <c r="C52" s="6"/>
      <c r="D52" s="6"/>
      <c r="E52" s="101"/>
      <c r="F52" s="124">
        <v>0</v>
      </c>
      <c r="G52" s="125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44</v>
      </c>
      <c r="C53" s="6"/>
      <c r="D53" s="6"/>
      <c r="E53" s="101" t="s">
        <v>53</v>
      </c>
      <c r="F53" s="124">
        <v>0</v>
      </c>
      <c r="G53" s="125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54</v>
      </c>
      <c r="C54" s="6"/>
      <c r="D54" s="6"/>
      <c r="E54" s="101"/>
      <c r="F54" s="124">
        <v>0</v>
      </c>
      <c r="G54" s="125"/>
      <c r="H54" s="53"/>
      <c r="I54" s="50"/>
      <c r="J54" s="51"/>
      <c r="K54" s="51"/>
      <c r="L54" s="51"/>
      <c r="M54" s="51"/>
      <c r="N54" s="52"/>
      <c r="P54" s="110"/>
      <c r="Q54" s="110"/>
    </row>
    <row r="55" spans="1:17">
      <c r="A55" s="5"/>
      <c r="B55" s="5" t="s">
        <v>48</v>
      </c>
      <c r="C55" s="6"/>
      <c r="D55" s="6"/>
      <c r="E55" s="101"/>
      <c r="F55" s="118">
        <f>SUM(F50:G54)</f>
        <v>0</v>
      </c>
      <c r="G55" s="119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55</v>
      </c>
      <c r="C56" s="6"/>
      <c r="D56" s="6"/>
      <c r="E56" s="101"/>
      <c r="F56" s="122">
        <f>+M46-F55</f>
        <v>2622.8</v>
      </c>
      <c r="G56" s="123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49</v>
      </c>
      <c r="C57" s="27"/>
      <c r="D57" s="27"/>
      <c r="E57" s="57"/>
      <c r="F57" s="120">
        <f>+F55+F56</f>
        <v>2622.8</v>
      </c>
      <c r="G57" s="12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09" t="s">
        <v>56</v>
      </c>
      <c r="C58" s="110"/>
      <c r="D58" s="110"/>
      <c r="E58" s="110"/>
      <c r="F58" s="110"/>
      <c r="G58" s="110"/>
      <c r="H58" s="6"/>
      <c r="I58" s="116" t="s">
        <v>57</v>
      </c>
      <c r="J58" s="116"/>
      <c r="K58" s="116"/>
      <c r="L58" s="116"/>
      <c r="M58" s="116"/>
      <c r="N58" s="117"/>
      <c r="P58" s="42"/>
      <c r="Q58" s="11"/>
    </row>
    <row r="59" spans="1:17" ht="1.5" customHeight="1">
      <c r="A59" s="5"/>
      <c r="B59" s="96"/>
      <c r="C59" s="97"/>
      <c r="D59" s="97"/>
      <c r="E59" s="97"/>
      <c r="F59" s="97"/>
      <c r="G59" s="97"/>
      <c r="H59" s="6"/>
      <c r="I59" s="97"/>
      <c r="J59" s="97"/>
      <c r="K59" s="97"/>
      <c r="L59" s="97"/>
      <c r="M59" s="97"/>
      <c r="N59" s="99"/>
      <c r="P59" s="42"/>
      <c r="Q59" s="11" t="s">
        <v>58</v>
      </c>
    </row>
    <row r="60" spans="1:17" ht="11.25" hidden="1" customHeight="1">
      <c r="A60" s="5"/>
      <c r="B60" s="109"/>
      <c r="C60" s="110"/>
      <c r="D60" s="110"/>
      <c r="E60" s="110"/>
      <c r="F60" s="110"/>
      <c r="G60" s="110"/>
      <c r="H60" s="6"/>
      <c r="I60" s="6"/>
      <c r="J60" s="6"/>
      <c r="K60" s="6"/>
      <c r="L60" s="6"/>
      <c r="M60" s="6"/>
      <c r="N60" s="13"/>
      <c r="P60" s="42"/>
      <c r="Q60" s="11" t="s">
        <v>59</v>
      </c>
    </row>
    <row r="61" spans="1:17" ht="16.5" customHeight="1">
      <c r="A61" s="5"/>
      <c r="B61" s="113" t="s">
        <v>60</v>
      </c>
      <c r="C61" s="114"/>
      <c r="D61" s="114"/>
      <c r="E61" s="114"/>
      <c r="F61" s="114"/>
      <c r="G61" s="114"/>
      <c r="H61" s="6"/>
      <c r="I61" s="114" t="s">
        <v>134</v>
      </c>
      <c r="J61" s="114"/>
      <c r="K61" s="114"/>
      <c r="L61" s="114"/>
      <c r="M61" s="114"/>
      <c r="N61" s="115"/>
      <c r="P61" s="42"/>
      <c r="Q61" s="11"/>
    </row>
    <row r="62" spans="1:17">
      <c r="A62" s="5"/>
      <c r="B62" s="109" t="s">
        <v>58</v>
      </c>
      <c r="C62" s="110"/>
      <c r="D62" s="110"/>
      <c r="E62" s="110"/>
      <c r="F62" s="110"/>
      <c r="G62" s="110"/>
      <c r="H62" s="6"/>
      <c r="I62" s="116"/>
      <c r="J62" s="116"/>
      <c r="K62" s="116"/>
      <c r="L62" s="116"/>
      <c r="M62" s="116"/>
      <c r="N62" s="117"/>
      <c r="P62" s="6"/>
      <c r="Q62" s="6"/>
    </row>
    <row r="63" spans="1:17" ht="26.25" customHeight="1">
      <c r="A63" s="5"/>
      <c r="B63" s="106" t="s">
        <v>61</v>
      </c>
      <c r="C63" s="107"/>
      <c r="D63" s="107"/>
      <c r="E63" s="107"/>
      <c r="F63" s="107"/>
      <c r="G63" s="107"/>
      <c r="H63" s="6"/>
      <c r="I63" s="107" t="s">
        <v>75</v>
      </c>
      <c r="J63" s="107"/>
      <c r="K63" s="107"/>
      <c r="L63" s="107"/>
      <c r="M63" s="107"/>
      <c r="N63" s="108"/>
      <c r="P63" s="6"/>
      <c r="Q63" s="6"/>
    </row>
    <row r="64" spans="1:17" ht="2.25" customHeight="1">
      <c r="A64" s="5"/>
      <c r="B64" s="109" t="s">
        <v>62</v>
      </c>
      <c r="C64" s="110"/>
      <c r="D64" s="110"/>
      <c r="E64" s="110"/>
      <c r="F64" s="110"/>
      <c r="G64" s="110"/>
      <c r="H64" s="6"/>
      <c r="I64" s="111"/>
      <c r="J64" s="111"/>
      <c r="K64" s="111"/>
      <c r="L64" s="111"/>
      <c r="M64" s="111"/>
      <c r="N64" s="112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63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64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2">
    <mergeCell ref="B11:C11"/>
    <mergeCell ref="D11:N11"/>
    <mergeCell ref="M2:N2"/>
    <mergeCell ref="L3:M3"/>
    <mergeCell ref="L8:M8"/>
    <mergeCell ref="K9:L9"/>
    <mergeCell ref="M9:N9"/>
    <mergeCell ref="B13:N15"/>
    <mergeCell ref="G16:H16"/>
    <mergeCell ref="L16:M16"/>
    <mergeCell ref="B17:N17"/>
    <mergeCell ref="B18:C18"/>
    <mergeCell ref="E18:G18"/>
    <mergeCell ref="I18:J18"/>
    <mergeCell ref="L18:M18"/>
    <mergeCell ref="F26:G26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C27:E27"/>
    <mergeCell ref="G27:I27"/>
    <mergeCell ref="C28:E28"/>
    <mergeCell ref="G28:I28"/>
    <mergeCell ref="C29:E29"/>
    <mergeCell ref="G29:I29"/>
    <mergeCell ref="C30:E30"/>
    <mergeCell ref="G30:I30"/>
    <mergeCell ref="C31:E31"/>
    <mergeCell ref="G31:I31"/>
    <mergeCell ref="C32:E32"/>
    <mergeCell ref="G32:I32"/>
    <mergeCell ref="C33:E33"/>
    <mergeCell ref="G33:I33"/>
    <mergeCell ref="C34:E34"/>
    <mergeCell ref="G34:I34"/>
    <mergeCell ref="C35:E35"/>
    <mergeCell ref="G35:I35"/>
    <mergeCell ref="C36:E36"/>
    <mergeCell ref="G36:I36"/>
    <mergeCell ref="C37:E37"/>
    <mergeCell ref="G37:I37"/>
    <mergeCell ref="C38:E38"/>
    <mergeCell ref="G38:I38"/>
    <mergeCell ref="C39:E39"/>
    <mergeCell ref="G39:I39"/>
    <mergeCell ref="M40:N40"/>
    <mergeCell ref="H41:I41"/>
    <mergeCell ref="M41:N41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G42:J42"/>
    <mergeCell ref="K42:L42"/>
    <mergeCell ref="M42:N42"/>
    <mergeCell ref="F47:G47"/>
    <mergeCell ref="M47:N47"/>
    <mergeCell ref="F48:G48"/>
    <mergeCell ref="F49:G49"/>
    <mergeCell ref="F50:G50"/>
    <mergeCell ref="P54:Q54"/>
    <mergeCell ref="F55:G55"/>
    <mergeCell ref="F57:G57"/>
    <mergeCell ref="B58:G58"/>
    <mergeCell ref="I58:N58"/>
    <mergeCell ref="F56:G56"/>
    <mergeCell ref="B63:G63"/>
    <mergeCell ref="I63:N63"/>
    <mergeCell ref="B64:G64"/>
    <mergeCell ref="I64:N64"/>
    <mergeCell ref="B60:G60"/>
    <mergeCell ref="B61:G61"/>
    <mergeCell ref="I61:N61"/>
    <mergeCell ref="B62:G62"/>
    <mergeCell ref="I62:N6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selection activeCell="Q17" sqref="Q17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53">
        <v>26</v>
      </c>
      <c r="N2" s="155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43"/>
      <c r="M3" s="176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5"/>
      <c r="M4" s="95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5" t="s">
        <v>2</v>
      </c>
      <c r="M5" s="95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25</v>
      </c>
      <c r="K8" s="90" t="s">
        <v>5</v>
      </c>
      <c r="L8" s="114" t="s">
        <v>65</v>
      </c>
      <c r="M8" s="114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10" t="s">
        <v>7</v>
      </c>
      <c r="L9" s="110"/>
      <c r="M9" s="126">
        <f>M46</f>
        <v>640</v>
      </c>
      <c r="N9" s="12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93"/>
      <c r="B11" s="172">
        <f>$M$9</f>
        <v>640</v>
      </c>
      <c r="C11" s="173"/>
      <c r="D11" s="174" t="s">
        <v>176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5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65" t="s">
        <v>170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</row>
    <row r="14" spans="1:22">
      <c r="A14" s="5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  <c r="V14" s="4" t="s">
        <v>11</v>
      </c>
    </row>
    <row r="15" spans="1:22">
      <c r="A15" s="5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7"/>
    </row>
    <row r="16" spans="1:22">
      <c r="A16" s="5"/>
      <c r="B16" s="5" t="s">
        <v>12</v>
      </c>
      <c r="C16" s="6"/>
      <c r="D16" s="6"/>
      <c r="E16" s="18">
        <v>2</v>
      </c>
      <c r="F16" s="90" t="s">
        <v>5</v>
      </c>
      <c r="G16" s="114" t="s">
        <v>156</v>
      </c>
      <c r="H16" s="114"/>
      <c r="I16" s="90" t="s">
        <v>13</v>
      </c>
      <c r="J16" s="18">
        <v>2</v>
      </c>
      <c r="K16" s="90" t="s">
        <v>14</v>
      </c>
      <c r="L16" s="114" t="s">
        <v>156</v>
      </c>
      <c r="M16" s="114"/>
      <c r="N16" s="13">
        <v>2019</v>
      </c>
      <c r="P16" s="19"/>
    </row>
    <row r="17" spans="1:22" ht="12" thickBot="1">
      <c r="A17" s="5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22" ht="12" thickBot="1">
      <c r="A18" s="5"/>
      <c r="B18" s="109" t="s">
        <v>15</v>
      </c>
      <c r="C18" s="168"/>
      <c r="D18" s="20"/>
      <c r="E18" s="169" t="s">
        <v>16</v>
      </c>
      <c r="F18" s="170"/>
      <c r="G18" s="171"/>
      <c r="H18" s="20" t="s">
        <v>17</v>
      </c>
      <c r="I18" s="169" t="s">
        <v>18</v>
      </c>
      <c r="J18" s="171"/>
      <c r="K18" s="20"/>
      <c r="L18" s="169" t="s">
        <v>19</v>
      </c>
      <c r="M18" s="171"/>
      <c r="N18" s="20"/>
      <c r="V18" s="4" t="s">
        <v>11</v>
      </c>
    </row>
    <row r="19" spans="1:22">
      <c r="A19" s="5"/>
      <c r="B19" s="147" t="s">
        <v>2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9"/>
      <c r="Q19" s="4" t="s">
        <v>11</v>
      </c>
    </row>
    <row r="20" spans="1:22" ht="12.75" customHeight="1">
      <c r="A20" s="5"/>
      <c r="B20" s="150"/>
      <c r="C20" s="151"/>
      <c r="D20" s="151"/>
      <c r="E20" s="152"/>
      <c r="F20" s="153"/>
      <c r="G20" s="140"/>
      <c r="H20" s="140"/>
      <c r="I20" s="154"/>
      <c r="J20" s="153"/>
      <c r="K20" s="154"/>
      <c r="L20" s="153"/>
      <c r="M20" s="140"/>
      <c r="N20" s="155"/>
      <c r="Q20" s="4" t="s">
        <v>11</v>
      </c>
    </row>
    <row r="21" spans="1:22">
      <c r="A21" s="5"/>
      <c r="B21" s="156" t="s">
        <v>21</v>
      </c>
      <c r="C21" s="157"/>
      <c r="D21" s="157"/>
      <c r="E21" s="158"/>
      <c r="F21" s="159" t="s">
        <v>22</v>
      </c>
      <c r="G21" s="157"/>
      <c r="H21" s="157"/>
      <c r="I21" s="158"/>
      <c r="J21" s="159" t="s">
        <v>23</v>
      </c>
      <c r="K21" s="158"/>
      <c r="L21" s="159" t="s">
        <v>24</v>
      </c>
      <c r="M21" s="157"/>
      <c r="N21" s="160"/>
    </row>
    <row r="22" spans="1:22">
      <c r="A22" s="5"/>
      <c r="B22" s="22" t="s">
        <v>25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26</v>
      </c>
      <c r="D23" s="6"/>
      <c r="E23" s="90"/>
      <c r="F23" s="114" t="s">
        <v>27</v>
      </c>
      <c r="G23" s="114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28</v>
      </c>
      <c r="C24" s="6"/>
      <c r="D24" s="23"/>
      <c r="E24" s="90" t="s">
        <v>29</v>
      </c>
      <c r="F24" s="132"/>
      <c r="G24" s="161"/>
      <c r="H24" s="6" t="s">
        <v>84</v>
      </c>
      <c r="I24" s="6"/>
      <c r="J24" s="11"/>
      <c r="K24" s="6"/>
      <c r="L24" s="6"/>
      <c r="M24" s="162"/>
      <c r="N24" s="163"/>
    </row>
    <row r="25" spans="1:22">
      <c r="A25" s="5"/>
      <c r="B25" s="5" t="s">
        <v>31</v>
      </c>
      <c r="C25" s="6"/>
      <c r="D25" s="23">
        <v>1</v>
      </c>
      <c r="E25" s="90" t="s">
        <v>29</v>
      </c>
      <c r="F25" s="164">
        <v>640</v>
      </c>
      <c r="G25" s="164"/>
      <c r="H25" s="6" t="s">
        <v>84</v>
      </c>
      <c r="I25" s="6"/>
      <c r="J25" s="11"/>
      <c r="K25" s="6" t="s">
        <v>32</v>
      </c>
      <c r="L25" s="6"/>
      <c r="M25" s="141">
        <f>D24*F24+D25*F25+D26*F26</f>
        <v>640</v>
      </c>
      <c r="N25" s="142"/>
    </row>
    <row r="26" spans="1:22">
      <c r="A26" s="5"/>
      <c r="B26" s="22" t="s">
        <v>33</v>
      </c>
      <c r="C26" s="6"/>
      <c r="D26" s="66"/>
      <c r="E26" s="90"/>
      <c r="F26" s="146"/>
      <c r="G26" s="14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14" t="s">
        <v>68</v>
      </c>
      <c r="D27" s="114"/>
      <c r="E27" s="114"/>
      <c r="F27" s="90" t="s">
        <v>29</v>
      </c>
      <c r="G27" s="114" t="s">
        <v>171</v>
      </c>
      <c r="H27" s="114"/>
      <c r="I27" s="114"/>
      <c r="J27" s="24"/>
      <c r="K27" s="6" t="s">
        <v>35</v>
      </c>
      <c r="L27" s="6"/>
      <c r="M27" s="6"/>
      <c r="N27" s="25"/>
    </row>
    <row r="28" spans="1:22">
      <c r="A28" s="5"/>
      <c r="B28" s="5" t="s">
        <v>5</v>
      </c>
      <c r="C28" s="114" t="s">
        <v>171</v>
      </c>
      <c r="D28" s="114"/>
      <c r="E28" s="114"/>
      <c r="F28" s="26" t="s">
        <v>29</v>
      </c>
      <c r="G28" s="114" t="s">
        <v>68</v>
      </c>
      <c r="H28" s="114"/>
      <c r="I28" s="114"/>
      <c r="J28" s="24"/>
      <c r="K28" s="6" t="s">
        <v>35</v>
      </c>
      <c r="L28" s="6"/>
      <c r="M28" s="6"/>
      <c r="N28" s="25"/>
    </row>
    <row r="29" spans="1:22">
      <c r="A29" s="5"/>
      <c r="B29" s="5" t="s">
        <v>5</v>
      </c>
      <c r="C29" s="114" t="s">
        <v>36</v>
      </c>
      <c r="D29" s="114"/>
      <c r="E29" s="114"/>
      <c r="F29" s="26" t="s">
        <v>29</v>
      </c>
      <c r="G29" s="114" t="s">
        <v>36</v>
      </c>
      <c r="H29" s="114"/>
      <c r="I29" s="114"/>
      <c r="J29" s="24"/>
      <c r="K29" s="6" t="s">
        <v>35</v>
      </c>
      <c r="L29" s="6"/>
      <c r="M29" s="6"/>
      <c r="N29" s="13"/>
    </row>
    <row r="30" spans="1:22">
      <c r="A30" s="5"/>
      <c r="B30" s="5" t="s">
        <v>5</v>
      </c>
      <c r="C30" s="144"/>
      <c r="D30" s="144"/>
      <c r="E30" s="144"/>
      <c r="F30" s="26" t="s">
        <v>29</v>
      </c>
      <c r="G30" s="145"/>
      <c r="H30" s="145"/>
      <c r="I30" s="145"/>
      <c r="J30" s="27"/>
      <c r="K30" s="6" t="s">
        <v>35</v>
      </c>
      <c r="L30" s="6"/>
      <c r="M30" s="6"/>
      <c r="N30" s="13"/>
    </row>
    <row r="31" spans="1:22" ht="11.25" customHeight="1">
      <c r="A31" s="5"/>
      <c r="B31" s="5" t="s">
        <v>5</v>
      </c>
      <c r="C31" s="144"/>
      <c r="D31" s="144"/>
      <c r="E31" s="144"/>
      <c r="F31" s="26" t="s">
        <v>29</v>
      </c>
      <c r="G31" s="145"/>
      <c r="H31" s="145"/>
      <c r="I31" s="145"/>
      <c r="J31" s="27"/>
      <c r="K31" s="6" t="s">
        <v>35</v>
      </c>
      <c r="L31" s="6"/>
      <c r="M31" s="6"/>
      <c r="N31" s="13"/>
    </row>
    <row r="32" spans="1:22">
      <c r="A32" s="5"/>
      <c r="B32" s="5" t="s">
        <v>5</v>
      </c>
      <c r="C32" s="144"/>
      <c r="D32" s="144"/>
      <c r="E32" s="144"/>
      <c r="F32" s="26" t="s">
        <v>29</v>
      </c>
      <c r="G32" s="145"/>
      <c r="H32" s="145"/>
      <c r="I32" s="145"/>
      <c r="J32" s="27"/>
      <c r="K32" s="6" t="s">
        <v>35</v>
      </c>
      <c r="L32" s="6"/>
      <c r="M32" s="6"/>
      <c r="N32" s="13"/>
    </row>
    <row r="33" spans="1:18" ht="11.25" customHeight="1">
      <c r="A33" s="5"/>
      <c r="B33" s="5" t="s">
        <v>5</v>
      </c>
      <c r="C33" s="140"/>
      <c r="D33" s="140"/>
      <c r="E33" s="140"/>
      <c r="F33" s="26" t="s">
        <v>29</v>
      </c>
      <c r="G33" s="140"/>
      <c r="H33" s="140"/>
      <c r="I33" s="140"/>
      <c r="J33" s="27"/>
      <c r="K33" s="6" t="s">
        <v>35</v>
      </c>
      <c r="L33" s="6"/>
      <c r="M33" s="6"/>
      <c r="N33" s="13"/>
    </row>
    <row r="34" spans="1:18">
      <c r="A34" s="5"/>
      <c r="B34" s="5" t="s">
        <v>5</v>
      </c>
      <c r="C34" s="114"/>
      <c r="D34" s="114"/>
      <c r="E34" s="114"/>
      <c r="F34" s="26" t="s">
        <v>29</v>
      </c>
      <c r="G34" s="114"/>
      <c r="H34" s="114"/>
      <c r="I34" s="114"/>
      <c r="J34" s="24"/>
      <c r="K34" s="6" t="s">
        <v>35</v>
      </c>
      <c r="L34" s="6"/>
      <c r="M34" s="6"/>
      <c r="N34" s="13"/>
    </row>
    <row r="35" spans="1:18">
      <c r="A35" s="5"/>
      <c r="B35" s="5"/>
      <c r="C35" s="140"/>
      <c r="D35" s="140"/>
      <c r="E35" s="140"/>
      <c r="F35" s="26" t="s">
        <v>29</v>
      </c>
      <c r="G35" s="140"/>
      <c r="H35" s="140"/>
      <c r="I35" s="140"/>
      <c r="J35" s="28"/>
      <c r="K35" s="6" t="s">
        <v>35</v>
      </c>
      <c r="L35" s="6"/>
      <c r="M35" s="6"/>
      <c r="N35" s="13"/>
    </row>
    <row r="36" spans="1:18">
      <c r="A36" s="5"/>
      <c r="B36" s="5"/>
      <c r="C36" s="140"/>
      <c r="D36" s="140"/>
      <c r="E36" s="140"/>
      <c r="F36" s="90" t="s">
        <v>29</v>
      </c>
      <c r="G36" s="140"/>
      <c r="H36" s="140"/>
      <c r="I36" s="140"/>
      <c r="J36" s="28"/>
      <c r="K36" s="6" t="s">
        <v>35</v>
      </c>
      <c r="L36" s="6"/>
      <c r="M36" s="6"/>
      <c r="N36" s="13"/>
    </row>
    <row r="37" spans="1:18">
      <c r="A37" s="5"/>
      <c r="B37" s="5"/>
      <c r="C37" s="140"/>
      <c r="D37" s="140"/>
      <c r="E37" s="140"/>
      <c r="F37" s="90" t="s">
        <v>29</v>
      </c>
      <c r="G37" s="140"/>
      <c r="H37" s="140"/>
      <c r="I37" s="140"/>
      <c r="J37" s="28"/>
      <c r="K37" s="6" t="s">
        <v>35</v>
      </c>
      <c r="L37" s="6"/>
      <c r="M37" s="6"/>
      <c r="N37" s="13"/>
    </row>
    <row r="38" spans="1:18">
      <c r="A38" s="5"/>
      <c r="B38" s="5"/>
      <c r="C38" s="140"/>
      <c r="D38" s="140"/>
      <c r="E38" s="140"/>
      <c r="F38" s="90" t="s">
        <v>29</v>
      </c>
      <c r="G38" s="140"/>
      <c r="H38" s="140"/>
      <c r="I38" s="140"/>
      <c r="J38" s="28"/>
      <c r="K38" s="6" t="s">
        <v>35</v>
      </c>
      <c r="L38" s="6"/>
      <c r="M38" s="6"/>
      <c r="N38" s="13"/>
    </row>
    <row r="39" spans="1:18">
      <c r="A39" s="5"/>
      <c r="B39" s="5"/>
      <c r="C39" s="140"/>
      <c r="D39" s="140"/>
      <c r="E39" s="140"/>
      <c r="F39" s="90"/>
      <c r="G39" s="140"/>
      <c r="H39" s="140"/>
      <c r="I39" s="140"/>
      <c r="J39" s="28"/>
      <c r="K39" s="6" t="s">
        <v>35</v>
      </c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J40" s="29">
        <f>SUM(J27:J39)</f>
        <v>0</v>
      </c>
      <c r="K40" s="6"/>
      <c r="L40" s="94"/>
      <c r="M40" s="141">
        <f>M25</f>
        <v>640</v>
      </c>
      <c r="N40" s="142"/>
    </row>
    <row r="41" spans="1:18" ht="12">
      <c r="A41" s="5"/>
      <c r="B41" s="5" t="s">
        <v>38</v>
      </c>
      <c r="C41" s="6"/>
      <c r="D41" s="6"/>
      <c r="E41" s="6"/>
      <c r="F41" s="6"/>
      <c r="G41" s="6"/>
      <c r="H41" s="177" t="s">
        <v>37</v>
      </c>
      <c r="I41" s="177"/>
      <c r="J41" s="67">
        <v>1.6</v>
      </c>
      <c r="K41" s="6"/>
      <c r="L41" s="91" t="s">
        <v>39</v>
      </c>
      <c r="M41" s="138">
        <v>1</v>
      </c>
      <c r="N41" s="139"/>
      <c r="R41" s="4" t="s">
        <v>40</v>
      </c>
    </row>
    <row r="42" spans="1:18">
      <c r="A42" s="5"/>
      <c r="B42" s="5"/>
      <c r="C42" s="6"/>
      <c r="D42" s="6"/>
      <c r="E42" s="6"/>
      <c r="F42" s="6"/>
      <c r="G42" s="136"/>
      <c r="H42" s="136"/>
      <c r="I42" s="136"/>
      <c r="J42" s="136"/>
      <c r="K42" s="136" t="s">
        <v>41</v>
      </c>
      <c r="L42" s="137"/>
      <c r="M42" s="138"/>
      <c r="N42" s="139"/>
      <c r="P42" s="110"/>
      <c r="Q42" s="110"/>
    </row>
    <row r="43" spans="1:18">
      <c r="A43" s="5"/>
      <c r="B43" s="36"/>
      <c r="C43" s="37" t="s">
        <v>42</v>
      </c>
      <c r="D43" s="38"/>
      <c r="E43" s="38"/>
      <c r="F43" s="38"/>
      <c r="G43" s="39"/>
      <c r="H43" s="40"/>
      <c r="I43" s="40"/>
      <c r="J43" s="41"/>
      <c r="K43" s="41"/>
      <c r="L43" s="91" t="s">
        <v>33</v>
      </c>
      <c r="M43" s="132">
        <f>J40*J41</f>
        <v>0</v>
      </c>
      <c r="N43" s="133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91" t="s">
        <v>43</v>
      </c>
      <c r="M44" s="132"/>
      <c r="N44" s="133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91" t="s">
        <v>44</v>
      </c>
      <c r="M45" s="134"/>
      <c r="N45" s="135"/>
      <c r="P45" s="42"/>
      <c r="Q45" s="6"/>
    </row>
    <row r="46" spans="1:18">
      <c r="A46" s="5"/>
      <c r="B46" s="5" t="s">
        <v>45</v>
      </c>
      <c r="C46" s="6"/>
      <c r="D46" s="6"/>
      <c r="E46" s="94"/>
      <c r="F46" s="130">
        <v>0</v>
      </c>
      <c r="G46" s="131"/>
      <c r="H46" s="91"/>
      <c r="I46" s="91"/>
      <c r="J46" s="91"/>
      <c r="K46" s="6" t="s">
        <v>46</v>
      </c>
      <c r="L46" s="94"/>
      <c r="M46" s="126">
        <f>M43+M42+M40+M44+M45</f>
        <v>640</v>
      </c>
      <c r="N46" s="127"/>
      <c r="O46" s="44"/>
      <c r="P46" s="42"/>
      <c r="Q46" s="11"/>
    </row>
    <row r="47" spans="1:18">
      <c r="A47" s="5"/>
      <c r="B47" s="5" t="s">
        <v>47</v>
      </c>
      <c r="C47" s="6"/>
      <c r="D47" s="6"/>
      <c r="E47" s="94"/>
      <c r="F47" s="124">
        <v>0</v>
      </c>
      <c r="G47" s="125"/>
      <c r="H47" s="91"/>
      <c r="I47" s="91"/>
      <c r="J47" s="91"/>
      <c r="K47" s="6" t="s">
        <v>48</v>
      </c>
      <c r="L47" s="94"/>
      <c r="M47" s="126"/>
      <c r="N47" s="127"/>
      <c r="P47" s="42"/>
      <c r="Q47" s="11"/>
    </row>
    <row r="48" spans="1:18">
      <c r="A48" s="5"/>
      <c r="B48" s="5" t="s">
        <v>49</v>
      </c>
      <c r="C48" s="6"/>
      <c r="D48" s="6"/>
      <c r="E48" s="94"/>
      <c r="F48" s="128">
        <f>SUM(F46:G47)</f>
        <v>0</v>
      </c>
      <c r="G48" s="129"/>
      <c r="H48" s="91"/>
      <c r="I48" s="91"/>
      <c r="J48" s="91"/>
      <c r="K48" s="6"/>
      <c r="L48" s="94"/>
      <c r="M48" s="45"/>
      <c r="N48" s="46"/>
      <c r="P48" s="42"/>
      <c r="Q48" s="47"/>
    </row>
    <row r="49" spans="1:17">
      <c r="A49" s="5"/>
      <c r="B49" s="5" t="s">
        <v>50</v>
      </c>
      <c r="C49" s="6"/>
      <c r="D49" s="6"/>
      <c r="E49" s="94"/>
      <c r="F49" s="124">
        <v>0</v>
      </c>
      <c r="G49" s="125"/>
      <c r="H49" s="91"/>
      <c r="I49" s="91"/>
      <c r="J49" s="91"/>
      <c r="K49" s="6"/>
      <c r="L49" s="94"/>
      <c r="M49" s="45"/>
      <c r="N49" s="46"/>
      <c r="P49" s="42"/>
      <c r="Q49" s="11"/>
    </row>
    <row r="50" spans="1:17">
      <c r="A50" s="5"/>
      <c r="B50" s="5" t="s">
        <v>49</v>
      </c>
      <c r="C50" s="6"/>
      <c r="D50" s="6"/>
      <c r="E50" s="94"/>
      <c r="F50" s="128">
        <f>SUM(F48:G49)</f>
        <v>0</v>
      </c>
      <c r="G50" s="129"/>
      <c r="H50" s="91"/>
      <c r="I50" s="91"/>
      <c r="J50" s="91"/>
      <c r="K50" s="6"/>
      <c r="L50" s="94"/>
      <c r="M50" s="45"/>
      <c r="N50" s="46"/>
      <c r="P50" s="42"/>
      <c r="Q50" s="11"/>
    </row>
    <row r="51" spans="1:17">
      <c r="A51" s="5"/>
      <c r="B51" s="5" t="s">
        <v>33</v>
      </c>
      <c r="C51" s="6"/>
      <c r="D51" s="6"/>
      <c r="E51" s="94"/>
      <c r="F51" s="130">
        <v>0</v>
      </c>
      <c r="G51" s="131"/>
      <c r="H51" s="6"/>
      <c r="I51" s="48" t="s">
        <v>51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52</v>
      </c>
      <c r="C52" s="6"/>
      <c r="D52" s="6"/>
      <c r="E52" s="94"/>
      <c r="F52" s="124">
        <v>0</v>
      </c>
      <c r="G52" s="125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44</v>
      </c>
      <c r="C53" s="6"/>
      <c r="D53" s="6"/>
      <c r="E53" s="94" t="s">
        <v>53</v>
      </c>
      <c r="F53" s="124">
        <v>0</v>
      </c>
      <c r="G53" s="125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54</v>
      </c>
      <c r="C54" s="6"/>
      <c r="D54" s="6"/>
      <c r="E54" s="94"/>
      <c r="F54" s="124">
        <v>0</v>
      </c>
      <c r="G54" s="125"/>
      <c r="H54" s="53"/>
      <c r="I54" s="50"/>
      <c r="J54" s="51"/>
      <c r="K54" s="51"/>
      <c r="L54" s="51"/>
      <c r="M54" s="51"/>
      <c r="N54" s="52"/>
      <c r="P54" s="110"/>
      <c r="Q54" s="110"/>
    </row>
    <row r="55" spans="1:17">
      <c r="A55" s="5"/>
      <c r="B55" s="5" t="s">
        <v>48</v>
      </c>
      <c r="C55" s="6"/>
      <c r="D55" s="6"/>
      <c r="E55" s="94"/>
      <c r="F55" s="118">
        <f>SUM(F50:G54)</f>
        <v>0</v>
      </c>
      <c r="G55" s="119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55</v>
      </c>
      <c r="C56" s="6"/>
      <c r="D56" s="6"/>
      <c r="E56" s="94"/>
      <c r="F56" s="122">
        <f>+M46-F55</f>
        <v>640</v>
      </c>
      <c r="G56" s="123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49</v>
      </c>
      <c r="C57" s="27"/>
      <c r="D57" s="27"/>
      <c r="E57" s="57"/>
      <c r="F57" s="120">
        <f>+F55+F56</f>
        <v>640</v>
      </c>
      <c r="G57" s="12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09" t="s">
        <v>56</v>
      </c>
      <c r="C58" s="110"/>
      <c r="D58" s="110"/>
      <c r="E58" s="110"/>
      <c r="F58" s="110"/>
      <c r="G58" s="110"/>
      <c r="H58" s="6"/>
      <c r="I58" s="116" t="s">
        <v>57</v>
      </c>
      <c r="J58" s="116"/>
      <c r="K58" s="116"/>
      <c r="L58" s="116"/>
      <c r="M58" s="116"/>
      <c r="N58" s="117"/>
      <c r="P58" s="42"/>
      <c r="Q58" s="11"/>
    </row>
    <row r="59" spans="1:17" ht="1.5" customHeight="1">
      <c r="A59" s="5"/>
      <c r="B59" s="89"/>
      <c r="C59" s="90"/>
      <c r="D59" s="90"/>
      <c r="E59" s="90"/>
      <c r="F59" s="90"/>
      <c r="G59" s="90"/>
      <c r="H59" s="6"/>
      <c r="I59" s="90"/>
      <c r="J59" s="90"/>
      <c r="K59" s="90"/>
      <c r="L59" s="90"/>
      <c r="M59" s="90"/>
      <c r="N59" s="92"/>
      <c r="P59" s="42"/>
      <c r="Q59" s="11" t="s">
        <v>58</v>
      </c>
    </row>
    <row r="60" spans="1:17" ht="11.25" hidden="1" customHeight="1">
      <c r="A60" s="5"/>
      <c r="B60" s="109"/>
      <c r="C60" s="110"/>
      <c r="D60" s="110"/>
      <c r="E60" s="110"/>
      <c r="F60" s="110"/>
      <c r="G60" s="110"/>
      <c r="H60" s="6"/>
      <c r="I60" s="6"/>
      <c r="J60" s="6"/>
      <c r="K60" s="6"/>
      <c r="L60" s="6"/>
      <c r="M60" s="6"/>
      <c r="N60" s="13"/>
      <c r="P60" s="42"/>
      <c r="Q60" s="11" t="s">
        <v>59</v>
      </c>
    </row>
    <row r="61" spans="1:17" ht="16.5" customHeight="1">
      <c r="A61" s="5"/>
      <c r="B61" s="113" t="s">
        <v>60</v>
      </c>
      <c r="C61" s="114"/>
      <c r="D61" s="114"/>
      <c r="E61" s="114"/>
      <c r="F61" s="114"/>
      <c r="G61" s="114"/>
      <c r="H61" s="6"/>
      <c r="I61" s="114" t="s">
        <v>100</v>
      </c>
      <c r="J61" s="114"/>
      <c r="K61" s="114"/>
      <c r="L61" s="114"/>
      <c r="M61" s="114"/>
      <c r="N61" s="115"/>
      <c r="P61" s="42"/>
      <c r="Q61" s="11"/>
    </row>
    <row r="62" spans="1:17">
      <c r="A62" s="5"/>
      <c r="B62" s="109" t="s">
        <v>58</v>
      </c>
      <c r="C62" s="110"/>
      <c r="D62" s="110"/>
      <c r="E62" s="110"/>
      <c r="F62" s="110"/>
      <c r="G62" s="110"/>
      <c r="H62" s="6"/>
      <c r="I62" s="116"/>
      <c r="J62" s="116"/>
      <c r="K62" s="116"/>
      <c r="L62" s="116"/>
      <c r="M62" s="116"/>
      <c r="N62" s="117"/>
      <c r="P62" s="6"/>
      <c r="Q62" s="6"/>
    </row>
    <row r="63" spans="1:17" ht="26.25" customHeight="1">
      <c r="A63" s="5"/>
      <c r="B63" s="106" t="s">
        <v>61</v>
      </c>
      <c r="C63" s="107"/>
      <c r="D63" s="107"/>
      <c r="E63" s="107"/>
      <c r="F63" s="107"/>
      <c r="G63" s="107"/>
      <c r="H63" s="6"/>
      <c r="I63" s="107" t="s">
        <v>175</v>
      </c>
      <c r="J63" s="107"/>
      <c r="K63" s="107"/>
      <c r="L63" s="107"/>
      <c r="M63" s="107"/>
      <c r="N63" s="108"/>
      <c r="P63" s="6"/>
      <c r="Q63" s="6"/>
    </row>
    <row r="64" spans="1:17" ht="2.25" customHeight="1">
      <c r="A64" s="5"/>
      <c r="B64" s="109" t="s">
        <v>62</v>
      </c>
      <c r="C64" s="110"/>
      <c r="D64" s="110"/>
      <c r="E64" s="110"/>
      <c r="F64" s="110"/>
      <c r="G64" s="110"/>
      <c r="H64" s="6"/>
      <c r="I64" s="111"/>
      <c r="J64" s="111"/>
      <c r="K64" s="111"/>
      <c r="L64" s="111"/>
      <c r="M64" s="111"/>
      <c r="N64" s="112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63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64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58:G58"/>
    <mergeCell ref="I58:N58"/>
    <mergeCell ref="F56:G56"/>
    <mergeCell ref="B63:G63"/>
    <mergeCell ref="I63:N63"/>
    <mergeCell ref="F49:G49"/>
    <mergeCell ref="F50:G50"/>
    <mergeCell ref="P54:Q54"/>
    <mergeCell ref="F55:G55"/>
    <mergeCell ref="F57:G57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G42:J42"/>
    <mergeCell ref="K42:L42"/>
    <mergeCell ref="M42:N42"/>
    <mergeCell ref="F47:G47"/>
    <mergeCell ref="M47:N47"/>
    <mergeCell ref="F48:G48"/>
    <mergeCell ref="C39:E39"/>
    <mergeCell ref="G39:I39"/>
    <mergeCell ref="M40:N40"/>
    <mergeCell ref="H41:I41"/>
    <mergeCell ref="M41:N41"/>
    <mergeCell ref="C36:E36"/>
    <mergeCell ref="G36:I36"/>
    <mergeCell ref="C37:E37"/>
    <mergeCell ref="G37:I37"/>
    <mergeCell ref="C38:E38"/>
    <mergeCell ref="G38:I38"/>
    <mergeCell ref="C33:E33"/>
    <mergeCell ref="G33:I33"/>
    <mergeCell ref="C34:E34"/>
    <mergeCell ref="G34:I34"/>
    <mergeCell ref="C35:E35"/>
    <mergeCell ref="G35:I35"/>
    <mergeCell ref="C30:E30"/>
    <mergeCell ref="G30:I30"/>
    <mergeCell ref="C31:E31"/>
    <mergeCell ref="G31:I31"/>
    <mergeCell ref="C32:E32"/>
    <mergeCell ref="G32:I32"/>
    <mergeCell ref="C27:E27"/>
    <mergeCell ref="G27:I27"/>
    <mergeCell ref="C28:E28"/>
    <mergeCell ref="G28:I28"/>
    <mergeCell ref="C29:E29"/>
    <mergeCell ref="G29:I29"/>
    <mergeCell ref="F26:G26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B13:N15"/>
    <mergeCell ref="G16:H16"/>
    <mergeCell ref="L16:M16"/>
    <mergeCell ref="B17:N17"/>
    <mergeCell ref="B18:C18"/>
    <mergeCell ref="E18:G18"/>
    <mergeCell ref="I18:J18"/>
    <mergeCell ref="L18:M18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selection activeCell="D12" sqref="D1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53">
        <v>25</v>
      </c>
      <c r="N2" s="155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43"/>
      <c r="M3" s="176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5"/>
      <c r="M4" s="95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5" t="s">
        <v>2</v>
      </c>
      <c r="M5" s="95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25</v>
      </c>
      <c r="K8" s="90" t="s">
        <v>5</v>
      </c>
      <c r="L8" s="114" t="s">
        <v>65</v>
      </c>
      <c r="M8" s="114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10" t="s">
        <v>7</v>
      </c>
      <c r="L9" s="110"/>
      <c r="M9" s="126">
        <f>M46</f>
        <v>1273.5999999999999</v>
      </c>
      <c r="N9" s="12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93"/>
      <c r="B11" s="172">
        <f>$M$9</f>
        <v>1273.5999999999999</v>
      </c>
      <c r="C11" s="173"/>
      <c r="D11" s="174" t="s">
        <v>174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5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65" t="s">
        <v>170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</row>
    <row r="14" spans="1:22">
      <c r="A14" s="5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  <c r="V14" s="4" t="s">
        <v>11</v>
      </c>
    </row>
    <row r="15" spans="1:22">
      <c r="A15" s="5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7"/>
    </row>
    <row r="16" spans="1:22">
      <c r="A16" s="5"/>
      <c r="B16" s="5" t="s">
        <v>12</v>
      </c>
      <c r="C16" s="6"/>
      <c r="D16" s="6"/>
      <c r="E16" s="18">
        <v>2</v>
      </c>
      <c r="F16" s="90" t="s">
        <v>5</v>
      </c>
      <c r="G16" s="114" t="s">
        <v>156</v>
      </c>
      <c r="H16" s="114"/>
      <c r="I16" s="90" t="s">
        <v>13</v>
      </c>
      <c r="J16" s="18">
        <v>2</v>
      </c>
      <c r="K16" s="90" t="s">
        <v>14</v>
      </c>
      <c r="L16" s="114" t="s">
        <v>156</v>
      </c>
      <c r="M16" s="114"/>
      <c r="N16" s="13">
        <v>2019</v>
      </c>
      <c r="P16" s="19"/>
    </row>
    <row r="17" spans="1:22" ht="12" thickBot="1">
      <c r="A17" s="5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22" ht="12" thickBot="1">
      <c r="A18" s="5"/>
      <c r="B18" s="109" t="s">
        <v>15</v>
      </c>
      <c r="C18" s="168"/>
      <c r="D18" s="20"/>
      <c r="E18" s="169" t="s">
        <v>16</v>
      </c>
      <c r="F18" s="170"/>
      <c r="G18" s="171"/>
      <c r="H18" s="20" t="s">
        <v>17</v>
      </c>
      <c r="I18" s="169" t="s">
        <v>18</v>
      </c>
      <c r="J18" s="171"/>
      <c r="K18" s="20"/>
      <c r="L18" s="169" t="s">
        <v>19</v>
      </c>
      <c r="M18" s="171"/>
      <c r="N18" s="20"/>
      <c r="V18" s="4" t="s">
        <v>11</v>
      </c>
    </row>
    <row r="19" spans="1:22">
      <c r="A19" s="5"/>
      <c r="B19" s="147" t="s">
        <v>2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9"/>
      <c r="Q19" s="4" t="s">
        <v>11</v>
      </c>
    </row>
    <row r="20" spans="1:22" ht="12.75" customHeight="1">
      <c r="A20" s="5"/>
      <c r="B20" s="150"/>
      <c r="C20" s="151"/>
      <c r="D20" s="151"/>
      <c r="E20" s="152"/>
      <c r="F20" s="153"/>
      <c r="G20" s="140"/>
      <c r="H20" s="140"/>
      <c r="I20" s="154"/>
      <c r="J20" s="153"/>
      <c r="K20" s="154"/>
      <c r="L20" s="153"/>
      <c r="M20" s="140"/>
      <c r="N20" s="155"/>
      <c r="Q20" s="4" t="s">
        <v>11</v>
      </c>
    </row>
    <row r="21" spans="1:22">
      <c r="A21" s="5"/>
      <c r="B21" s="156" t="s">
        <v>21</v>
      </c>
      <c r="C21" s="157"/>
      <c r="D21" s="157"/>
      <c r="E21" s="158"/>
      <c r="F21" s="159" t="s">
        <v>22</v>
      </c>
      <c r="G21" s="157"/>
      <c r="H21" s="157"/>
      <c r="I21" s="158"/>
      <c r="J21" s="159" t="s">
        <v>23</v>
      </c>
      <c r="K21" s="158"/>
      <c r="L21" s="159" t="s">
        <v>24</v>
      </c>
      <c r="M21" s="157"/>
      <c r="N21" s="160"/>
    </row>
    <row r="22" spans="1:22">
      <c r="A22" s="5"/>
      <c r="B22" s="22" t="s">
        <v>25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26</v>
      </c>
      <c r="D23" s="6"/>
      <c r="E23" s="90"/>
      <c r="F23" s="114" t="s">
        <v>27</v>
      </c>
      <c r="G23" s="114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28</v>
      </c>
      <c r="C24" s="6"/>
      <c r="D24" s="23"/>
      <c r="E24" s="90" t="s">
        <v>29</v>
      </c>
      <c r="F24" s="132"/>
      <c r="G24" s="161"/>
      <c r="H24" s="6" t="s">
        <v>84</v>
      </c>
      <c r="I24" s="6"/>
      <c r="J24" s="11"/>
      <c r="K24" s="6"/>
      <c r="L24" s="6"/>
      <c r="M24" s="162"/>
      <c r="N24" s="163"/>
    </row>
    <row r="25" spans="1:22">
      <c r="A25" s="5"/>
      <c r="B25" s="5" t="s">
        <v>31</v>
      </c>
      <c r="C25" s="6"/>
      <c r="D25" s="23">
        <v>1</v>
      </c>
      <c r="E25" s="90" t="s">
        <v>29</v>
      </c>
      <c r="F25" s="164">
        <v>640</v>
      </c>
      <c r="G25" s="164"/>
      <c r="H25" s="6" t="s">
        <v>84</v>
      </c>
      <c r="I25" s="6"/>
      <c r="J25" s="11"/>
      <c r="K25" s="6" t="s">
        <v>32</v>
      </c>
      <c r="L25" s="6"/>
      <c r="M25" s="141">
        <f>D24*F24+D25*F25+D26*F26</f>
        <v>640</v>
      </c>
      <c r="N25" s="142"/>
    </row>
    <row r="26" spans="1:22">
      <c r="A26" s="5"/>
      <c r="B26" s="22" t="s">
        <v>33</v>
      </c>
      <c r="C26" s="6"/>
      <c r="D26" s="66"/>
      <c r="E26" s="90"/>
      <c r="F26" s="146"/>
      <c r="G26" s="14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14" t="s">
        <v>68</v>
      </c>
      <c r="D27" s="114"/>
      <c r="E27" s="114"/>
      <c r="F27" s="90" t="s">
        <v>29</v>
      </c>
      <c r="G27" s="114" t="s">
        <v>171</v>
      </c>
      <c r="H27" s="114"/>
      <c r="I27" s="114"/>
      <c r="J27" s="24">
        <v>148</v>
      </c>
      <c r="K27" s="6" t="s">
        <v>35</v>
      </c>
      <c r="L27" s="6"/>
      <c r="M27" s="6"/>
      <c r="N27" s="25"/>
    </row>
    <row r="28" spans="1:22">
      <c r="A28" s="5"/>
      <c r="B28" s="5" t="s">
        <v>5</v>
      </c>
      <c r="C28" s="114" t="s">
        <v>171</v>
      </c>
      <c r="D28" s="114"/>
      <c r="E28" s="114"/>
      <c r="F28" s="26" t="s">
        <v>29</v>
      </c>
      <c r="G28" s="114" t="s">
        <v>68</v>
      </c>
      <c r="H28" s="114"/>
      <c r="I28" s="114"/>
      <c r="J28" s="24">
        <v>148</v>
      </c>
      <c r="K28" s="6" t="s">
        <v>35</v>
      </c>
      <c r="L28" s="6"/>
      <c r="M28" s="6"/>
      <c r="N28" s="25"/>
    </row>
    <row r="29" spans="1:22">
      <c r="A29" s="5"/>
      <c r="B29" s="5" t="s">
        <v>5</v>
      </c>
      <c r="C29" s="114" t="s">
        <v>36</v>
      </c>
      <c r="D29" s="114"/>
      <c r="E29" s="114"/>
      <c r="F29" s="26" t="s">
        <v>29</v>
      </c>
      <c r="G29" s="114" t="s">
        <v>36</v>
      </c>
      <c r="H29" s="114"/>
      <c r="I29" s="114"/>
      <c r="J29" s="24">
        <v>100</v>
      </c>
      <c r="K29" s="6" t="s">
        <v>35</v>
      </c>
      <c r="L29" s="6"/>
      <c r="M29" s="6"/>
      <c r="N29" s="13"/>
    </row>
    <row r="30" spans="1:22">
      <c r="A30" s="5"/>
      <c r="B30" s="5" t="s">
        <v>5</v>
      </c>
      <c r="C30" s="144"/>
      <c r="D30" s="144"/>
      <c r="E30" s="144"/>
      <c r="F30" s="26" t="s">
        <v>29</v>
      </c>
      <c r="G30" s="145"/>
      <c r="H30" s="145"/>
      <c r="I30" s="145"/>
      <c r="J30" s="27"/>
      <c r="K30" s="6" t="s">
        <v>35</v>
      </c>
      <c r="L30" s="6"/>
      <c r="M30" s="6"/>
      <c r="N30" s="13"/>
    </row>
    <row r="31" spans="1:22" ht="11.25" customHeight="1">
      <c r="A31" s="5"/>
      <c r="B31" s="5" t="s">
        <v>5</v>
      </c>
      <c r="C31" s="144"/>
      <c r="D31" s="144"/>
      <c r="E31" s="144"/>
      <c r="F31" s="26" t="s">
        <v>29</v>
      </c>
      <c r="G31" s="145"/>
      <c r="H31" s="145"/>
      <c r="I31" s="145"/>
      <c r="J31" s="27"/>
      <c r="K31" s="6" t="s">
        <v>35</v>
      </c>
      <c r="L31" s="6"/>
      <c r="M31" s="6"/>
      <c r="N31" s="13"/>
    </row>
    <row r="32" spans="1:22">
      <c r="A32" s="5"/>
      <c r="B32" s="5" t="s">
        <v>5</v>
      </c>
      <c r="C32" s="144"/>
      <c r="D32" s="144"/>
      <c r="E32" s="144"/>
      <c r="F32" s="26" t="s">
        <v>29</v>
      </c>
      <c r="G32" s="145"/>
      <c r="H32" s="145"/>
      <c r="I32" s="145"/>
      <c r="J32" s="27"/>
      <c r="K32" s="6" t="s">
        <v>35</v>
      </c>
      <c r="L32" s="6"/>
      <c r="M32" s="6"/>
      <c r="N32" s="13"/>
    </row>
    <row r="33" spans="1:18" ht="11.25" customHeight="1">
      <c r="A33" s="5"/>
      <c r="B33" s="5" t="s">
        <v>5</v>
      </c>
      <c r="C33" s="140"/>
      <c r="D33" s="140"/>
      <c r="E33" s="140"/>
      <c r="F33" s="26" t="s">
        <v>29</v>
      </c>
      <c r="G33" s="140"/>
      <c r="H33" s="140"/>
      <c r="I33" s="140"/>
      <c r="J33" s="27"/>
      <c r="K33" s="6" t="s">
        <v>35</v>
      </c>
      <c r="L33" s="6"/>
      <c r="M33" s="6"/>
      <c r="N33" s="13"/>
    </row>
    <row r="34" spans="1:18">
      <c r="A34" s="5"/>
      <c r="B34" s="5" t="s">
        <v>5</v>
      </c>
      <c r="C34" s="114"/>
      <c r="D34" s="114"/>
      <c r="E34" s="114"/>
      <c r="F34" s="26" t="s">
        <v>29</v>
      </c>
      <c r="G34" s="114"/>
      <c r="H34" s="114"/>
      <c r="I34" s="114"/>
      <c r="J34" s="24"/>
      <c r="K34" s="6" t="s">
        <v>35</v>
      </c>
      <c r="L34" s="6"/>
      <c r="M34" s="6"/>
      <c r="N34" s="13"/>
    </row>
    <row r="35" spans="1:18">
      <c r="A35" s="5"/>
      <c r="B35" s="5"/>
      <c r="C35" s="140"/>
      <c r="D35" s="140"/>
      <c r="E35" s="140"/>
      <c r="F35" s="26" t="s">
        <v>29</v>
      </c>
      <c r="G35" s="140"/>
      <c r="H35" s="140"/>
      <c r="I35" s="140"/>
      <c r="J35" s="28"/>
      <c r="K35" s="6" t="s">
        <v>35</v>
      </c>
      <c r="L35" s="6"/>
      <c r="M35" s="6"/>
      <c r="N35" s="13"/>
    </row>
    <row r="36" spans="1:18">
      <c r="A36" s="5"/>
      <c r="B36" s="5"/>
      <c r="C36" s="140"/>
      <c r="D36" s="140"/>
      <c r="E36" s="140"/>
      <c r="F36" s="90" t="s">
        <v>29</v>
      </c>
      <c r="G36" s="140"/>
      <c r="H36" s="140"/>
      <c r="I36" s="140"/>
      <c r="J36" s="28"/>
      <c r="K36" s="6" t="s">
        <v>35</v>
      </c>
      <c r="L36" s="6"/>
      <c r="M36" s="6"/>
      <c r="N36" s="13"/>
    </row>
    <row r="37" spans="1:18">
      <c r="A37" s="5"/>
      <c r="B37" s="5"/>
      <c r="C37" s="140"/>
      <c r="D37" s="140"/>
      <c r="E37" s="140"/>
      <c r="F37" s="90" t="s">
        <v>29</v>
      </c>
      <c r="G37" s="140"/>
      <c r="H37" s="140"/>
      <c r="I37" s="140"/>
      <c r="J37" s="28"/>
      <c r="K37" s="6" t="s">
        <v>35</v>
      </c>
      <c r="L37" s="6"/>
      <c r="M37" s="6"/>
      <c r="N37" s="13"/>
    </row>
    <row r="38" spans="1:18">
      <c r="A38" s="5"/>
      <c r="B38" s="5"/>
      <c r="C38" s="140"/>
      <c r="D38" s="140"/>
      <c r="E38" s="140"/>
      <c r="F38" s="90" t="s">
        <v>29</v>
      </c>
      <c r="G38" s="140"/>
      <c r="H38" s="140"/>
      <c r="I38" s="140"/>
      <c r="J38" s="28"/>
      <c r="K38" s="6" t="s">
        <v>35</v>
      </c>
      <c r="L38" s="6"/>
      <c r="M38" s="6"/>
      <c r="N38" s="13"/>
    </row>
    <row r="39" spans="1:18">
      <c r="A39" s="5"/>
      <c r="B39" s="5"/>
      <c r="C39" s="140"/>
      <c r="D39" s="140"/>
      <c r="E39" s="140"/>
      <c r="F39" s="90"/>
      <c r="G39" s="140"/>
      <c r="H39" s="140"/>
      <c r="I39" s="140"/>
      <c r="J39" s="28"/>
      <c r="K39" s="6" t="s">
        <v>35</v>
      </c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J40" s="29">
        <f>SUM(J27:J39)</f>
        <v>396</v>
      </c>
      <c r="K40" s="6"/>
      <c r="L40" s="94"/>
      <c r="M40" s="141">
        <f>M25</f>
        <v>640</v>
      </c>
      <c r="N40" s="142"/>
    </row>
    <row r="41" spans="1:18" ht="12">
      <c r="A41" s="5"/>
      <c r="B41" s="5" t="s">
        <v>38</v>
      </c>
      <c r="C41" s="6"/>
      <c r="D41" s="6"/>
      <c r="E41" s="6"/>
      <c r="F41" s="6"/>
      <c r="G41" s="6"/>
      <c r="H41" s="177" t="s">
        <v>37</v>
      </c>
      <c r="I41" s="177"/>
      <c r="J41" s="67">
        <v>1.6</v>
      </c>
      <c r="K41" s="6"/>
      <c r="L41" s="91" t="s">
        <v>39</v>
      </c>
      <c r="M41" s="138">
        <v>1</v>
      </c>
      <c r="N41" s="139"/>
      <c r="R41" s="4" t="s">
        <v>40</v>
      </c>
    </row>
    <row r="42" spans="1:18">
      <c r="A42" s="5"/>
      <c r="B42" s="5"/>
      <c r="C42" s="6"/>
      <c r="D42" s="6"/>
      <c r="E42" s="6"/>
      <c r="F42" s="6"/>
      <c r="G42" s="136"/>
      <c r="H42" s="136"/>
      <c r="I42" s="136"/>
      <c r="J42" s="136"/>
      <c r="K42" s="136" t="s">
        <v>41</v>
      </c>
      <c r="L42" s="137"/>
      <c r="M42" s="138"/>
      <c r="N42" s="139"/>
      <c r="P42" s="110"/>
      <c r="Q42" s="110"/>
    </row>
    <row r="43" spans="1:18">
      <c r="A43" s="5"/>
      <c r="B43" s="36"/>
      <c r="C43" s="37" t="s">
        <v>42</v>
      </c>
      <c r="D43" s="38"/>
      <c r="E43" s="38"/>
      <c r="F43" s="38"/>
      <c r="G43" s="39"/>
      <c r="H43" s="40"/>
      <c r="I43" s="40"/>
      <c r="J43" s="41"/>
      <c r="K43" s="41"/>
      <c r="L43" s="91" t="s">
        <v>33</v>
      </c>
      <c r="M43" s="132">
        <f>J40*J41</f>
        <v>633.6</v>
      </c>
      <c r="N43" s="133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91" t="s">
        <v>43</v>
      </c>
      <c r="M44" s="132"/>
      <c r="N44" s="133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91" t="s">
        <v>44</v>
      </c>
      <c r="M45" s="134"/>
      <c r="N45" s="135"/>
      <c r="P45" s="42"/>
      <c r="Q45" s="6"/>
    </row>
    <row r="46" spans="1:18">
      <c r="A46" s="5"/>
      <c r="B46" s="5" t="s">
        <v>45</v>
      </c>
      <c r="C46" s="6"/>
      <c r="D46" s="6"/>
      <c r="E46" s="94"/>
      <c r="F46" s="130">
        <v>0</v>
      </c>
      <c r="G46" s="131"/>
      <c r="H46" s="91"/>
      <c r="I46" s="91"/>
      <c r="J46" s="91"/>
      <c r="K46" s="6" t="s">
        <v>46</v>
      </c>
      <c r="L46" s="94"/>
      <c r="M46" s="126">
        <f>M43+M42+M40+M44+M45</f>
        <v>1273.5999999999999</v>
      </c>
      <c r="N46" s="127"/>
      <c r="O46" s="44"/>
      <c r="P46" s="42"/>
      <c r="Q46" s="11"/>
    </row>
    <row r="47" spans="1:18">
      <c r="A47" s="5"/>
      <c r="B47" s="5" t="s">
        <v>47</v>
      </c>
      <c r="C47" s="6"/>
      <c r="D47" s="6"/>
      <c r="E47" s="94"/>
      <c r="F47" s="124">
        <v>0</v>
      </c>
      <c r="G47" s="125"/>
      <c r="H47" s="91"/>
      <c r="I47" s="91"/>
      <c r="J47" s="91"/>
      <c r="K47" s="6" t="s">
        <v>48</v>
      </c>
      <c r="L47" s="94"/>
      <c r="M47" s="126"/>
      <c r="N47" s="127"/>
      <c r="P47" s="42"/>
      <c r="Q47" s="11"/>
    </row>
    <row r="48" spans="1:18">
      <c r="A48" s="5"/>
      <c r="B48" s="5" t="s">
        <v>49</v>
      </c>
      <c r="C48" s="6"/>
      <c r="D48" s="6"/>
      <c r="E48" s="94"/>
      <c r="F48" s="128">
        <f>SUM(F46:G47)</f>
        <v>0</v>
      </c>
      <c r="G48" s="129"/>
      <c r="H48" s="91"/>
      <c r="I48" s="91"/>
      <c r="J48" s="91"/>
      <c r="K48" s="6"/>
      <c r="L48" s="94"/>
      <c r="M48" s="45"/>
      <c r="N48" s="46"/>
      <c r="P48" s="42"/>
      <c r="Q48" s="47"/>
    </row>
    <row r="49" spans="1:17">
      <c r="A49" s="5"/>
      <c r="B49" s="5" t="s">
        <v>50</v>
      </c>
      <c r="C49" s="6"/>
      <c r="D49" s="6"/>
      <c r="E49" s="94"/>
      <c r="F49" s="124">
        <v>0</v>
      </c>
      <c r="G49" s="125"/>
      <c r="H49" s="91"/>
      <c r="I49" s="91"/>
      <c r="J49" s="91"/>
      <c r="K49" s="6"/>
      <c r="L49" s="94"/>
      <c r="M49" s="45"/>
      <c r="N49" s="46"/>
      <c r="P49" s="42"/>
      <c r="Q49" s="11"/>
    </row>
    <row r="50" spans="1:17">
      <c r="A50" s="5"/>
      <c r="B50" s="5" t="s">
        <v>49</v>
      </c>
      <c r="C50" s="6"/>
      <c r="D50" s="6"/>
      <c r="E50" s="94"/>
      <c r="F50" s="128">
        <f>SUM(F48:G49)</f>
        <v>0</v>
      </c>
      <c r="G50" s="129"/>
      <c r="H50" s="91"/>
      <c r="I50" s="91"/>
      <c r="J50" s="91"/>
      <c r="K50" s="6"/>
      <c r="L50" s="94"/>
      <c r="M50" s="45"/>
      <c r="N50" s="46"/>
      <c r="P50" s="42"/>
      <c r="Q50" s="11"/>
    </row>
    <row r="51" spans="1:17">
      <c r="A51" s="5"/>
      <c r="B51" s="5" t="s">
        <v>33</v>
      </c>
      <c r="C51" s="6"/>
      <c r="D51" s="6"/>
      <c r="E51" s="94"/>
      <c r="F51" s="130">
        <v>0</v>
      </c>
      <c r="G51" s="131"/>
      <c r="H51" s="6"/>
      <c r="I51" s="48" t="s">
        <v>51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52</v>
      </c>
      <c r="C52" s="6"/>
      <c r="D52" s="6"/>
      <c r="E52" s="94"/>
      <c r="F52" s="124">
        <v>0</v>
      </c>
      <c r="G52" s="125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44</v>
      </c>
      <c r="C53" s="6"/>
      <c r="D53" s="6"/>
      <c r="E53" s="94" t="s">
        <v>53</v>
      </c>
      <c r="F53" s="124">
        <v>0</v>
      </c>
      <c r="G53" s="125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54</v>
      </c>
      <c r="C54" s="6"/>
      <c r="D54" s="6"/>
      <c r="E54" s="94"/>
      <c r="F54" s="124">
        <v>0</v>
      </c>
      <c r="G54" s="125"/>
      <c r="H54" s="53"/>
      <c r="I54" s="50"/>
      <c r="J54" s="51"/>
      <c r="K54" s="51"/>
      <c r="L54" s="51"/>
      <c r="M54" s="51"/>
      <c r="N54" s="52"/>
      <c r="P54" s="110"/>
      <c r="Q54" s="110"/>
    </row>
    <row r="55" spans="1:17">
      <c r="A55" s="5"/>
      <c r="B55" s="5" t="s">
        <v>48</v>
      </c>
      <c r="C55" s="6"/>
      <c r="D55" s="6"/>
      <c r="E55" s="94"/>
      <c r="F55" s="118">
        <f>SUM(F50:G54)</f>
        <v>0</v>
      </c>
      <c r="G55" s="119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55</v>
      </c>
      <c r="C56" s="6"/>
      <c r="D56" s="6"/>
      <c r="E56" s="94"/>
      <c r="F56" s="122">
        <f>+M46-F55</f>
        <v>1273.5999999999999</v>
      </c>
      <c r="G56" s="123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49</v>
      </c>
      <c r="C57" s="27"/>
      <c r="D57" s="27"/>
      <c r="E57" s="57"/>
      <c r="F57" s="120">
        <f>+F55+F56</f>
        <v>1273.5999999999999</v>
      </c>
      <c r="G57" s="12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09" t="s">
        <v>56</v>
      </c>
      <c r="C58" s="110"/>
      <c r="D58" s="110"/>
      <c r="E58" s="110"/>
      <c r="F58" s="110"/>
      <c r="G58" s="110"/>
      <c r="H58" s="6"/>
      <c r="I58" s="116" t="s">
        <v>57</v>
      </c>
      <c r="J58" s="116"/>
      <c r="K58" s="116"/>
      <c r="L58" s="116"/>
      <c r="M58" s="116"/>
      <c r="N58" s="117"/>
      <c r="P58" s="42"/>
      <c r="Q58" s="11"/>
    </row>
    <row r="59" spans="1:17" ht="1.5" customHeight="1">
      <c r="A59" s="5"/>
      <c r="B59" s="89"/>
      <c r="C59" s="90"/>
      <c r="D59" s="90"/>
      <c r="E59" s="90"/>
      <c r="F59" s="90"/>
      <c r="G59" s="90"/>
      <c r="H59" s="6"/>
      <c r="I59" s="90"/>
      <c r="J59" s="90"/>
      <c r="K59" s="90"/>
      <c r="L59" s="90"/>
      <c r="M59" s="90"/>
      <c r="N59" s="92"/>
      <c r="P59" s="42"/>
      <c r="Q59" s="11" t="s">
        <v>58</v>
      </c>
    </row>
    <row r="60" spans="1:17" ht="11.25" hidden="1" customHeight="1">
      <c r="A60" s="5"/>
      <c r="B60" s="109"/>
      <c r="C60" s="110"/>
      <c r="D60" s="110"/>
      <c r="E60" s="110"/>
      <c r="F60" s="110"/>
      <c r="G60" s="110"/>
      <c r="H60" s="6"/>
      <c r="I60" s="6"/>
      <c r="J60" s="6"/>
      <c r="K60" s="6"/>
      <c r="L60" s="6"/>
      <c r="M60" s="6"/>
      <c r="N60" s="13"/>
      <c r="P60" s="42"/>
      <c r="Q60" s="11" t="s">
        <v>59</v>
      </c>
    </row>
    <row r="61" spans="1:17" ht="16.5" customHeight="1">
      <c r="A61" s="5"/>
      <c r="B61" s="113" t="s">
        <v>60</v>
      </c>
      <c r="C61" s="114"/>
      <c r="D61" s="114"/>
      <c r="E61" s="114"/>
      <c r="F61" s="114"/>
      <c r="G61" s="114"/>
      <c r="H61" s="6"/>
      <c r="I61" s="114" t="s">
        <v>172</v>
      </c>
      <c r="J61" s="114"/>
      <c r="K61" s="114"/>
      <c r="L61" s="114"/>
      <c r="M61" s="114"/>
      <c r="N61" s="115"/>
      <c r="P61" s="42"/>
      <c r="Q61" s="11"/>
    </row>
    <row r="62" spans="1:17">
      <c r="A62" s="5"/>
      <c r="B62" s="109" t="s">
        <v>58</v>
      </c>
      <c r="C62" s="110"/>
      <c r="D62" s="110"/>
      <c r="E62" s="110"/>
      <c r="F62" s="110"/>
      <c r="G62" s="110"/>
      <c r="H62" s="6"/>
      <c r="I62" s="116"/>
      <c r="J62" s="116"/>
      <c r="K62" s="116"/>
      <c r="L62" s="116"/>
      <c r="M62" s="116"/>
      <c r="N62" s="117"/>
      <c r="P62" s="6"/>
      <c r="Q62" s="6"/>
    </row>
    <row r="63" spans="1:17" ht="26.25" customHeight="1">
      <c r="A63" s="5"/>
      <c r="B63" s="106" t="s">
        <v>61</v>
      </c>
      <c r="C63" s="107"/>
      <c r="D63" s="107"/>
      <c r="E63" s="107"/>
      <c r="F63" s="107"/>
      <c r="G63" s="107"/>
      <c r="H63" s="6"/>
      <c r="I63" s="107" t="s">
        <v>173</v>
      </c>
      <c r="J63" s="107"/>
      <c r="K63" s="107"/>
      <c r="L63" s="107"/>
      <c r="M63" s="107"/>
      <c r="N63" s="108"/>
      <c r="P63" s="6"/>
      <c r="Q63" s="6"/>
    </row>
    <row r="64" spans="1:17" ht="2.25" customHeight="1">
      <c r="A64" s="5"/>
      <c r="B64" s="109" t="s">
        <v>62</v>
      </c>
      <c r="C64" s="110"/>
      <c r="D64" s="110"/>
      <c r="E64" s="110"/>
      <c r="F64" s="110"/>
      <c r="G64" s="110"/>
      <c r="H64" s="6"/>
      <c r="I64" s="111"/>
      <c r="J64" s="111"/>
      <c r="K64" s="111"/>
      <c r="L64" s="111"/>
      <c r="M64" s="111"/>
      <c r="N64" s="112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63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64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58:G58"/>
    <mergeCell ref="I58:N58"/>
    <mergeCell ref="F56:G56"/>
    <mergeCell ref="B63:G63"/>
    <mergeCell ref="I63:N63"/>
    <mergeCell ref="F49:G49"/>
    <mergeCell ref="F50:G50"/>
    <mergeCell ref="P54:Q54"/>
    <mergeCell ref="F55:G55"/>
    <mergeCell ref="F57:G57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G42:J42"/>
    <mergeCell ref="K42:L42"/>
    <mergeCell ref="M42:N42"/>
    <mergeCell ref="F47:G47"/>
    <mergeCell ref="M47:N47"/>
    <mergeCell ref="F48:G48"/>
    <mergeCell ref="C39:E39"/>
    <mergeCell ref="G39:I39"/>
    <mergeCell ref="M40:N40"/>
    <mergeCell ref="H41:I41"/>
    <mergeCell ref="M41:N41"/>
    <mergeCell ref="C36:E36"/>
    <mergeCell ref="G36:I36"/>
    <mergeCell ref="C37:E37"/>
    <mergeCell ref="G37:I37"/>
    <mergeCell ref="C38:E38"/>
    <mergeCell ref="G38:I38"/>
    <mergeCell ref="C33:E33"/>
    <mergeCell ref="G33:I33"/>
    <mergeCell ref="C34:E34"/>
    <mergeCell ref="G34:I34"/>
    <mergeCell ref="C35:E35"/>
    <mergeCell ref="G35:I35"/>
    <mergeCell ref="C30:E30"/>
    <mergeCell ref="G30:I30"/>
    <mergeCell ref="C31:E31"/>
    <mergeCell ref="G31:I31"/>
    <mergeCell ref="C32:E32"/>
    <mergeCell ref="G32:I32"/>
    <mergeCell ref="C27:E27"/>
    <mergeCell ref="G27:I27"/>
    <mergeCell ref="C28:E28"/>
    <mergeCell ref="G28:I28"/>
    <mergeCell ref="C29:E29"/>
    <mergeCell ref="G29:I29"/>
    <mergeCell ref="F26:G26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B13:N15"/>
    <mergeCell ref="G16:H16"/>
    <mergeCell ref="L16:M16"/>
    <mergeCell ref="B17:N17"/>
    <mergeCell ref="B18:C18"/>
    <mergeCell ref="E18:G18"/>
    <mergeCell ref="I18:J18"/>
    <mergeCell ref="L18:M18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78"/>
  <sheetViews>
    <sheetView zoomScaleNormal="100" workbookViewId="0">
      <selection activeCell="B13" sqref="B13:N15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53">
        <v>24</v>
      </c>
      <c r="N2" s="155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43"/>
      <c r="M3" s="176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5"/>
      <c r="M4" s="95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5" t="s">
        <v>2</v>
      </c>
      <c r="M5" s="95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25</v>
      </c>
      <c r="K8" s="90" t="s">
        <v>5</v>
      </c>
      <c r="L8" s="114" t="s">
        <v>65</v>
      </c>
      <c r="M8" s="114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10" t="s">
        <v>7</v>
      </c>
      <c r="L9" s="110"/>
      <c r="M9" s="126">
        <f>M46</f>
        <v>2550.4</v>
      </c>
      <c r="N9" s="12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93"/>
      <c r="B11" s="172">
        <f>$M$9</f>
        <v>2550.4</v>
      </c>
      <c r="C11" s="173"/>
      <c r="D11" s="174" t="s">
        <v>169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5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65" t="s">
        <v>166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</row>
    <row r="14" spans="1:22">
      <c r="A14" s="5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  <c r="V14" s="4" t="s">
        <v>11</v>
      </c>
    </row>
    <row r="15" spans="1:22">
      <c r="A15" s="5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7"/>
    </row>
    <row r="16" spans="1:22">
      <c r="A16" s="5"/>
      <c r="B16" s="5" t="s">
        <v>12</v>
      </c>
      <c r="C16" s="6"/>
      <c r="D16" s="6"/>
      <c r="E16" s="18">
        <v>2</v>
      </c>
      <c r="F16" s="90" t="s">
        <v>5</v>
      </c>
      <c r="G16" s="114" t="s">
        <v>156</v>
      </c>
      <c r="H16" s="114"/>
      <c r="I16" s="90" t="s">
        <v>13</v>
      </c>
      <c r="J16" s="18">
        <v>3</v>
      </c>
      <c r="K16" s="90" t="s">
        <v>14</v>
      </c>
      <c r="L16" s="114" t="s">
        <v>156</v>
      </c>
      <c r="M16" s="114"/>
      <c r="N16" s="13">
        <v>2019</v>
      </c>
      <c r="P16" s="19"/>
    </row>
    <row r="17" spans="1:22" ht="12" thickBot="1">
      <c r="A17" s="5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22" ht="12" thickBot="1">
      <c r="A18" s="5"/>
      <c r="B18" s="109" t="s">
        <v>15</v>
      </c>
      <c r="C18" s="168"/>
      <c r="D18" s="20"/>
      <c r="E18" s="169" t="s">
        <v>16</v>
      </c>
      <c r="F18" s="170"/>
      <c r="G18" s="171"/>
      <c r="H18" s="20" t="s">
        <v>17</v>
      </c>
      <c r="I18" s="169" t="s">
        <v>18</v>
      </c>
      <c r="J18" s="171"/>
      <c r="K18" s="20"/>
      <c r="L18" s="169" t="s">
        <v>19</v>
      </c>
      <c r="M18" s="171"/>
      <c r="N18" s="20"/>
      <c r="V18" s="4" t="s">
        <v>11</v>
      </c>
    </row>
    <row r="19" spans="1:22">
      <c r="A19" s="5"/>
      <c r="B19" s="147" t="s">
        <v>2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9"/>
      <c r="Q19" s="4" t="s">
        <v>11</v>
      </c>
    </row>
    <row r="20" spans="1:22" ht="12.75" customHeight="1">
      <c r="A20" s="5"/>
      <c r="B20" s="150"/>
      <c r="C20" s="151"/>
      <c r="D20" s="151"/>
      <c r="E20" s="152"/>
      <c r="F20" s="153"/>
      <c r="G20" s="140"/>
      <c r="H20" s="140"/>
      <c r="I20" s="154"/>
      <c r="J20" s="153"/>
      <c r="K20" s="154"/>
      <c r="L20" s="153"/>
      <c r="M20" s="140"/>
      <c r="N20" s="155"/>
      <c r="Q20" s="4" t="s">
        <v>11</v>
      </c>
    </row>
    <row r="21" spans="1:22">
      <c r="A21" s="5"/>
      <c r="B21" s="156" t="s">
        <v>21</v>
      </c>
      <c r="C21" s="157"/>
      <c r="D21" s="157"/>
      <c r="E21" s="158"/>
      <c r="F21" s="159" t="s">
        <v>22</v>
      </c>
      <c r="G21" s="157"/>
      <c r="H21" s="157"/>
      <c r="I21" s="158"/>
      <c r="J21" s="159" t="s">
        <v>23</v>
      </c>
      <c r="K21" s="158"/>
      <c r="L21" s="159" t="s">
        <v>24</v>
      </c>
      <c r="M21" s="157"/>
      <c r="N21" s="160"/>
    </row>
    <row r="22" spans="1:22">
      <c r="A22" s="5"/>
      <c r="B22" s="22" t="s">
        <v>25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26</v>
      </c>
      <c r="D23" s="6"/>
      <c r="E23" s="90"/>
      <c r="F23" s="114" t="s">
        <v>27</v>
      </c>
      <c r="G23" s="114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28</v>
      </c>
      <c r="C24" s="6"/>
      <c r="D24" s="23">
        <v>1</v>
      </c>
      <c r="E24" s="90" t="s">
        <v>29</v>
      </c>
      <c r="F24" s="132">
        <v>1120</v>
      </c>
      <c r="G24" s="161"/>
      <c r="H24" s="6" t="s">
        <v>84</v>
      </c>
      <c r="I24" s="6"/>
      <c r="J24" s="11"/>
      <c r="K24" s="6"/>
      <c r="L24" s="6"/>
      <c r="M24" s="162"/>
      <c r="N24" s="163"/>
    </row>
    <row r="25" spans="1:22">
      <c r="A25" s="5"/>
      <c r="B25" s="5" t="s">
        <v>31</v>
      </c>
      <c r="C25" s="6"/>
      <c r="D25" s="23">
        <v>1</v>
      </c>
      <c r="E25" s="90" t="s">
        <v>29</v>
      </c>
      <c r="F25" s="164">
        <v>640</v>
      </c>
      <c r="G25" s="164"/>
      <c r="H25" s="6" t="s">
        <v>84</v>
      </c>
      <c r="I25" s="6"/>
      <c r="J25" s="11"/>
      <c r="K25" s="6" t="s">
        <v>32</v>
      </c>
      <c r="L25" s="6"/>
      <c r="M25" s="141">
        <f>D24*F24+D25*F25+D26*F26</f>
        <v>1760</v>
      </c>
      <c r="N25" s="142"/>
    </row>
    <row r="26" spans="1:22">
      <c r="A26" s="5"/>
      <c r="B26" s="22" t="s">
        <v>33</v>
      </c>
      <c r="C26" s="6"/>
      <c r="D26" s="66"/>
      <c r="E26" s="90"/>
      <c r="F26" s="146"/>
      <c r="G26" s="14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14" t="s">
        <v>68</v>
      </c>
      <c r="D27" s="114"/>
      <c r="E27" s="114"/>
      <c r="F27" s="90" t="s">
        <v>29</v>
      </c>
      <c r="G27" s="114" t="s">
        <v>167</v>
      </c>
      <c r="H27" s="114"/>
      <c r="I27" s="114"/>
      <c r="J27" s="24">
        <v>197</v>
      </c>
      <c r="K27" s="6" t="s">
        <v>35</v>
      </c>
      <c r="L27" s="6"/>
      <c r="M27" s="6"/>
      <c r="N27" s="25"/>
    </row>
    <row r="28" spans="1:22">
      <c r="A28" s="5"/>
      <c r="B28" s="5" t="s">
        <v>5</v>
      </c>
      <c r="C28" s="114" t="s">
        <v>167</v>
      </c>
      <c r="D28" s="114"/>
      <c r="E28" s="114"/>
      <c r="F28" s="26" t="s">
        <v>29</v>
      </c>
      <c r="G28" s="114" t="s">
        <v>68</v>
      </c>
      <c r="H28" s="114"/>
      <c r="I28" s="114"/>
      <c r="J28" s="24">
        <v>197</v>
      </c>
      <c r="K28" s="6" t="s">
        <v>35</v>
      </c>
      <c r="L28" s="6"/>
      <c r="M28" s="6"/>
      <c r="N28" s="25"/>
    </row>
    <row r="29" spans="1:22">
      <c r="A29" s="5"/>
      <c r="B29" s="5" t="s">
        <v>5</v>
      </c>
      <c r="C29" s="114" t="s">
        <v>36</v>
      </c>
      <c r="D29" s="114"/>
      <c r="E29" s="114"/>
      <c r="F29" s="26" t="s">
        <v>29</v>
      </c>
      <c r="G29" s="114" t="s">
        <v>36</v>
      </c>
      <c r="H29" s="114"/>
      <c r="I29" s="114"/>
      <c r="J29" s="24">
        <v>100</v>
      </c>
      <c r="K29" s="6" t="s">
        <v>35</v>
      </c>
      <c r="L29" s="6"/>
      <c r="M29" s="6"/>
      <c r="N29" s="13"/>
    </row>
    <row r="30" spans="1:22">
      <c r="A30" s="5"/>
      <c r="B30" s="5" t="s">
        <v>5</v>
      </c>
      <c r="C30" s="144"/>
      <c r="D30" s="144"/>
      <c r="E30" s="144"/>
      <c r="F30" s="26" t="s">
        <v>29</v>
      </c>
      <c r="G30" s="145"/>
      <c r="H30" s="145"/>
      <c r="I30" s="145"/>
      <c r="J30" s="27"/>
      <c r="K30" s="6" t="s">
        <v>35</v>
      </c>
      <c r="L30" s="6"/>
      <c r="M30" s="6"/>
      <c r="N30" s="13"/>
    </row>
    <row r="31" spans="1:22" ht="11.25" customHeight="1">
      <c r="A31" s="5"/>
      <c r="B31" s="5" t="s">
        <v>5</v>
      </c>
      <c r="C31" s="144"/>
      <c r="D31" s="144"/>
      <c r="E31" s="144"/>
      <c r="F31" s="26" t="s">
        <v>29</v>
      </c>
      <c r="G31" s="145"/>
      <c r="H31" s="145"/>
      <c r="I31" s="145"/>
      <c r="J31" s="27"/>
      <c r="K31" s="6" t="s">
        <v>35</v>
      </c>
      <c r="L31" s="6"/>
      <c r="M31" s="6"/>
      <c r="N31" s="13"/>
    </row>
    <row r="32" spans="1:22">
      <c r="A32" s="5"/>
      <c r="B32" s="5" t="s">
        <v>5</v>
      </c>
      <c r="C32" s="144"/>
      <c r="D32" s="144"/>
      <c r="E32" s="144"/>
      <c r="F32" s="26" t="s">
        <v>29</v>
      </c>
      <c r="G32" s="145"/>
      <c r="H32" s="145"/>
      <c r="I32" s="145"/>
      <c r="J32" s="27"/>
      <c r="K32" s="6" t="s">
        <v>35</v>
      </c>
      <c r="L32" s="6"/>
      <c r="M32" s="6"/>
      <c r="N32" s="13"/>
    </row>
    <row r="33" spans="1:18" ht="11.25" customHeight="1">
      <c r="A33" s="5"/>
      <c r="B33" s="5" t="s">
        <v>5</v>
      </c>
      <c r="C33" s="140"/>
      <c r="D33" s="140"/>
      <c r="E33" s="140"/>
      <c r="F33" s="26" t="s">
        <v>29</v>
      </c>
      <c r="G33" s="140"/>
      <c r="H33" s="140"/>
      <c r="I33" s="140"/>
      <c r="J33" s="27"/>
      <c r="K33" s="6" t="s">
        <v>35</v>
      </c>
      <c r="L33" s="6"/>
      <c r="M33" s="6"/>
      <c r="N33" s="13"/>
    </row>
    <row r="34" spans="1:18">
      <c r="A34" s="5"/>
      <c r="B34" s="5" t="s">
        <v>5</v>
      </c>
      <c r="C34" s="114"/>
      <c r="D34" s="114"/>
      <c r="E34" s="114"/>
      <c r="F34" s="26" t="s">
        <v>29</v>
      </c>
      <c r="G34" s="114"/>
      <c r="H34" s="114"/>
      <c r="I34" s="114"/>
      <c r="J34" s="24"/>
      <c r="K34" s="6" t="s">
        <v>35</v>
      </c>
      <c r="L34" s="6"/>
      <c r="M34" s="6"/>
      <c r="N34" s="13"/>
    </row>
    <row r="35" spans="1:18">
      <c r="A35" s="5"/>
      <c r="B35" s="5"/>
      <c r="C35" s="140"/>
      <c r="D35" s="140"/>
      <c r="E35" s="140"/>
      <c r="F35" s="26" t="s">
        <v>29</v>
      </c>
      <c r="G35" s="140"/>
      <c r="H35" s="140"/>
      <c r="I35" s="140"/>
      <c r="J35" s="28"/>
      <c r="K35" s="6" t="s">
        <v>35</v>
      </c>
      <c r="L35" s="6"/>
      <c r="M35" s="6"/>
      <c r="N35" s="13"/>
    </row>
    <row r="36" spans="1:18">
      <c r="A36" s="5"/>
      <c r="B36" s="5"/>
      <c r="C36" s="140"/>
      <c r="D36" s="140"/>
      <c r="E36" s="140"/>
      <c r="F36" s="90" t="s">
        <v>29</v>
      </c>
      <c r="G36" s="140"/>
      <c r="H36" s="140"/>
      <c r="I36" s="140"/>
      <c r="J36" s="28"/>
      <c r="K36" s="6" t="s">
        <v>35</v>
      </c>
      <c r="L36" s="6"/>
      <c r="M36" s="6"/>
      <c r="N36" s="13"/>
    </row>
    <row r="37" spans="1:18">
      <c r="A37" s="5"/>
      <c r="B37" s="5"/>
      <c r="C37" s="140"/>
      <c r="D37" s="140"/>
      <c r="E37" s="140"/>
      <c r="F37" s="90" t="s">
        <v>29</v>
      </c>
      <c r="G37" s="140"/>
      <c r="H37" s="140"/>
      <c r="I37" s="140"/>
      <c r="J37" s="28"/>
      <c r="K37" s="6" t="s">
        <v>35</v>
      </c>
      <c r="L37" s="6"/>
      <c r="M37" s="6"/>
      <c r="N37" s="13"/>
    </row>
    <row r="38" spans="1:18">
      <c r="A38" s="5"/>
      <c r="B38" s="5"/>
      <c r="C38" s="140"/>
      <c r="D38" s="140"/>
      <c r="E38" s="140"/>
      <c r="F38" s="90" t="s">
        <v>29</v>
      </c>
      <c r="G38" s="140"/>
      <c r="H38" s="140"/>
      <c r="I38" s="140"/>
      <c r="J38" s="28"/>
      <c r="K38" s="6" t="s">
        <v>35</v>
      </c>
      <c r="L38" s="6"/>
      <c r="M38" s="6"/>
      <c r="N38" s="13"/>
    </row>
    <row r="39" spans="1:18">
      <c r="A39" s="5"/>
      <c r="B39" s="5"/>
      <c r="C39" s="140"/>
      <c r="D39" s="140"/>
      <c r="E39" s="140"/>
      <c r="F39" s="90"/>
      <c r="G39" s="140"/>
      <c r="H39" s="140"/>
      <c r="I39" s="140"/>
      <c r="J39" s="28"/>
      <c r="K39" s="6" t="s">
        <v>35</v>
      </c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J40" s="29">
        <f>SUM(J27:J39)</f>
        <v>494</v>
      </c>
      <c r="K40" s="6"/>
      <c r="L40" s="94"/>
      <c r="M40" s="141">
        <f>M25</f>
        <v>1760</v>
      </c>
      <c r="N40" s="142"/>
    </row>
    <row r="41" spans="1:18" ht="12">
      <c r="A41" s="5"/>
      <c r="B41" s="5" t="s">
        <v>38</v>
      </c>
      <c r="C41" s="6"/>
      <c r="D41" s="6"/>
      <c r="E41" s="6"/>
      <c r="F41" s="6"/>
      <c r="G41" s="6"/>
      <c r="H41" s="177" t="s">
        <v>37</v>
      </c>
      <c r="I41" s="177"/>
      <c r="J41" s="67">
        <v>1.6</v>
      </c>
      <c r="K41" s="6"/>
      <c r="L41" s="91" t="s">
        <v>39</v>
      </c>
      <c r="M41" s="138">
        <v>1</v>
      </c>
      <c r="N41" s="139"/>
      <c r="R41" s="4" t="s">
        <v>40</v>
      </c>
    </row>
    <row r="42" spans="1:18">
      <c r="A42" s="5"/>
      <c r="B42" s="5"/>
      <c r="C42" s="6"/>
      <c r="D42" s="6"/>
      <c r="E42" s="6"/>
      <c r="F42" s="6"/>
      <c r="G42" s="136"/>
      <c r="H42" s="136"/>
      <c r="I42" s="136"/>
      <c r="J42" s="136"/>
      <c r="K42" s="136" t="s">
        <v>41</v>
      </c>
      <c r="L42" s="137"/>
      <c r="M42" s="138"/>
      <c r="N42" s="139"/>
      <c r="P42" s="110"/>
      <c r="Q42" s="110"/>
    </row>
    <row r="43" spans="1:18">
      <c r="A43" s="5"/>
      <c r="B43" s="36"/>
      <c r="C43" s="37" t="s">
        <v>42</v>
      </c>
      <c r="D43" s="38"/>
      <c r="E43" s="38"/>
      <c r="F43" s="38"/>
      <c r="G43" s="39"/>
      <c r="H43" s="40"/>
      <c r="I43" s="40"/>
      <c r="J43" s="41"/>
      <c r="K43" s="41"/>
      <c r="L43" s="91" t="s">
        <v>33</v>
      </c>
      <c r="M43" s="132">
        <f>J40*J41</f>
        <v>790.40000000000009</v>
      </c>
      <c r="N43" s="133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91" t="s">
        <v>43</v>
      </c>
      <c r="M44" s="132"/>
      <c r="N44" s="133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91" t="s">
        <v>44</v>
      </c>
      <c r="M45" s="134"/>
      <c r="N45" s="135"/>
      <c r="P45" s="42"/>
      <c r="Q45" s="6"/>
    </row>
    <row r="46" spans="1:18">
      <c r="A46" s="5"/>
      <c r="B46" s="5" t="s">
        <v>45</v>
      </c>
      <c r="C46" s="6"/>
      <c r="D46" s="6"/>
      <c r="E46" s="94"/>
      <c r="F46" s="130">
        <v>0</v>
      </c>
      <c r="G46" s="131"/>
      <c r="H46" s="91"/>
      <c r="I46" s="91"/>
      <c r="J46" s="91"/>
      <c r="K46" s="6" t="s">
        <v>46</v>
      </c>
      <c r="L46" s="94"/>
      <c r="M46" s="126">
        <f>M43+M42+M40+M44+M45</f>
        <v>2550.4</v>
      </c>
      <c r="N46" s="127"/>
      <c r="O46" s="44"/>
      <c r="P46" s="42"/>
      <c r="Q46" s="11"/>
    </row>
    <row r="47" spans="1:18">
      <c r="A47" s="5"/>
      <c r="B47" s="5" t="s">
        <v>47</v>
      </c>
      <c r="C47" s="6"/>
      <c r="D47" s="6"/>
      <c r="E47" s="94"/>
      <c r="F47" s="124">
        <v>0</v>
      </c>
      <c r="G47" s="125"/>
      <c r="H47" s="91"/>
      <c r="I47" s="91"/>
      <c r="J47" s="91"/>
      <c r="K47" s="6" t="s">
        <v>48</v>
      </c>
      <c r="L47" s="94"/>
      <c r="M47" s="126"/>
      <c r="N47" s="127"/>
      <c r="P47" s="42"/>
      <c r="Q47" s="11"/>
    </row>
    <row r="48" spans="1:18">
      <c r="A48" s="5"/>
      <c r="B48" s="5" t="s">
        <v>49</v>
      </c>
      <c r="C48" s="6"/>
      <c r="D48" s="6"/>
      <c r="E48" s="94"/>
      <c r="F48" s="128">
        <f>SUM(F46:G47)</f>
        <v>0</v>
      </c>
      <c r="G48" s="129"/>
      <c r="H48" s="91"/>
      <c r="I48" s="91"/>
      <c r="J48" s="91"/>
      <c r="K48" s="6"/>
      <c r="L48" s="94"/>
      <c r="M48" s="45"/>
      <c r="N48" s="46"/>
      <c r="P48" s="42"/>
      <c r="Q48" s="47"/>
    </row>
    <row r="49" spans="1:17">
      <c r="A49" s="5"/>
      <c r="B49" s="5" t="s">
        <v>50</v>
      </c>
      <c r="C49" s="6"/>
      <c r="D49" s="6"/>
      <c r="E49" s="94"/>
      <c r="F49" s="124">
        <v>0</v>
      </c>
      <c r="G49" s="125"/>
      <c r="H49" s="91"/>
      <c r="I49" s="91"/>
      <c r="J49" s="91"/>
      <c r="K49" s="6"/>
      <c r="L49" s="94"/>
      <c r="M49" s="45"/>
      <c r="N49" s="46"/>
      <c r="P49" s="42"/>
      <c r="Q49" s="11"/>
    </row>
    <row r="50" spans="1:17">
      <c r="A50" s="5"/>
      <c r="B50" s="5" t="s">
        <v>49</v>
      </c>
      <c r="C50" s="6"/>
      <c r="D50" s="6"/>
      <c r="E50" s="94"/>
      <c r="F50" s="128">
        <f>SUM(F48:G49)</f>
        <v>0</v>
      </c>
      <c r="G50" s="129"/>
      <c r="H50" s="91"/>
      <c r="I50" s="91"/>
      <c r="J50" s="91"/>
      <c r="K50" s="6"/>
      <c r="L50" s="94"/>
      <c r="M50" s="45"/>
      <c r="N50" s="46"/>
      <c r="P50" s="42"/>
      <c r="Q50" s="11"/>
    </row>
    <row r="51" spans="1:17">
      <c r="A51" s="5"/>
      <c r="B51" s="5" t="s">
        <v>33</v>
      </c>
      <c r="C51" s="6"/>
      <c r="D51" s="6"/>
      <c r="E51" s="94"/>
      <c r="F51" s="130">
        <v>0</v>
      </c>
      <c r="G51" s="131"/>
      <c r="H51" s="6"/>
      <c r="I51" s="48" t="s">
        <v>51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52</v>
      </c>
      <c r="C52" s="6"/>
      <c r="D52" s="6"/>
      <c r="E52" s="94"/>
      <c r="F52" s="124">
        <v>0</v>
      </c>
      <c r="G52" s="125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44</v>
      </c>
      <c r="C53" s="6"/>
      <c r="D53" s="6"/>
      <c r="E53" s="94" t="s">
        <v>53</v>
      </c>
      <c r="F53" s="124">
        <v>0</v>
      </c>
      <c r="G53" s="125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54</v>
      </c>
      <c r="C54" s="6"/>
      <c r="D54" s="6"/>
      <c r="E54" s="94"/>
      <c r="F54" s="124">
        <v>0</v>
      </c>
      <c r="G54" s="125"/>
      <c r="H54" s="53"/>
      <c r="I54" s="50"/>
      <c r="J54" s="51"/>
      <c r="K54" s="51"/>
      <c r="L54" s="51"/>
      <c r="M54" s="51"/>
      <c r="N54" s="52"/>
      <c r="P54" s="110"/>
      <c r="Q54" s="110"/>
    </row>
    <row r="55" spans="1:17">
      <c r="A55" s="5"/>
      <c r="B55" s="5" t="s">
        <v>48</v>
      </c>
      <c r="C55" s="6"/>
      <c r="D55" s="6"/>
      <c r="E55" s="94"/>
      <c r="F55" s="118">
        <f>SUM(F50:G54)</f>
        <v>0</v>
      </c>
      <c r="G55" s="119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55</v>
      </c>
      <c r="C56" s="6"/>
      <c r="D56" s="6"/>
      <c r="E56" s="94"/>
      <c r="F56" s="122">
        <f>+M46-F55</f>
        <v>2550.4</v>
      </c>
      <c r="G56" s="123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49</v>
      </c>
      <c r="C57" s="27"/>
      <c r="D57" s="27"/>
      <c r="E57" s="57"/>
      <c r="F57" s="120">
        <f>+F55+F56</f>
        <v>2550.4</v>
      </c>
      <c r="G57" s="12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09" t="s">
        <v>56</v>
      </c>
      <c r="C58" s="110"/>
      <c r="D58" s="110"/>
      <c r="E58" s="110"/>
      <c r="F58" s="110"/>
      <c r="G58" s="110"/>
      <c r="H58" s="6"/>
      <c r="I58" s="116" t="s">
        <v>57</v>
      </c>
      <c r="J58" s="116"/>
      <c r="K58" s="116"/>
      <c r="L58" s="116"/>
      <c r="M58" s="116"/>
      <c r="N58" s="117"/>
      <c r="P58" s="42"/>
      <c r="Q58" s="11"/>
    </row>
    <row r="59" spans="1:17" ht="1.5" customHeight="1">
      <c r="A59" s="5"/>
      <c r="B59" s="89"/>
      <c r="C59" s="90"/>
      <c r="D59" s="90"/>
      <c r="E59" s="90"/>
      <c r="F59" s="90"/>
      <c r="G59" s="90"/>
      <c r="H59" s="6"/>
      <c r="I59" s="90"/>
      <c r="J59" s="90"/>
      <c r="K59" s="90"/>
      <c r="L59" s="90"/>
      <c r="M59" s="90"/>
      <c r="N59" s="92"/>
      <c r="P59" s="42"/>
      <c r="Q59" s="11" t="s">
        <v>58</v>
      </c>
    </row>
    <row r="60" spans="1:17" ht="11.25" hidden="1" customHeight="1">
      <c r="A60" s="5"/>
      <c r="B60" s="109"/>
      <c r="C60" s="110"/>
      <c r="D60" s="110"/>
      <c r="E60" s="110"/>
      <c r="F60" s="110"/>
      <c r="G60" s="110"/>
      <c r="H60" s="6"/>
      <c r="I60" s="6"/>
      <c r="J60" s="6"/>
      <c r="K60" s="6"/>
      <c r="L60" s="6"/>
      <c r="M60" s="6"/>
      <c r="N60" s="13"/>
      <c r="P60" s="42"/>
      <c r="Q60" s="11" t="s">
        <v>59</v>
      </c>
    </row>
    <row r="61" spans="1:17" ht="16.5" customHeight="1">
      <c r="A61" s="5"/>
      <c r="B61" s="113" t="s">
        <v>60</v>
      </c>
      <c r="C61" s="114"/>
      <c r="D61" s="114"/>
      <c r="E61" s="114"/>
      <c r="F61" s="114"/>
      <c r="G61" s="114"/>
      <c r="H61" s="6"/>
      <c r="I61" s="114" t="s">
        <v>120</v>
      </c>
      <c r="J61" s="114"/>
      <c r="K61" s="114"/>
      <c r="L61" s="114"/>
      <c r="M61" s="114"/>
      <c r="N61" s="115"/>
      <c r="P61" s="42"/>
      <c r="Q61" s="11"/>
    </row>
    <row r="62" spans="1:17">
      <c r="A62" s="5"/>
      <c r="B62" s="109" t="s">
        <v>58</v>
      </c>
      <c r="C62" s="110"/>
      <c r="D62" s="110"/>
      <c r="E62" s="110"/>
      <c r="F62" s="110"/>
      <c r="G62" s="110"/>
      <c r="H62" s="6"/>
      <c r="I62" s="116"/>
      <c r="J62" s="116"/>
      <c r="K62" s="116"/>
      <c r="L62" s="116"/>
      <c r="M62" s="116"/>
      <c r="N62" s="117"/>
      <c r="P62" s="6"/>
      <c r="Q62" s="6"/>
    </row>
    <row r="63" spans="1:17" ht="26.25" customHeight="1">
      <c r="A63" s="5"/>
      <c r="B63" s="106" t="s">
        <v>61</v>
      </c>
      <c r="C63" s="107"/>
      <c r="D63" s="107"/>
      <c r="E63" s="107"/>
      <c r="F63" s="107"/>
      <c r="G63" s="107"/>
      <c r="H63" s="6"/>
      <c r="I63" s="107" t="s">
        <v>168</v>
      </c>
      <c r="J63" s="107"/>
      <c r="K63" s="107"/>
      <c r="L63" s="107"/>
      <c r="M63" s="107"/>
      <c r="N63" s="108"/>
      <c r="P63" s="6"/>
      <c r="Q63" s="6"/>
    </row>
    <row r="64" spans="1:17" ht="2.25" customHeight="1">
      <c r="A64" s="5"/>
      <c r="B64" s="109" t="s">
        <v>62</v>
      </c>
      <c r="C64" s="110"/>
      <c r="D64" s="110"/>
      <c r="E64" s="110"/>
      <c r="F64" s="110"/>
      <c r="G64" s="110"/>
      <c r="H64" s="6"/>
      <c r="I64" s="111"/>
      <c r="J64" s="111"/>
      <c r="K64" s="111"/>
      <c r="L64" s="111"/>
      <c r="M64" s="111"/>
      <c r="N64" s="112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63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64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58:G58"/>
    <mergeCell ref="I58:N58"/>
    <mergeCell ref="F56:G56"/>
    <mergeCell ref="B63:G63"/>
    <mergeCell ref="I63:N63"/>
    <mergeCell ref="F49:G49"/>
    <mergeCell ref="F50:G50"/>
    <mergeCell ref="P54:Q54"/>
    <mergeCell ref="F55:G55"/>
    <mergeCell ref="F57:G57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G42:J42"/>
    <mergeCell ref="K42:L42"/>
    <mergeCell ref="M42:N42"/>
    <mergeCell ref="F47:G47"/>
    <mergeCell ref="M47:N47"/>
    <mergeCell ref="F48:G48"/>
    <mergeCell ref="C39:E39"/>
    <mergeCell ref="G39:I39"/>
    <mergeCell ref="M40:N40"/>
    <mergeCell ref="H41:I41"/>
    <mergeCell ref="M41:N41"/>
    <mergeCell ref="C36:E36"/>
    <mergeCell ref="G36:I36"/>
    <mergeCell ref="C37:E37"/>
    <mergeCell ref="G37:I37"/>
    <mergeCell ref="C38:E38"/>
    <mergeCell ref="G38:I38"/>
    <mergeCell ref="C33:E33"/>
    <mergeCell ref="G33:I33"/>
    <mergeCell ref="C34:E34"/>
    <mergeCell ref="G34:I34"/>
    <mergeCell ref="C35:E35"/>
    <mergeCell ref="G35:I35"/>
    <mergeCell ref="C30:E30"/>
    <mergeCell ref="G30:I30"/>
    <mergeCell ref="C31:E31"/>
    <mergeCell ref="G31:I31"/>
    <mergeCell ref="C32:E32"/>
    <mergeCell ref="G32:I32"/>
    <mergeCell ref="C27:E27"/>
    <mergeCell ref="G27:I27"/>
    <mergeCell ref="C28:E28"/>
    <mergeCell ref="G28:I28"/>
    <mergeCell ref="C29:E29"/>
    <mergeCell ref="G29:I29"/>
    <mergeCell ref="F26:G26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B13:N15"/>
    <mergeCell ref="G16:H16"/>
    <mergeCell ref="L16:M16"/>
    <mergeCell ref="B17:N17"/>
    <mergeCell ref="B18:C18"/>
    <mergeCell ref="E18:G18"/>
    <mergeCell ref="I18:J18"/>
    <mergeCell ref="L18:M18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V78"/>
  <sheetViews>
    <sheetView topLeftCell="A10" zoomScaleNormal="100" workbookViewId="0">
      <selection activeCell="Q22" sqref="Q22"/>
    </sheetView>
  </sheetViews>
  <sheetFormatPr baseColWidth="10" defaultColWidth="6.7109375" defaultRowHeight="11.25"/>
  <cols>
    <col min="1" max="1" width="0.42578125" style="4" customWidth="1"/>
    <col min="2" max="2" width="6.7109375" style="4" customWidth="1"/>
    <col min="3" max="3" width="8.140625" style="4" customWidth="1"/>
    <col min="4" max="6" width="6.7109375" style="4" customWidth="1"/>
    <col min="7" max="7" width="6.28515625" style="4" customWidth="1"/>
    <col min="8" max="8" width="3.28515625" style="4" customWidth="1"/>
    <col min="9" max="9" width="9" style="4" customWidth="1"/>
    <col min="10" max="10" width="8.140625" style="4" customWidth="1"/>
    <col min="11" max="11" width="4" style="4" customWidth="1"/>
    <col min="12" max="12" width="7" style="4" customWidth="1"/>
    <col min="13" max="13" width="5.28515625" style="4" bestFit="1" customWidth="1"/>
    <col min="14" max="14" width="16.28515625" style="4" customWidth="1"/>
    <col min="15" max="15" width="8.140625" style="4" bestFit="1" customWidth="1"/>
    <col min="16" max="16" width="9.28515625" style="4" bestFit="1" customWidth="1"/>
    <col min="17" max="17" width="10.28515625" style="4" bestFit="1" customWidth="1"/>
    <col min="18" max="16384" width="6.7109375" style="4"/>
  </cols>
  <sheetData>
    <row r="1" spans="1:22">
      <c r="A1" s="1"/>
      <c r="B1" s="1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3"/>
    </row>
    <row r="2" spans="1:22">
      <c r="A2" s="5"/>
      <c r="B2" s="5"/>
      <c r="C2" s="6"/>
      <c r="D2" s="6"/>
      <c r="E2" s="6"/>
      <c r="F2" s="6"/>
      <c r="G2" s="6"/>
      <c r="H2" s="6"/>
      <c r="I2" s="6"/>
      <c r="J2" s="6"/>
      <c r="K2" s="6"/>
      <c r="L2" s="7" t="s">
        <v>0</v>
      </c>
      <c r="M2" s="153">
        <v>23</v>
      </c>
      <c r="N2" s="155"/>
    </row>
    <row r="3" spans="1:22">
      <c r="A3" s="5"/>
      <c r="B3" s="5"/>
      <c r="C3" s="6"/>
      <c r="D3" s="6"/>
      <c r="E3" s="6"/>
      <c r="F3" s="6"/>
      <c r="G3" s="6"/>
      <c r="H3" s="6"/>
      <c r="I3" s="6"/>
      <c r="J3" s="6"/>
      <c r="K3" s="6"/>
      <c r="L3" s="143"/>
      <c r="M3" s="176"/>
      <c r="N3" s="8">
        <v>7862</v>
      </c>
    </row>
    <row r="4" spans="1:22">
      <c r="A4" s="5"/>
      <c r="B4" s="5"/>
      <c r="C4" s="6"/>
      <c r="D4" s="6"/>
      <c r="E4" s="6"/>
      <c r="F4" s="6"/>
      <c r="G4" s="6"/>
      <c r="H4" s="6"/>
      <c r="I4" s="6"/>
      <c r="J4" s="6"/>
      <c r="K4" s="6"/>
      <c r="L4" s="95"/>
      <c r="M4" s="95"/>
      <c r="N4" s="10" t="s">
        <v>1</v>
      </c>
    </row>
    <row r="5" spans="1:22">
      <c r="A5" s="5"/>
      <c r="B5" s="5"/>
      <c r="C5" s="6"/>
      <c r="D5" s="6"/>
      <c r="E5" s="6"/>
      <c r="F5" s="6"/>
      <c r="G5" s="11"/>
      <c r="H5" s="6"/>
      <c r="I5" s="6"/>
      <c r="J5" s="6"/>
      <c r="K5" s="6"/>
      <c r="L5" s="95" t="s">
        <v>2</v>
      </c>
      <c r="M5" s="95"/>
      <c r="N5" s="12"/>
    </row>
    <row r="6" spans="1:22">
      <c r="A6" s="5"/>
      <c r="B6" s="5"/>
      <c r="C6" s="6"/>
      <c r="D6" s="6"/>
      <c r="E6" s="6"/>
      <c r="F6" s="6"/>
      <c r="G6" s="11" t="s">
        <v>3</v>
      </c>
      <c r="H6" s="6"/>
      <c r="I6" s="6"/>
      <c r="J6" s="6"/>
      <c r="K6" s="6"/>
      <c r="L6" s="6"/>
      <c r="M6" s="6"/>
      <c r="N6" s="13"/>
    </row>
    <row r="7" spans="1:22">
      <c r="A7" s="5"/>
      <c r="B7" s="5"/>
      <c r="C7" s="6"/>
      <c r="D7" s="6"/>
      <c r="E7" s="6"/>
      <c r="F7" s="11"/>
      <c r="G7" s="11"/>
      <c r="H7" s="6"/>
      <c r="I7" s="6"/>
      <c r="J7" s="6"/>
      <c r="K7" s="6"/>
      <c r="L7" s="6"/>
      <c r="M7" s="6"/>
      <c r="N7" s="13"/>
    </row>
    <row r="8" spans="1:22" ht="12" thickBot="1">
      <c r="A8" s="5"/>
      <c r="B8" s="5"/>
      <c r="C8" s="6"/>
      <c r="D8" s="6"/>
      <c r="E8" s="6"/>
      <c r="F8" s="6"/>
      <c r="G8" s="6" t="s">
        <v>4</v>
      </c>
      <c r="H8" s="6"/>
      <c r="I8" s="6"/>
      <c r="J8" s="14">
        <v>25</v>
      </c>
      <c r="K8" s="90" t="s">
        <v>5</v>
      </c>
      <c r="L8" s="114" t="s">
        <v>65</v>
      </c>
      <c r="M8" s="114"/>
      <c r="N8" s="13">
        <v>2019</v>
      </c>
    </row>
    <row r="9" spans="1:22">
      <c r="A9" s="5"/>
      <c r="B9" s="5"/>
      <c r="C9" s="6"/>
      <c r="D9" s="6"/>
      <c r="E9" s="6"/>
      <c r="F9" s="6"/>
      <c r="G9" s="6"/>
      <c r="H9" s="6"/>
      <c r="I9" s="6"/>
      <c r="J9" s="6"/>
      <c r="K9" s="110" t="s">
        <v>7</v>
      </c>
      <c r="L9" s="110"/>
      <c r="M9" s="126">
        <f>M46</f>
        <v>16900</v>
      </c>
      <c r="N9" s="127"/>
    </row>
    <row r="10" spans="1:22" ht="13.5" customHeight="1">
      <c r="A10" s="5"/>
      <c r="B10" s="5" t="s">
        <v>8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13"/>
    </row>
    <row r="11" spans="1:22">
      <c r="A11" s="93"/>
      <c r="B11" s="172">
        <f>$M$9</f>
        <v>16900</v>
      </c>
      <c r="C11" s="173"/>
      <c r="D11" s="174" t="s">
        <v>165</v>
      </c>
      <c r="E11" s="174"/>
      <c r="F11" s="174"/>
      <c r="G11" s="174"/>
      <c r="H11" s="174"/>
      <c r="I11" s="174"/>
      <c r="J11" s="174"/>
      <c r="K11" s="174"/>
      <c r="L11" s="174"/>
      <c r="M11" s="174"/>
      <c r="N11" s="175"/>
    </row>
    <row r="12" spans="1:22">
      <c r="A12" s="5"/>
      <c r="B12" s="5" t="s">
        <v>9</v>
      </c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13"/>
      <c r="P12" s="4" t="s">
        <v>10</v>
      </c>
      <c r="T12" s="4" t="s">
        <v>11</v>
      </c>
    </row>
    <row r="13" spans="1:22" ht="12.75" customHeight="1">
      <c r="A13" s="5"/>
      <c r="B13" s="165" t="s">
        <v>191</v>
      </c>
      <c r="C13" s="166"/>
      <c r="D13" s="166"/>
      <c r="E13" s="166"/>
      <c r="F13" s="166"/>
      <c r="G13" s="166"/>
      <c r="H13" s="166"/>
      <c r="I13" s="166"/>
      <c r="J13" s="166"/>
      <c r="K13" s="166"/>
      <c r="L13" s="166"/>
      <c r="M13" s="166"/>
      <c r="N13" s="167"/>
    </row>
    <row r="14" spans="1:22">
      <c r="A14" s="5"/>
      <c r="B14" s="165"/>
      <c r="C14" s="166"/>
      <c r="D14" s="166"/>
      <c r="E14" s="166"/>
      <c r="F14" s="166"/>
      <c r="G14" s="166"/>
      <c r="H14" s="166"/>
      <c r="I14" s="166"/>
      <c r="J14" s="166"/>
      <c r="K14" s="166"/>
      <c r="L14" s="166"/>
      <c r="M14" s="166"/>
      <c r="N14" s="167"/>
      <c r="V14" s="4" t="s">
        <v>11</v>
      </c>
    </row>
    <row r="15" spans="1:22">
      <c r="A15" s="5"/>
      <c r="B15" s="165"/>
      <c r="C15" s="166"/>
      <c r="D15" s="166"/>
      <c r="E15" s="166"/>
      <c r="F15" s="166"/>
      <c r="G15" s="166"/>
      <c r="H15" s="166"/>
      <c r="I15" s="166"/>
      <c r="J15" s="166"/>
      <c r="K15" s="166"/>
      <c r="L15" s="166"/>
      <c r="M15" s="166"/>
      <c r="N15" s="167"/>
    </row>
    <row r="16" spans="1:22">
      <c r="A16" s="5"/>
      <c r="B16" s="5" t="s">
        <v>12</v>
      </c>
      <c r="C16" s="6"/>
      <c r="D16" s="6"/>
      <c r="E16" s="18">
        <v>6</v>
      </c>
      <c r="F16" s="90" t="s">
        <v>5</v>
      </c>
      <c r="G16" s="114" t="s">
        <v>156</v>
      </c>
      <c r="H16" s="114"/>
      <c r="I16" s="90" t="s">
        <v>13</v>
      </c>
      <c r="J16" s="18">
        <v>9</v>
      </c>
      <c r="K16" s="90" t="s">
        <v>14</v>
      </c>
      <c r="L16" s="114" t="s">
        <v>156</v>
      </c>
      <c r="M16" s="114"/>
      <c r="N16" s="13">
        <v>2019</v>
      </c>
      <c r="P16" s="19"/>
    </row>
    <row r="17" spans="1:22" ht="12" thickBot="1">
      <c r="A17" s="5"/>
      <c r="B17" s="147"/>
      <c r="C17" s="148"/>
      <c r="D17" s="148"/>
      <c r="E17" s="148"/>
      <c r="F17" s="148"/>
      <c r="G17" s="148"/>
      <c r="H17" s="148"/>
      <c r="I17" s="148"/>
      <c r="J17" s="148"/>
      <c r="K17" s="148"/>
      <c r="L17" s="148"/>
      <c r="M17" s="148"/>
      <c r="N17" s="149"/>
    </row>
    <row r="18" spans="1:22" ht="12" thickBot="1">
      <c r="A18" s="5"/>
      <c r="B18" s="109" t="s">
        <v>15</v>
      </c>
      <c r="C18" s="168"/>
      <c r="D18" s="20"/>
      <c r="E18" s="169" t="s">
        <v>16</v>
      </c>
      <c r="F18" s="170"/>
      <c r="G18" s="171"/>
      <c r="H18" s="20" t="s">
        <v>17</v>
      </c>
      <c r="I18" s="169" t="s">
        <v>18</v>
      </c>
      <c r="J18" s="171"/>
      <c r="K18" s="20" t="s">
        <v>17</v>
      </c>
      <c r="L18" s="169" t="s">
        <v>19</v>
      </c>
      <c r="M18" s="171"/>
      <c r="N18" s="20"/>
      <c r="V18" s="4" t="s">
        <v>11</v>
      </c>
    </row>
    <row r="19" spans="1:22">
      <c r="A19" s="5"/>
      <c r="B19" s="147" t="s">
        <v>2</v>
      </c>
      <c r="C19" s="148"/>
      <c r="D19" s="148"/>
      <c r="E19" s="148"/>
      <c r="F19" s="148"/>
      <c r="G19" s="148"/>
      <c r="H19" s="148"/>
      <c r="I19" s="148"/>
      <c r="J19" s="148"/>
      <c r="K19" s="148"/>
      <c r="L19" s="148"/>
      <c r="M19" s="148"/>
      <c r="N19" s="149"/>
      <c r="Q19" s="4" t="s">
        <v>11</v>
      </c>
    </row>
    <row r="20" spans="1:22" ht="12.75" customHeight="1">
      <c r="A20" s="5"/>
      <c r="B20" s="150"/>
      <c r="C20" s="151"/>
      <c r="D20" s="151"/>
      <c r="E20" s="152"/>
      <c r="F20" s="153"/>
      <c r="G20" s="140"/>
      <c r="H20" s="140"/>
      <c r="I20" s="154"/>
      <c r="J20" s="153"/>
      <c r="K20" s="154"/>
      <c r="L20" s="153"/>
      <c r="M20" s="140"/>
      <c r="N20" s="155"/>
      <c r="Q20" s="4" t="s">
        <v>11</v>
      </c>
    </row>
    <row r="21" spans="1:22">
      <c r="A21" s="5"/>
      <c r="B21" s="156" t="s">
        <v>21</v>
      </c>
      <c r="C21" s="157"/>
      <c r="D21" s="157"/>
      <c r="E21" s="158"/>
      <c r="F21" s="159" t="s">
        <v>22</v>
      </c>
      <c r="G21" s="157"/>
      <c r="H21" s="157"/>
      <c r="I21" s="158"/>
      <c r="J21" s="159" t="s">
        <v>23</v>
      </c>
      <c r="K21" s="158"/>
      <c r="L21" s="159" t="s">
        <v>24</v>
      </c>
      <c r="M21" s="157"/>
      <c r="N21" s="160"/>
    </row>
    <row r="22" spans="1:22">
      <c r="A22" s="5"/>
      <c r="B22" s="22" t="s">
        <v>25</v>
      </c>
      <c r="C22" s="6"/>
      <c r="D22" s="6"/>
      <c r="E22" s="11"/>
      <c r="F22" s="6"/>
      <c r="G22" s="6"/>
      <c r="H22" s="6"/>
      <c r="I22" s="6"/>
      <c r="J22" s="6"/>
      <c r="K22" s="6"/>
      <c r="L22" s="6"/>
      <c r="M22" s="6"/>
      <c r="N22" s="13"/>
    </row>
    <row r="23" spans="1:22">
      <c r="A23" s="5"/>
      <c r="B23" s="5"/>
      <c r="C23" s="6" t="s">
        <v>26</v>
      </c>
      <c r="D23" s="6"/>
      <c r="E23" s="90"/>
      <c r="F23" s="114" t="s">
        <v>27</v>
      </c>
      <c r="G23" s="114"/>
      <c r="H23" s="6"/>
      <c r="I23" s="6"/>
      <c r="J23" s="11"/>
      <c r="K23" s="6"/>
      <c r="L23" s="6"/>
      <c r="M23" s="6"/>
      <c r="N23" s="13"/>
    </row>
    <row r="24" spans="1:22">
      <c r="A24" s="5"/>
      <c r="B24" s="5" t="s">
        <v>28</v>
      </c>
      <c r="C24" s="6"/>
      <c r="D24" s="23">
        <v>3</v>
      </c>
      <c r="E24" s="90" t="s">
        <v>29</v>
      </c>
      <c r="F24" s="132">
        <v>4000</v>
      </c>
      <c r="G24" s="161"/>
      <c r="H24" s="6" t="s">
        <v>84</v>
      </c>
      <c r="I24" s="6"/>
      <c r="J24" s="11"/>
      <c r="K24" s="6"/>
      <c r="L24" s="6"/>
      <c r="M24" s="162"/>
      <c r="N24" s="163"/>
    </row>
    <row r="25" spans="1:22">
      <c r="A25" s="5"/>
      <c r="B25" s="5" t="s">
        <v>31</v>
      </c>
      <c r="C25" s="6"/>
      <c r="D25" s="23">
        <v>1</v>
      </c>
      <c r="E25" s="90" t="s">
        <v>29</v>
      </c>
      <c r="F25" s="164">
        <v>1200</v>
      </c>
      <c r="G25" s="164"/>
      <c r="H25" s="6" t="s">
        <v>84</v>
      </c>
      <c r="I25" s="6"/>
      <c r="J25" s="11"/>
      <c r="K25" s="6" t="s">
        <v>32</v>
      </c>
      <c r="L25" s="6"/>
      <c r="M25" s="141">
        <f>D24*F24+D25*F25+D26*F26</f>
        <v>13200</v>
      </c>
      <c r="N25" s="142"/>
    </row>
    <row r="26" spans="1:22">
      <c r="A26" s="5"/>
      <c r="B26" s="22" t="s">
        <v>33</v>
      </c>
      <c r="C26" s="6"/>
      <c r="D26" s="66"/>
      <c r="E26" s="90"/>
      <c r="F26" s="146"/>
      <c r="G26" s="146"/>
      <c r="H26" s="6"/>
      <c r="I26" s="6"/>
      <c r="J26" s="6"/>
      <c r="K26" s="6"/>
      <c r="L26" s="6"/>
      <c r="M26" s="6"/>
      <c r="N26" s="13"/>
    </row>
    <row r="27" spans="1:22">
      <c r="A27" s="5"/>
      <c r="B27" s="5" t="s">
        <v>5</v>
      </c>
      <c r="C27" s="114" t="s">
        <v>68</v>
      </c>
      <c r="D27" s="114"/>
      <c r="E27" s="114"/>
      <c r="F27" s="90" t="s">
        <v>29</v>
      </c>
      <c r="G27" s="114" t="s">
        <v>147</v>
      </c>
      <c r="H27" s="114"/>
      <c r="I27" s="114"/>
      <c r="J27" s="24">
        <v>110</v>
      </c>
      <c r="K27" s="6" t="s">
        <v>35</v>
      </c>
      <c r="L27" s="6"/>
      <c r="M27" s="6"/>
      <c r="N27" s="25"/>
    </row>
    <row r="28" spans="1:22">
      <c r="A28" s="5"/>
      <c r="B28" s="5" t="s">
        <v>5</v>
      </c>
      <c r="C28" s="114" t="s">
        <v>147</v>
      </c>
      <c r="D28" s="114"/>
      <c r="E28" s="114"/>
      <c r="F28" s="26" t="s">
        <v>29</v>
      </c>
      <c r="G28" s="114" t="s">
        <v>68</v>
      </c>
      <c r="H28" s="114"/>
      <c r="I28" s="114"/>
      <c r="J28" s="24">
        <v>110</v>
      </c>
      <c r="K28" s="6" t="s">
        <v>35</v>
      </c>
      <c r="L28" s="6"/>
      <c r="M28" s="6"/>
      <c r="N28" s="25"/>
    </row>
    <row r="29" spans="1:22">
      <c r="A29" s="5"/>
      <c r="B29" s="5" t="s">
        <v>5</v>
      </c>
      <c r="C29" s="114" t="s">
        <v>147</v>
      </c>
      <c r="D29" s="114"/>
      <c r="E29" s="114"/>
      <c r="F29" s="26" t="s">
        <v>29</v>
      </c>
      <c r="G29" s="114" t="s">
        <v>148</v>
      </c>
      <c r="H29" s="114"/>
      <c r="I29" s="114"/>
      <c r="J29" s="24"/>
      <c r="K29" s="6" t="s">
        <v>35</v>
      </c>
      <c r="L29" s="6"/>
      <c r="M29" s="6"/>
      <c r="N29" s="13"/>
    </row>
    <row r="30" spans="1:22">
      <c r="A30" s="5"/>
      <c r="B30" s="5" t="s">
        <v>5</v>
      </c>
      <c r="C30" s="144" t="s">
        <v>148</v>
      </c>
      <c r="D30" s="144"/>
      <c r="E30" s="144"/>
      <c r="F30" s="26" t="s">
        <v>29</v>
      </c>
      <c r="G30" s="145" t="s">
        <v>147</v>
      </c>
      <c r="H30" s="145"/>
      <c r="I30" s="145"/>
      <c r="J30" s="27"/>
      <c r="K30" s="6" t="s">
        <v>35</v>
      </c>
      <c r="L30" s="6"/>
      <c r="M30" s="6"/>
      <c r="N30" s="13"/>
    </row>
    <row r="31" spans="1:22" ht="11.25" customHeight="1">
      <c r="A31" s="5"/>
      <c r="B31" s="5" t="s">
        <v>5</v>
      </c>
      <c r="C31" s="144" t="s">
        <v>68</v>
      </c>
      <c r="D31" s="144"/>
      <c r="E31" s="144"/>
      <c r="F31" s="26" t="s">
        <v>29</v>
      </c>
      <c r="G31" s="145" t="s">
        <v>147</v>
      </c>
      <c r="H31" s="145"/>
      <c r="I31" s="145"/>
      <c r="J31" s="27">
        <v>110</v>
      </c>
      <c r="K31" s="6" t="s">
        <v>35</v>
      </c>
      <c r="L31" s="6"/>
      <c r="M31" s="6"/>
      <c r="N31" s="13"/>
    </row>
    <row r="32" spans="1:22">
      <c r="A32" s="5"/>
      <c r="B32" s="5" t="s">
        <v>5</v>
      </c>
      <c r="C32" s="144" t="s">
        <v>147</v>
      </c>
      <c r="D32" s="144"/>
      <c r="E32" s="144"/>
      <c r="F32" s="26" t="s">
        <v>29</v>
      </c>
      <c r="G32" s="145" t="s">
        <v>68</v>
      </c>
      <c r="H32" s="145"/>
      <c r="I32" s="145"/>
      <c r="J32" s="27">
        <v>110</v>
      </c>
      <c r="K32" s="6" t="s">
        <v>35</v>
      </c>
      <c r="L32" s="6"/>
      <c r="M32" s="6"/>
      <c r="N32" s="13"/>
    </row>
    <row r="33" spans="1:18" ht="11.25" customHeight="1">
      <c r="A33" s="5"/>
      <c r="B33" s="5" t="s">
        <v>5</v>
      </c>
      <c r="C33" s="140"/>
      <c r="D33" s="140"/>
      <c r="E33" s="140"/>
      <c r="F33" s="26" t="s">
        <v>29</v>
      </c>
      <c r="G33" s="140"/>
      <c r="H33" s="140"/>
      <c r="I33" s="140"/>
      <c r="J33" s="27"/>
      <c r="K33" s="6" t="s">
        <v>35</v>
      </c>
      <c r="L33" s="6"/>
      <c r="M33" s="6"/>
      <c r="N33" s="13"/>
    </row>
    <row r="34" spans="1:18">
      <c r="A34" s="5"/>
      <c r="B34" s="5" t="s">
        <v>5</v>
      </c>
      <c r="C34" s="114"/>
      <c r="D34" s="114"/>
      <c r="E34" s="114"/>
      <c r="F34" s="26" t="s">
        <v>29</v>
      </c>
      <c r="G34" s="114"/>
      <c r="H34" s="114"/>
      <c r="I34" s="114"/>
      <c r="J34" s="24"/>
      <c r="K34" s="6" t="s">
        <v>35</v>
      </c>
      <c r="L34" s="6"/>
      <c r="M34" s="6"/>
      <c r="N34" s="13"/>
    </row>
    <row r="35" spans="1:18">
      <c r="A35" s="5"/>
      <c r="B35" s="5"/>
      <c r="C35" s="140"/>
      <c r="D35" s="140"/>
      <c r="E35" s="140"/>
      <c r="F35" s="26" t="s">
        <v>29</v>
      </c>
      <c r="G35" s="140"/>
      <c r="H35" s="140"/>
      <c r="I35" s="140"/>
      <c r="J35" s="28"/>
      <c r="K35" s="6" t="s">
        <v>35</v>
      </c>
      <c r="L35" s="6"/>
      <c r="M35" s="6"/>
      <c r="N35" s="13"/>
    </row>
    <row r="36" spans="1:18">
      <c r="A36" s="5"/>
      <c r="B36" s="5"/>
      <c r="C36" s="140"/>
      <c r="D36" s="140"/>
      <c r="E36" s="140"/>
      <c r="F36" s="90" t="s">
        <v>29</v>
      </c>
      <c r="G36" s="140"/>
      <c r="H36" s="140"/>
      <c r="I36" s="140"/>
      <c r="J36" s="28"/>
      <c r="K36" s="6" t="s">
        <v>35</v>
      </c>
      <c r="L36" s="6"/>
      <c r="M36" s="6"/>
      <c r="N36" s="13"/>
    </row>
    <row r="37" spans="1:18">
      <c r="A37" s="5"/>
      <c r="B37" s="5"/>
      <c r="C37" s="140"/>
      <c r="D37" s="140"/>
      <c r="E37" s="140"/>
      <c r="F37" s="90" t="s">
        <v>29</v>
      </c>
      <c r="G37" s="140"/>
      <c r="H37" s="140"/>
      <c r="I37" s="140"/>
      <c r="J37" s="28"/>
      <c r="K37" s="6" t="s">
        <v>35</v>
      </c>
      <c r="L37" s="6"/>
      <c r="M37" s="6"/>
      <c r="N37" s="13"/>
    </row>
    <row r="38" spans="1:18">
      <c r="A38" s="5"/>
      <c r="B38" s="5"/>
      <c r="C38" s="140"/>
      <c r="D38" s="140"/>
      <c r="E38" s="140"/>
      <c r="F38" s="90" t="s">
        <v>29</v>
      </c>
      <c r="G38" s="140"/>
      <c r="H38" s="140"/>
      <c r="I38" s="140"/>
      <c r="J38" s="28"/>
      <c r="K38" s="6" t="s">
        <v>35</v>
      </c>
      <c r="L38" s="6"/>
      <c r="M38" s="6"/>
      <c r="N38" s="13"/>
    </row>
    <row r="39" spans="1:18">
      <c r="A39" s="5"/>
      <c r="B39" s="5"/>
      <c r="C39" s="140"/>
      <c r="D39" s="140"/>
      <c r="E39" s="140"/>
      <c r="F39" s="90"/>
      <c r="G39" s="140"/>
      <c r="H39" s="140"/>
      <c r="I39" s="140"/>
      <c r="J39" s="28"/>
      <c r="K39" s="6" t="s">
        <v>35</v>
      </c>
      <c r="L39" s="6"/>
      <c r="M39" s="30"/>
      <c r="N39" s="31"/>
    </row>
    <row r="40" spans="1:18">
      <c r="A40" s="5"/>
      <c r="B40" s="5"/>
      <c r="C40" s="6"/>
      <c r="D40" s="6"/>
      <c r="E40" s="6"/>
      <c r="F40" s="6"/>
      <c r="G40" s="6"/>
      <c r="J40" s="29">
        <f>SUM(J27:J39)</f>
        <v>440</v>
      </c>
      <c r="K40" s="6"/>
      <c r="L40" s="94"/>
      <c r="M40" s="141">
        <f>M25</f>
        <v>13200</v>
      </c>
      <c r="N40" s="142"/>
    </row>
    <row r="41" spans="1:18" ht="12">
      <c r="A41" s="5"/>
      <c r="B41" s="5" t="s">
        <v>38</v>
      </c>
      <c r="C41" s="6"/>
      <c r="D41" s="6"/>
      <c r="E41" s="6"/>
      <c r="F41" s="6"/>
      <c r="G41" s="6"/>
      <c r="H41" s="177" t="s">
        <v>37</v>
      </c>
      <c r="I41" s="177"/>
      <c r="J41" s="67">
        <v>1.6</v>
      </c>
      <c r="K41" s="6"/>
      <c r="L41" s="91" t="s">
        <v>39</v>
      </c>
      <c r="M41" s="138">
        <v>1</v>
      </c>
      <c r="N41" s="139"/>
      <c r="R41" s="4" t="s">
        <v>40</v>
      </c>
    </row>
    <row r="42" spans="1:18">
      <c r="A42" s="5"/>
      <c r="B42" s="5"/>
      <c r="C42" s="6"/>
      <c r="D42" s="6"/>
      <c r="E42" s="6"/>
      <c r="F42" s="6"/>
      <c r="G42" s="136"/>
      <c r="H42" s="136"/>
      <c r="I42" s="136"/>
      <c r="J42" s="136"/>
      <c r="K42" s="136" t="s">
        <v>41</v>
      </c>
      <c r="L42" s="137"/>
      <c r="M42" s="138">
        <f>249*4</f>
        <v>996</v>
      </c>
      <c r="N42" s="139"/>
      <c r="P42" s="110"/>
      <c r="Q42" s="110"/>
    </row>
    <row r="43" spans="1:18">
      <c r="A43" s="5"/>
      <c r="B43" s="36"/>
      <c r="C43" s="37" t="s">
        <v>42</v>
      </c>
      <c r="D43" s="38"/>
      <c r="E43" s="38"/>
      <c r="F43" s="38"/>
      <c r="G43" s="39"/>
      <c r="H43" s="40"/>
      <c r="I43" s="40"/>
      <c r="J43" s="41"/>
      <c r="K43" s="41"/>
      <c r="L43" s="91" t="s">
        <v>33</v>
      </c>
      <c r="M43" s="132">
        <f>J40*J41</f>
        <v>704</v>
      </c>
      <c r="N43" s="133"/>
      <c r="P43" s="42"/>
      <c r="Q43" s="6"/>
    </row>
    <row r="44" spans="1:18">
      <c r="A44" s="5"/>
      <c r="B44" s="5"/>
      <c r="C44" s="7"/>
      <c r="D44" s="6"/>
      <c r="E44" s="6"/>
      <c r="F44" s="6"/>
      <c r="G44" s="43"/>
      <c r="H44" s="40"/>
      <c r="I44" s="40"/>
      <c r="J44" s="41"/>
      <c r="K44" s="41"/>
      <c r="L44" s="91" t="s">
        <v>43</v>
      </c>
      <c r="M44" s="132"/>
      <c r="N44" s="133"/>
      <c r="P44" s="42"/>
      <c r="Q44" s="6"/>
    </row>
    <row r="45" spans="1:18">
      <c r="A45" s="5"/>
      <c r="B45" s="5"/>
      <c r="C45" s="7"/>
      <c r="D45" s="6"/>
      <c r="E45" s="6"/>
      <c r="F45" s="6"/>
      <c r="G45" s="43"/>
      <c r="H45" s="40"/>
      <c r="I45" s="40"/>
      <c r="J45" s="41"/>
      <c r="K45" s="41"/>
      <c r="L45" s="91" t="s">
        <v>44</v>
      </c>
      <c r="M45" s="134">
        <f>250*8</f>
        <v>2000</v>
      </c>
      <c r="N45" s="135"/>
      <c r="P45" s="42"/>
      <c r="Q45" s="6"/>
    </row>
    <row r="46" spans="1:18">
      <c r="A46" s="5"/>
      <c r="B46" s="5" t="s">
        <v>45</v>
      </c>
      <c r="C46" s="6"/>
      <c r="D46" s="6"/>
      <c r="E46" s="94"/>
      <c r="F46" s="130">
        <v>0</v>
      </c>
      <c r="G46" s="131"/>
      <c r="H46" s="91"/>
      <c r="I46" s="91"/>
      <c r="J46" s="91"/>
      <c r="K46" s="6" t="s">
        <v>46</v>
      </c>
      <c r="L46" s="94"/>
      <c r="M46" s="126">
        <f>M43+M42+M40+M44+M45</f>
        <v>16900</v>
      </c>
      <c r="N46" s="127"/>
      <c r="O46" s="44"/>
      <c r="P46" s="42"/>
      <c r="Q46" s="11"/>
    </row>
    <row r="47" spans="1:18">
      <c r="A47" s="5"/>
      <c r="B47" s="5" t="s">
        <v>47</v>
      </c>
      <c r="C47" s="6"/>
      <c r="D47" s="6"/>
      <c r="E47" s="94"/>
      <c r="F47" s="124">
        <v>0</v>
      </c>
      <c r="G47" s="125"/>
      <c r="H47" s="91"/>
      <c r="I47" s="91"/>
      <c r="J47" s="91"/>
      <c r="K47" s="6" t="s">
        <v>48</v>
      </c>
      <c r="L47" s="94"/>
      <c r="M47" s="126"/>
      <c r="N47" s="127"/>
      <c r="P47" s="42"/>
      <c r="Q47" s="11"/>
    </row>
    <row r="48" spans="1:18">
      <c r="A48" s="5"/>
      <c r="B48" s="5" t="s">
        <v>49</v>
      </c>
      <c r="C48" s="6"/>
      <c r="D48" s="6"/>
      <c r="E48" s="94"/>
      <c r="F48" s="128">
        <f>SUM(F46:G47)</f>
        <v>0</v>
      </c>
      <c r="G48" s="129"/>
      <c r="H48" s="91"/>
      <c r="I48" s="91"/>
      <c r="J48" s="91"/>
      <c r="K48" s="6"/>
      <c r="L48" s="94"/>
      <c r="M48" s="45"/>
      <c r="N48" s="46"/>
      <c r="P48" s="42"/>
      <c r="Q48" s="47"/>
    </row>
    <row r="49" spans="1:17">
      <c r="A49" s="5"/>
      <c r="B49" s="5" t="s">
        <v>50</v>
      </c>
      <c r="C49" s="6"/>
      <c r="D49" s="6"/>
      <c r="E49" s="94"/>
      <c r="F49" s="124">
        <v>0</v>
      </c>
      <c r="G49" s="125"/>
      <c r="H49" s="91"/>
      <c r="I49" s="91"/>
      <c r="J49" s="91"/>
      <c r="K49" s="6"/>
      <c r="L49" s="94"/>
      <c r="M49" s="45"/>
      <c r="N49" s="46"/>
      <c r="P49" s="42"/>
      <c r="Q49" s="11"/>
    </row>
    <row r="50" spans="1:17">
      <c r="A50" s="5"/>
      <c r="B50" s="5" t="s">
        <v>49</v>
      </c>
      <c r="C50" s="6"/>
      <c r="D50" s="6"/>
      <c r="E50" s="94"/>
      <c r="F50" s="128">
        <f>SUM(F48:G49)</f>
        <v>0</v>
      </c>
      <c r="G50" s="129"/>
      <c r="H50" s="91"/>
      <c r="I50" s="91"/>
      <c r="J50" s="91"/>
      <c r="K50" s="6"/>
      <c r="L50" s="94"/>
      <c r="M50" s="45"/>
      <c r="N50" s="46"/>
      <c r="P50" s="42"/>
      <c r="Q50" s="11"/>
    </row>
    <row r="51" spans="1:17">
      <c r="A51" s="5"/>
      <c r="B51" s="5" t="s">
        <v>33</v>
      </c>
      <c r="C51" s="6"/>
      <c r="D51" s="6"/>
      <c r="E51" s="94"/>
      <c r="F51" s="130">
        <v>0</v>
      </c>
      <c r="G51" s="131"/>
      <c r="H51" s="6"/>
      <c r="I51" s="48" t="s">
        <v>51</v>
      </c>
      <c r="J51" s="38"/>
      <c r="K51" s="38"/>
      <c r="L51" s="38"/>
      <c r="M51" s="38"/>
      <c r="N51" s="49"/>
      <c r="P51" s="42"/>
      <c r="Q51" s="11"/>
    </row>
    <row r="52" spans="1:17">
      <c r="A52" s="5"/>
      <c r="B52" s="5" t="s">
        <v>52</v>
      </c>
      <c r="C52" s="6"/>
      <c r="D52" s="6"/>
      <c r="E52" s="94"/>
      <c r="F52" s="124">
        <v>0</v>
      </c>
      <c r="G52" s="125"/>
      <c r="H52" s="6"/>
      <c r="I52" s="50"/>
      <c r="J52" s="51"/>
      <c r="K52" s="51"/>
      <c r="L52" s="51"/>
      <c r="M52" s="51"/>
      <c r="N52" s="52"/>
      <c r="P52" s="6"/>
      <c r="Q52" s="6"/>
    </row>
    <row r="53" spans="1:17">
      <c r="A53" s="5"/>
      <c r="B53" s="5" t="s">
        <v>44</v>
      </c>
      <c r="C53" s="6"/>
      <c r="D53" s="6"/>
      <c r="E53" s="94" t="s">
        <v>53</v>
      </c>
      <c r="F53" s="124">
        <v>0</v>
      </c>
      <c r="G53" s="125"/>
      <c r="H53" s="6"/>
      <c r="I53" s="50"/>
      <c r="J53" s="51"/>
      <c r="K53" s="51"/>
      <c r="L53" s="51"/>
      <c r="M53" s="51"/>
      <c r="N53" s="52"/>
      <c r="P53" s="6"/>
      <c r="Q53" s="6"/>
    </row>
    <row r="54" spans="1:17">
      <c r="A54" s="5"/>
      <c r="B54" s="5" t="s">
        <v>54</v>
      </c>
      <c r="C54" s="6"/>
      <c r="D54" s="6"/>
      <c r="E54" s="94"/>
      <c r="F54" s="124">
        <v>0</v>
      </c>
      <c r="G54" s="125"/>
      <c r="H54" s="53"/>
      <c r="I54" s="50"/>
      <c r="J54" s="51"/>
      <c r="K54" s="51"/>
      <c r="L54" s="51"/>
      <c r="M54" s="51"/>
      <c r="N54" s="52"/>
      <c r="P54" s="110"/>
      <c r="Q54" s="110"/>
    </row>
    <row r="55" spans="1:17">
      <c r="A55" s="5"/>
      <c r="B55" s="5" t="s">
        <v>48</v>
      </c>
      <c r="C55" s="6"/>
      <c r="D55" s="6"/>
      <c r="E55" s="94"/>
      <c r="F55" s="118">
        <f>SUM(F50:G54)</f>
        <v>0</v>
      </c>
      <c r="G55" s="119"/>
      <c r="H55" s="6"/>
      <c r="I55" s="50"/>
      <c r="J55" s="51"/>
      <c r="K55" s="51"/>
      <c r="L55" s="51"/>
      <c r="M55" s="51"/>
      <c r="N55" s="52"/>
      <c r="P55" s="42"/>
      <c r="Q55" s="6"/>
    </row>
    <row r="56" spans="1:17">
      <c r="A56" s="5"/>
      <c r="B56" s="5" t="s">
        <v>55</v>
      </c>
      <c r="C56" s="6"/>
      <c r="D56" s="6"/>
      <c r="E56" s="94"/>
      <c r="F56" s="122">
        <f>+M46-F55</f>
        <v>16900</v>
      </c>
      <c r="G56" s="123"/>
      <c r="H56" s="6"/>
      <c r="I56" s="54"/>
      <c r="J56" s="28"/>
      <c r="K56" s="28"/>
      <c r="L56" s="28"/>
      <c r="M56" s="28"/>
      <c r="N56" s="55"/>
      <c r="P56" s="42"/>
      <c r="Q56" s="6"/>
    </row>
    <row r="57" spans="1:17" ht="12" thickBot="1">
      <c r="A57" s="5"/>
      <c r="B57" s="56" t="s">
        <v>49</v>
      </c>
      <c r="C57" s="27"/>
      <c r="D57" s="27"/>
      <c r="E57" s="57"/>
      <c r="F57" s="120">
        <f>+F55+F56</f>
        <v>16900</v>
      </c>
      <c r="G57" s="121"/>
      <c r="H57" s="6"/>
      <c r="I57" s="58"/>
      <c r="J57" s="28"/>
      <c r="K57" s="28"/>
      <c r="L57" s="28"/>
      <c r="M57" s="28"/>
      <c r="N57" s="55"/>
      <c r="P57" s="42"/>
      <c r="Q57" s="11"/>
    </row>
    <row r="58" spans="1:17">
      <c r="A58" s="5"/>
      <c r="B58" s="109" t="s">
        <v>56</v>
      </c>
      <c r="C58" s="110"/>
      <c r="D58" s="110"/>
      <c r="E58" s="110"/>
      <c r="F58" s="110"/>
      <c r="G58" s="110"/>
      <c r="H58" s="6"/>
      <c r="I58" s="116" t="s">
        <v>57</v>
      </c>
      <c r="J58" s="116"/>
      <c r="K58" s="116"/>
      <c r="L58" s="116"/>
      <c r="M58" s="116"/>
      <c r="N58" s="117"/>
      <c r="P58" s="42"/>
      <c r="Q58" s="11"/>
    </row>
    <row r="59" spans="1:17" ht="1.5" customHeight="1">
      <c r="A59" s="5"/>
      <c r="B59" s="89"/>
      <c r="C59" s="90"/>
      <c r="D59" s="90"/>
      <c r="E59" s="90"/>
      <c r="F59" s="90"/>
      <c r="G59" s="90"/>
      <c r="H59" s="6"/>
      <c r="I59" s="90"/>
      <c r="J59" s="90"/>
      <c r="K59" s="90"/>
      <c r="L59" s="90"/>
      <c r="M59" s="90"/>
      <c r="N59" s="92"/>
      <c r="P59" s="42"/>
      <c r="Q59" s="11" t="s">
        <v>58</v>
      </c>
    </row>
    <row r="60" spans="1:17" ht="11.25" hidden="1" customHeight="1">
      <c r="A60" s="5"/>
      <c r="B60" s="109"/>
      <c r="C60" s="110"/>
      <c r="D60" s="110"/>
      <c r="E60" s="110"/>
      <c r="F60" s="110"/>
      <c r="G60" s="110"/>
      <c r="H60" s="6"/>
      <c r="I60" s="6"/>
      <c r="J60" s="6"/>
      <c r="K60" s="6"/>
      <c r="L60" s="6"/>
      <c r="M60" s="6"/>
      <c r="N60" s="13"/>
      <c r="P60" s="42"/>
      <c r="Q60" s="11" t="s">
        <v>59</v>
      </c>
    </row>
    <row r="61" spans="1:17" ht="16.5" customHeight="1">
      <c r="A61" s="5"/>
      <c r="B61" s="113" t="s">
        <v>60</v>
      </c>
      <c r="C61" s="114"/>
      <c r="D61" s="114"/>
      <c r="E61" s="114"/>
      <c r="F61" s="114"/>
      <c r="G61" s="114"/>
      <c r="H61" s="6"/>
      <c r="I61" s="114" t="s">
        <v>163</v>
      </c>
      <c r="J61" s="114"/>
      <c r="K61" s="114"/>
      <c r="L61" s="114"/>
      <c r="M61" s="114"/>
      <c r="N61" s="115"/>
      <c r="P61" s="42"/>
      <c r="Q61" s="11"/>
    </row>
    <row r="62" spans="1:17">
      <c r="A62" s="5"/>
      <c r="B62" s="109" t="s">
        <v>58</v>
      </c>
      <c r="C62" s="110"/>
      <c r="D62" s="110"/>
      <c r="E62" s="110"/>
      <c r="F62" s="110"/>
      <c r="G62" s="110"/>
      <c r="H62" s="6"/>
      <c r="I62" s="116"/>
      <c r="J62" s="116"/>
      <c r="K62" s="116"/>
      <c r="L62" s="116"/>
      <c r="M62" s="116"/>
      <c r="N62" s="117"/>
      <c r="P62" s="6"/>
      <c r="Q62" s="6"/>
    </row>
    <row r="63" spans="1:17" ht="26.25" customHeight="1">
      <c r="A63" s="5"/>
      <c r="B63" s="106" t="s">
        <v>61</v>
      </c>
      <c r="C63" s="107"/>
      <c r="D63" s="107"/>
      <c r="E63" s="107"/>
      <c r="F63" s="107"/>
      <c r="G63" s="107"/>
      <c r="H63" s="6"/>
      <c r="I63" s="107" t="s">
        <v>164</v>
      </c>
      <c r="J63" s="107"/>
      <c r="K63" s="107"/>
      <c r="L63" s="107"/>
      <c r="M63" s="107"/>
      <c r="N63" s="108"/>
      <c r="P63" s="6"/>
      <c r="Q63" s="6"/>
    </row>
    <row r="64" spans="1:17" ht="2.25" customHeight="1">
      <c r="A64" s="5"/>
      <c r="B64" s="109" t="s">
        <v>62</v>
      </c>
      <c r="C64" s="110"/>
      <c r="D64" s="110"/>
      <c r="E64" s="110"/>
      <c r="F64" s="110"/>
      <c r="G64" s="110"/>
      <c r="H64" s="6"/>
      <c r="I64" s="111"/>
      <c r="J64" s="111"/>
      <c r="K64" s="111"/>
      <c r="L64" s="111"/>
      <c r="M64" s="111"/>
      <c r="N64" s="112"/>
      <c r="P64" s="6"/>
      <c r="Q64" s="6"/>
    </row>
    <row r="65" spans="1:17" ht="0.75" hidden="1" customHeight="1">
      <c r="A65" s="5"/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13"/>
      <c r="P65" s="6"/>
      <c r="Q65" s="6"/>
    </row>
    <row r="66" spans="1:17" ht="14.25" customHeight="1" thickBot="1">
      <c r="A66" s="61"/>
      <c r="B66" s="61"/>
      <c r="C66" s="62"/>
      <c r="D66" s="62"/>
      <c r="E66" s="62"/>
      <c r="F66" s="62"/>
      <c r="G66" s="62"/>
      <c r="H66" s="62"/>
      <c r="I66" s="62" t="s">
        <v>63</v>
      </c>
      <c r="J66" s="62">
        <v>7862</v>
      </c>
      <c r="K66" s="62"/>
      <c r="L66" s="63"/>
      <c r="M66" s="64"/>
      <c r="N66" s="65"/>
      <c r="P66" s="6"/>
      <c r="Q66" s="6"/>
    </row>
    <row r="67" spans="1:17" ht="36" customHeight="1">
      <c r="N67" s="4" t="s">
        <v>64</v>
      </c>
      <c r="P67" s="6"/>
      <c r="Q67" s="6"/>
    </row>
    <row r="68" spans="1:17">
      <c r="P68" s="6"/>
      <c r="Q68" s="6"/>
    </row>
    <row r="69" spans="1:17">
      <c r="P69" s="6"/>
      <c r="Q69" s="6"/>
    </row>
    <row r="70" spans="1:17">
      <c r="P70" s="6"/>
      <c r="Q70" s="6"/>
    </row>
    <row r="71" spans="1:17">
      <c r="P71" s="6"/>
      <c r="Q71" s="6"/>
    </row>
    <row r="72" spans="1:17">
      <c r="P72" s="6"/>
      <c r="Q72" s="6"/>
    </row>
    <row r="73" spans="1:17">
      <c r="P73" s="6"/>
      <c r="Q73" s="6"/>
    </row>
    <row r="74" spans="1:17">
      <c r="P74" s="6"/>
      <c r="Q74" s="6"/>
    </row>
    <row r="75" spans="1:17">
      <c r="P75" s="6"/>
      <c r="Q75" s="6"/>
    </row>
    <row r="76" spans="1:17">
      <c r="P76" s="6"/>
      <c r="Q76" s="6"/>
    </row>
    <row r="77" spans="1:17">
      <c r="P77" s="6"/>
      <c r="Q77" s="6"/>
    </row>
    <row r="78" spans="1:17">
      <c r="P78" s="6"/>
      <c r="Q78" s="6"/>
    </row>
  </sheetData>
  <mergeCells count="92">
    <mergeCell ref="B64:G64"/>
    <mergeCell ref="I64:N64"/>
    <mergeCell ref="B60:G60"/>
    <mergeCell ref="B61:G61"/>
    <mergeCell ref="I61:N61"/>
    <mergeCell ref="B62:G62"/>
    <mergeCell ref="I62:N62"/>
    <mergeCell ref="B58:G58"/>
    <mergeCell ref="I58:N58"/>
    <mergeCell ref="F56:G56"/>
    <mergeCell ref="B63:G63"/>
    <mergeCell ref="I63:N63"/>
    <mergeCell ref="F49:G49"/>
    <mergeCell ref="F50:G50"/>
    <mergeCell ref="P54:Q54"/>
    <mergeCell ref="F55:G55"/>
    <mergeCell ref="F57:G57"/>
    <mergeCell ref="F51:G51"/>
    <mergeCell ref="F52:G52"/>
    <mergeCell ref="F53:G53"/>
    <mergeCell ref="F54:G54"/>
    <mergeCell ref="P42:Q42"/>
    <mergeCell ref="M43:N43"/>
    <mergeCell ref="M44:N44"/>
    <mergeCell ref="M45:N45"/>
    <mergeCell ref="F46:G46"/>
    <mergeCell ref="M46:N46"/>
    <mergeCell ref="G42:J42"/>
    <mergeCell ref="K42:L42"/>
    <mergeCell ref="M42:N42"/>
    <mergeCell ref="F47:G47"/>
    <mergeCell ref="M47:N47"/>
    <mergeCell ref="F48:G48"/>
    <mergeCell ref="C39:E39"/>
    <mergeCell ref="G39:I39"/>
    <mergeCell ref="M40:N40"/>
    <mergeCell ref="H41:I41"/>
    <mergeCell ref="M41:N41"/>
    <mergeCell ref="C36:E36"/>
    <mergeCell ref="G36:I36"/>
    <mergeCell ref="C37:E37"/>
    <mergeCell ref="G37:I37"/>
    <mergeCell ref="C38:E38"/>
    <mergeCell ref="G38:I38"/>
    <mergeCell ref="C33:E33"/>
    <mergeCell ref="G33:I33"/>
    <mergeCell ref="C34:E34"/>
    <mergeCell ref="G34:I34"/>
    <mergeCell ref="C35:E35"/>
    <mergeCell ref="G35:I35"/>
    <mergeCell ref="C30:E30"/>
    <mergeCell ref="G30:I30"/>
    <mergeCell ref="C31:E31"/>
    <mergeCell ref="G31:I31"/>
    <mergeCell ref="C32:E32"/>
    <mergeCell ref="G32:I32"/>
    <mergeCell ref="C27:E27"/>
    <mergeCell ref="G27:I27"/>
    <mergeCell ref="C28:E28"/>
    <mergeCell ref="G28:I28"/>
    <mergeCell ref="C29:E29"/>
    <mergeCell ref="G29:I29"/>
    <mergeCell ref="F26:G26"/>
    <mergeCell ref="B19:N19"/>
    <mergeCell ref="B20:E20"/>
    <mergeCell ref="F20:I20"/>
    <mergeCell ref="J20:K20"/>
    <mergeCell ref="L20:N20"/>
    <mergeCell ref="B21:E21"/>
    <mergeCell ref="F21:I21"/>
    <mergeCell ref="J21:K21"/>
    <mergeCell ref="L21:N21"/>
    <mergeCell ref="F23:G23"/>
    <mergeCell ref="F24:G24"/>
    <mergeCell ref="M24:N24"/>
    <mergeCell ref="F25:G25"/>
    <mergeCell ref="M25:N25"/>
    <mergeCell ref="B13:N15"/>
    <mergeCell ref="G16:H16"/>
    <mergeCell ref="L16:M16"/>
    <mergeCell ref="B17:N17"/>
    <mergeCell ref="B18:C18"/>
    <mergeCell ref="E18:G18"/>
    <mergeCell ref="I18:J18"/>
    <mergeCell ref="L18:M18"/>
    <mergeCell ref="B11:C11"/>
    <mergeCell ref="D11:N11"/>
    <mergeCell ref="M2:N2"/>
    <mergeCell ref="L3:M3"/>
    <mergeCell ref="L8:M8"/>
    <mergeCell ref="K9:L9"/>
    <mergeCell ref="M9:N9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31</vt:i4>
      </vt:variant>
      <vt:variant>
        <vt:lpstr>Rangos con nombre</vt:lpstr>
      </vt:variant>
      <vt:variant>
        <vt:i4>31</vt:i4>
      </vt:variant>
    </vt:vector>
  </HeadingPairs>
  <TitlesOfParts>
    <vt:vector size="62" baseType="lpstr">
      <vt:lpstr>JEVL 31</vt:lpstr>
      <vt:lpstr>JMJM 30</vt:lpstr>
      <vt:lpstr>MAMT 29</vt:lpstr>
      <vt:lpstr>BIMO 28</vt:lpstr>
      <vt:lpstr>FJDDUDV 27</vt:lpstr>
      <vt:lpstr>ALM 26</vt:lpstr>
      <vt:lpstr>AFO 25</vt:lpstr>
      <vt:lpstr>ASM 24</vt:lpstr>
      <vt:lpstr>MAMT 23</vt:lpstr>
      <vt:lpstr>IGR 22</vt:lpstr>
      <vt:lpstr>LMF 21</vt:lpstr>
      <vt:lpstr>LGB 20</vt:lpstr>
      <vt:lpstr>PEAN 19</vt:lpstr>
      <vt:lpstr>JFMM 18</vt:lpstr>
      <vt:lpstr>MLBCH 17</vt:lpstr>
      <vt:lpstr>MAVC 16</vt:lpstr>
      <vt:lpstr>FJDDUDV 15</vt:lpstr>
      <vt:lpstr>BIMO 14</vt:lpstr>
      <vt:lpstr>2 COMPLEMENTO ALM  13</vt:lpstr>
      <vt:lpstr>ASM 12</vt:lpstr>
      <vt:lpstr>FJDDUDV 11</vt:lpstr>
      <vt:lpstr>AZC 10</vt:lpstr>
      <vt:lpstr>JAHC 9</vt:lpstr>
      <vt:lpstr>LGB 8</vt:lpstr>
      <vt:lpstr>JEZH 7</vt:lpstr>
      <vt:lpstr>QRF 6</vt:lpstr>
      <vt:lpstr>COMPLEMENTO ALM  5</vt:lpstr>
      <vt:lpstr>JMVM 4</vt:lpstr>
      <vt:lpstr>BIMO 3</vt:lpstr>
      <vt:lpstr>JMJM 2</vt:lpstr>
      <vt:lpstr>JEVL 1</vt:lpstr>
      <vt:lpstr>'2 COMPLEMENTO ALM  13'!Área_de_impresión</vt:lpstr>
      <vt:lpstr>'AFO 25'!Área_de_impresión</vt:lpstr>
      <vt:lpstr>'ALM 26'!Área_de_impresión</vt:lpstr>
      <vt:lpstr>'ASM 12'!Área_de_impresión</vt:lpstr>
      <vt:lpstr>'ASM 24'!Área_de_impresión</vt:lpstr>
      <vt:lpstr>'AZC 10'!Área_de_impresión</vt:lpstr>
      <vt:lpstr>'BIMO 14'!Área_de_impresión</vt:lpstr>
      <vt:lpstr>'BIMO 28'!Área_de_impresión</vt:lpstr>
      <vt:lpstr>'BIMO 3'!Área_de_impresión</vt:lpstr>
      <vt:lpstr>'COMPLEMENTO ALM  5'!Área_de_impresión</vt:lpstr>
      <vt:lpstr>'FJDDUDV 11'!Área_de_impresión</vt:lpstr>
      <vt:lpstr>'FJDDUDV 15'!Área_de_impresión</vt:lpstr>
      <vt:lpstr>'FJDDUDV 27'!Área_de_impresión</vt:lpstr>
      <vt:lpstr>'IGR 22'!Área_de_impresión</vt:lpstr>
      <vt:lpstr>'JAHC 9'!Área_de_impresión</vt:lpstr>
      <vt:lpstr>'JEVL 1'!Área_de_impresión</vt:lpstr>
      <vt:lpstr>'JEVL 31'!Área_de_impresión</vt:lpstr>
      <vt:lpstr>'JEZH 7'!Área_de_impresión</vt:lpstr>
      <vt:lpstr>'JFMM 18'!Área_de_impresión</vt:lpstr>
      <vt:lpstr>'JMJM 2'!Área_de_impresión</vt:lpstr>
      <vt:lpstr>'JMJM 30'!Área_de_impresión</vt:lpstr>
      <vt:lpstr>'JMVM 4'!Área_de_impresión</vt:lpstr>
      <vt:lpstr>'LGB 20'!Área_de_impresión</vt:lpstr>
      <vt:lpstr>'LGB 8'!Área_de_impresión</vt:lpstr>
      <vt:lpstr>'LMF 21'!Área_de_impresión</vt:lpstr>
      <vt:lpstr>'MAMT 23'!Área_de_impresión</vt:lpstr>
      <vt:lpstr>'MAMT 29'!Área_de_impresión</vt:lpstr>
      <vt:lpstr>'MAVC 16'!Área_de_impresión</vt:lpstr>
      <vt:lpstr>'MLBCH 17'!Área_de_impresión</vt:lpstr>
      <vt:lpstr>'PEAN 19'!Área_de_impresión</vt:lpstr>
      <vt:lpstr>'QRF 6'!Área_de_impresión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2019-05-06T19:14:45Z</cp:lastPrinted>
  <dcterms:created xsi:type="dcterms:W3CDTF">2019-04-01T15:56:06Z</dcterms:created>
  <dcterms:modified xsi:type="dcterms:W3CDTF">2019-05-06T19:29:07Z</dcterms:modified>
</cp:coreProperties>
</file>