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NEIDY\Escritorio\VIATICOS 2022\"/>
    </mc:Choice>
  </mc:AlternateContent>
  <bookViews>
    <workbookView xWindow="0" yWindow="0" windowWidth="20490" windowHeight="7755"/>
  </bookViews>
  <sheets>
    <sheet name="ASM 12" sheetId="12" r:id="rId1"/>
    <sheet name="LGB 11" sheetId="11" r:id="rId2"/>
    <sheet name="AZC 10" sheetId="10" r:id="rId3"/>
    <sheet name="LGB 9" sheetId="9" r:id="rId4"/>
    <sheet name="ALRR 8" sheetId="8" r:id="rId5"/>
    <sheet name="RRC 7" sheetId="7" r:id="rId6"/>
    <sheet name="LGB 6" sheetId="6" r:id="rId7"/>
    <sheet name="GAZS 5" sheetId="5" r:id="rId8"/>
    <sheet name="AFO 4" sheetId="4" r:id="rId9"/>
    <sheet name="ALRR 3" sheetId="3" r:id="rId10"/>
    <sheet name="MAVC 2" sheetId="2" r:id="rId11"/>
    <sheet name="FJDDUDV 1" sheetId="1" r:id="rId12"/>
  </sheets>
  <definedNames>
    <definedName name="_xlnm.Print_Area" localSheetId="8">'AFO 4'!$B$1:$N$66</definedName>
    <definedName name="_xlnm.Print_Area" localSheetId="9">'ALRR 3'!$B$1:$N$66</definedName>
    <definedName name="_xlnm.Print_Area" localSheetId="4">'ALRR 8'!$B$1:$N$66</definedName>
    <definedName name="_xlnm.Print_Area" localSheetId="0">'ASM 12'!$B$1:$N$66</definedName>
    <definedName name="_xlnm.Print_Area" localSheetId="2">'AZC 10'!$B$1:$N$66</definedName>
    <definedName name="_xlnm.Print_Area" localSheetId="11">'FJDDUDV 1'!$B$1:$N$66</definedName>
    <definedName name="_xlnm.Print_Area" localSheetId="7">'GAZS 5'!$B$1:$N$66</definedName>
    <definedName name="_xlnm.Print_Area" localSheetId="1">'LGB 11'!$B$1:$N$66</definedName>
    <definedName name="_xlnm.Print_Area" localSheetId="6">'LGB 6'!$B$1:$N$66</definedName>
    <definedName name="_xlnm.Print_Area" localSheetId="3">'LGB 9'!$B$1:$N$66</definedName>
    <definedName name="_xlnm.Print_Area" localSheetId="10">'MAVC 2'!$B$1:$N$66</definedName>
    <definedName name="_xlnm.Print_Area" localSheetId="5">'RRC 7'!$B$1:$N$66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" i="11" l="1"/>
  <c r="M42" i="12"/>
  <c r="F48" i="12"/>
  <c r="F50" i="12" s="1"/>
  <c r="F55" i="12" s="1"/>
  <c r="J43" i="12"/>
  <c r="M43" i="12" s="1"/>
  <c r="M25" i="12"/>
  <c r="M40" i="12" s="1"/>
  <c r="M42" i="11"/>
  <c r="M44" i="11"/>
  <c r="F48" i="11"/>
  <c r="F50" i="11" s="1"/>
  <c r="F55" i="11" s="1"/>
  <c r="J43" i="11"/>
  <c r="M43" i="11" s="1"/>
  <c r="M25" i="11"/>
  <c r="M40" i="11" s="1"/>
  <c r="M46" i="12" l="1"/>
  <c r="F56" i="12" s="1"/>
  <c r="F57" i="12" s="1"/>
  <c r="M46" i="11"/>
  <c r="F48" i="10"/>
  <c r="F50" i="10" s="1"/>
  <c r="F55" i="10" s="1"/>
  <c r="J43" i="10"/>
  <c r="M43" i="10" s="1"/>
  <c r="M25" i="10"/>
  <c r="M40" i="10" s="1"/>
  <c r="M42" i="9"/>
  <c r="F48" i="9"/>
  <c r="F50" i="9" s="1"/>
  <c r="F55" i="9" s="1"/>
  <c r="J43" i="9"/>
  <c r="M43" i="9" s="1"/>
  <c r="M25" i="9"/>
  <c r="M40" i="9" s="1"/>
  <c r="M9" i="12" l="1"/>
  <c r="B11" i="12" s="1"/>
  <c r="M9" i="11"/>
  <c r="B11" i="11" s="1"/>
  <c r="F56" i="11"/>
  <c r="F57" i="11" s="1"/>
  <c r="M46" i="10"/>
  <c r="M46" i="9"/>
  <c r="F56" i="9" s="1"/>
  <c r="F57" i="9" s="1"/>
  <c r="F48" i="8"/>
  <c r="F50" i="8" s="1"/>
  <c r="F55" i="8" s="1"/>
  <c r="J43" i="8"/>
  <c r="M43" i="8" s="1"/>
  <c r="M25" i="8"/>
  <c r="M40" i="8" s="1"/>
  <c r="M9" i="10" l="1"/>
  <c r="B11" i="10" s="1"/>
  <c r="F56" i="10"/>
  <c r="F57" i="10" s="1"/>
  <c r="M9" i="9"/>
  <c r="B11" i="9" s="1"/>
  <c r="M46" i="8"/>
  <c r="F48" i="7"/>
  <c r="F50" i="7" s="1"/>
  <c r="F55" i="7" s="1"/>
  <c r="J43" i="7"/>
  <c r="M43" i="7" s="1"/>
  <c r="M42" i="7"/>
  <c r="M25" i="7"/>
  <c r="M40" i="7" s="1"/>
  <c r="M9" i="8" l="1"/>
  <c r="B11" i="8" s="1"/>
  <c r="F56" i="8"/>
  <c r="F57" i="8" s="1"/>
  <c r="M46" i="7"/>
  <c r="F56" i="7" s="1"/>
  <c r="F57" i="7" s="1"/>
  <c r="M45" i="6"/>
  <c r="M44" i="6"/>
  <c r="M9" i="7" l="1"/>
  <c r="B11" i="7" s="1"/>
  <c r="F48" i="6"/>
  <c r="F50" i="6" s="1"/>
  <c r="F55" i="6" s="1"/>
  <c r="J43" i="6"/>
  <c r="M43" i="6" s="1"/>
  <c r="M42" i="6"/>
  <c r="M25" i="6"/>
  <c r="M40" i="6" s="1"/>
  <c r="M46" i="6" l="1"/>
  <c r="F56" i="6" s="1"/>
  <c r="F57" i="6" s="1"/>
  <c r="M42" i="5"/>
  <c r="M9" i="6" l="1"/>
  <c r="B11" i="6" s="1"/>
  <c r="F48" i="5"/>
  <c r="F50" i="5" s="1"/>
  <c r="F55" i="5" s="1"/>
  <c r="J43" i="5"/>
  <c r="M43" i="5" s="1"/>
  <c r="M25" i="5"/>
  <c r="M40" i="5" s="1"/>
  <c r="F48" i="4"/>
  <c r="F50" i="4" s="1"/>
  <c r="F55" i="4" s="1"/>
  <c r="J43" i="4"/>
  <c r="M43" i="4" s="1"/>
  <c r="M25" i="4"/>
  <c r="M40" i="4" s="1"/>
  <c r="F48" i="3"/>
  <c r="F50" i="3" s="1"/>
  <c r="F55" i="3" s="1"/>
  <c r="J43" i="3"/>
  <c r="M43" i="3" s="1"/>
  <c r="M25" i="3"/>
  <c r="M40" i="3" s="1"/>
  <c r="M46" i="5" l="1"/>
  <c r="M46" i="4"/>
  <c r="F56" i="4" s="1"/>
  <c r="F57" i="4" s="1"/>
  <c r="M46" i="3"/>
  <c r="F56" i="3" s="1"/>
  <c r="F57" i="3" s="1"/>
  <c r="F48" i="2"/>
  <c r="F50" i="2" s="1"/>
  <c r="F55" i="2" s="1"/>
  <c r="J43" i="2"/>
  <c r="M43" i="2" s="1"/>
  <c r="M25" i="2"/>
  <c r="M40" i="2" s="1"/>
  <c r="M45" i="1"/>
  <c r="M44" i="1"/>
  <c r="M42" i="1"/>
  <c r="M9" i="5" l="1"/>
  <c r="B11" i="5" s="1"/>
  <c r="F56" i="5"/>
  <c r="F57" i="5" s="1"/>
  <c r="M9" i="4"/>
  <c r="B11" i="4" s="1"/>
  <c r="M9" i="3"/>
  <c r="B11" i="3" s="1"/>
  <c r="M46" i="2"/>
  <c r="F56" i="2" l="1"/>
  <c r="F57" i="2" s="1"/>
  <c r="M9" i="2"/>
  <c r="B11" i="2" s="1"/>
  <c r="F48" i="1" l="1"/>
  <c r="F50" i="1" s="1"/>
  <c r="F55" i="1" s="1"/>
  <c r="J43" i="1"/>
  <c r="M43" i="1" s="1"/>
  <c r="M25" i="1"/>
  <c r="M40" i="1" s="1"/>
  <c r="M46" i="1" l="1"/>
  <c r="F56" i="1" l="1"/>
  <c r="F57" i="1" s="1"/>
  <c r="M9" i="1"/>
  <c r="B11" i="1" s="1"/>
</calcChain>
</file>

<file path=xl/sharedStrings.xml><?xml version="1.0" encoding="utf-8"?>
<sst xmlns="http://schemas.openxmlformats.org/spreadsheetml/2006/main" count="1428" uniqueCount="115">
  <si>
    <t>FOLIO</t>
  </si>
  <si>
    <t xml:space="preserve">CUENTA </t>
  </si>
  <si>
    <t>ICAI-DA-F-04</t>
  </si>
  <si>
    <t>RECIBO DE VIÁTICOS</t>
  </si>
  <si>
    <t xml:space="preserve">Ramos Arizpe Coah. </t>
  </si>
  <si>
    <t>de</t>
  </si>
  <si>
    <t>POR:</t>
  </si>
  <si>
    <t>R   E   C   I   B   I   del Instituto Coahuilense de Acceso a la Información , la cantidad de - - - - - - - - - - -- - - - - - - - - -</t>
  </si>
  <si>
    <t xml:space="preserve">por concepto de viáticos en comisión conferida para   - - - - - - - -- - - - - - - - - - - - - - - - - - - - - - - - - - - - - - - - - - - </t>
  </si>
  <si>
    <t>.</t>
  </si>
  <si>
    <t xml:space="preserve">JUNIO </t>
  </si>
  <si>
    <t xml:space="preserve">AL </t>
  </si>
  <si>
    <t xml:space="preserve"> de </t>
  </si>
  <si>
    <t>Vehículo part.</t>
  </si>
  <si>
    <t xml:space="preserve">Vehículo Oficial  </t>
  </si>
  <si>
    <t>X</t>
  </si>
  <si>
    <t>Avión</t>
  </si>
  <si>
    <t>Otro</t>
  </si>
  <si>
    <t>Marca</t>
  </si>
  <si>
    <t>Tipo</t>
  </si>
  <si>
    <t>Cilindros</t>
  </si>
  <si>
    <t>Placas</t>
  </si>
  <si>
    <t>Hospedaje y Alimentación</t>
  </si>
  <si>
    <t>Número de Días</t>
  </si>
  <si>
    <t>Tarifa</t>
  </si>
  <si>
    <t>Zona Única</t>
  </si>
  <si>
    <t>a</t>
  </si>
  <si>
    <t xml:space="preserve"> Diarios </t>
  </si>
  <si>
    <t xml:space="preserve">Diarios </t>
  </si>
  <si>
    <t xml:space="preserve">Total.         </t>
  </si>
  <si>
    <t>Combustible</t>
  </si>
  <si>
    <t xml:space="preserve">SALTILLO </t>
  </si>
  <si>
    <t>Km..</t>
  </si>
  <si>
    <t>Tipo de Cambio</t>
  </si>
  <si>
    <t>Peaje</t>
  </si>
  <si>
    <t>comprobación que se anexa</t>
  </si>
  <si>
    <t>factor</t>
  </si>
  <si>
    <t>Estacionamiento</t>
  </si>
  <si>
    <t>Pasajes</t>
  </si>
  <si>
    <t xml:space="preserve">Hospedaje </t>
  </si>
  <si>
    <t>Total por cobrar</t>
  </si>
  <si>
    <t>Alimentación</t>
  </si>
  <si>
    <t>Total por pagar</t>
  </si>
  <si>
    <t>Total</t>
  </si>
  <si>
    <t>No Comprobable</t>
  </si>
  <si>
    <t>Observaciones:</t>
  </si>
  <si>
    <t>Cuota Peaje</t>
  </si>
  <si>
    <t xml:space="preserve">                                                                                            </t>
  </si>
  <si>
    <t xml:space="preserve">Estacionamiento </t>
  </si>
  <si>
    <t>Devolución de viáticos</t>
  </si>
  <si>
    <t>A U T O R I Z O</t>
  </si>
  <si>
    <t>R  E  C  I  B  I</t>
  </si>
  <si>
    <t>L.C. ENRIQUE GARCÍA GUEDEA</t>
  </si>
  <si>
    <t xml:space="preserve">FRANCISCO JAVIER DIEZ DE URDANIVIA DEL VALLE </t>
  </si>
  <si>
    <t>N  o  m  b  r  e</t>
  </si>
  <si>
    <t xml:space="preserve"> DIRECTOR DE ADMINISTRACION Y FINANZAS</t>
  </si>
  <si>
    <t xml:space="preserve">COMISIONADO </t>
  </si>
  <si>
    <t>P u e s t o</t>
  </si>
  <si>
    <t>Cta.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</si>
  <si>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</si>
  <si>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ENCUENTRO CONMEMORATIVO POR LOS 20 AÑOS DEL RECONOCIMIENTO DEL DERECHO A SABER EN MÉXICO Y 3 FORO DE RESOLUCIONES RELEVANTES DE LA COMISION JURIDICA, DE CRITERIOS Y RESOLUCIONES DEL SISTEMA NACIONAL DE TRANSPARENCIA DEL 08 AL 11 DE JUNIO 2022 EN GUADALAJARA,JALISCO.</t>
  </si>
  <si>
    <t xml:space="preserve">06 TAXIS </t>
  </si>
  <si>
    <t xml:space="preserve">AEROPUERTO MTY </t>
  </si>
  <si>
    <t>AEROPUERTO GUADALAJARA</t>
  </si>
  <si>
    <t xml:space="preserve">GUADALAJARA </t>
  </si>
  <si>
    <t>(DIEZ MIL SEISCIENTOS OCHO  PESOS 00/100 MN)</t>
  </si>
  <si>
    <t xml:space="preserve">MARTIN ANTONIO VALDEZ CASAS </t>
  </si>
  <si>
    <t xml:space="preserve">PROYECTISTA </t>
  </si>
  <si>
    <t>(CUATRO MIL  PESOS 00/100 MN)</t>
  </si>
  <si>
    <t xml:space="preserve">SAN PEDRO </t>
  </si>
  <si>
    <t xml:space="preserve">TORREON </t>
  </si>
  <si>
    <t xml:space="preserve">MATAMOROS </t>
  </si>
  <si>
    <t xml:space="preserve">ANA LUCIA RETTA RIOJAS </t>
  </si>
  <si>
    <t>JEFA DEL DEPARTAMENTO DE SEGUIMIENTO DE DATOS PERSONALES</t>
  </si>
  <si>
    <t>(DOS MIL OCHOCIENTOS OCHENTA  PESOS 00/100 MN)</t>
  </si>
  <si>
    <t xml:space="preserve">ANDREA FUENTES OSORIO </t>
  </si>
  <si>
    <t xml:space="preserve">TRANSITO LOCAL </t>
  </si>
  <si>
    <t>GUSTAVO ADOLFO ZAVALA SLEHIMAN</t>
  </si>
  <si>
    <t xml:space="preserve">DIRECTOR DE CAPACITACION Y CULTURA DE LA TRANSPARENCIA </t>
  </si>
  <si>
    <t>(CINCO MIL DOSCIENTOS NOVENTA Y UN PESOS 60/100 MN)</t>
  </si>
  <si>
    <t>CAPACITACION EN MATERIA DE PROTECCION DE DATOS PERSONALES A SERVIDORES PUBLICOS DEL 07 AL 09 JUNIO 2022 EN LOS MUNICIPIOS DE TORREON, SAN PEDRO Y MATAMOROS, COAH.</t>
  </si>
  <si>
    <t>CAPACITACION PLATAFORMA NACIONAL DE TRANSPARENCIA Y LLENADO DE FORMATOS  A SERVIDORES PUBLICOS DEL 07 AL 09 JUNIO 2022 EN LOS MUNICIPIOS DE TORREON, SAN PEDRO Y MATAMOROS, COAH.</t>
  </si>
  <si>
    <t>TERCER FORO DE RESOLUCIONES RELEVANTES DE LA COMISION JURIDICA, DE CRITERIOS Y RESOLUCIONES DEL SISTEMA NACIONAL DE TRANSPARENCIA EL 09 Y 10 JUNIO 2022, EN GUADALAJARA, JALISCO.</t>
  </si>
  <si>
    <t xml:space="preserve">04 TAXIS </t>
  </si>
  <si>
    <t xml:space="preserve">AEROPUERTO GUADALAJARA </t>
  </si>
  <si>
    <t xml:space="preserve">LUIS GONZALEZ BRISEÑO </t>
  </si>
  <si>
    <t xml:space="preserve">COMISIONADO PRESIDENTE </t>
  </si>
  <si>
    <t>(SEIS MIL QUINIENTOS VEINTIOCHO PESOS 00/100 MN)</t>
  </si>
  <si>
    <t>LOS DATOS PERSONALES EN EL PODER DE LAS AUTORIDADES MUNICIPALES, CONFERENCIA EL 16 DE JUNIO 2022 EN TORREON COAH.</t>
  </si>
  <si>
    <t xml:space="preserve">REYNALDO ROSAS CEPEDA </t>
  </si>
  <si>
    <t xml:space="preserve">DIRECTOR DE DATOS PERSONALES </t>
  </si>
  <si>
    <t>(DOS MIL QUINIENTOS TREINTA  PESOS 00/100 MN)</t>
  </si>
  <si>
    <t>ANA LUCIA RETTA RIOJAS</t>
  </si>
  <si>
    <t xml:space="preserve">JEFA DEL DEPARTAMENTO DE SEGUIMIENTO DE DATOS PERSONALES </t>
  </si>
  <si>
    <t>(SEISCIENTOS CUARENTA  PESOS 00/100 MN)</t>
  </si>
  <si>
    <t>6='[CARATULAS TRANSFERENCIAS 2022.xlsx]48'!$A$20</t>
  </si>
  <si>
    <t>CONFERENCIA LOS DATOS PERSONALES EN EL PODER DE LAS AUTORIDADES MUNICIPALES,  EL 16 DE JUNIO 2022 EN TORREON COAH.</t>
  </si>
  <si>
    <t>(TRES MIL TRECIENTOS SESENTA Y OCHO  PESOS 00/100 MN)</t>
  </si>
  <si>
    <t xml:space="preserve">ARMANDO ZAMORA CRUZ </t>
  </si>
  <si>
    <t xml:space="preserve">AUXILIAR </t>
  </si>
  <si>
    <t>13° EDICION DE LA CONFERENCIA INTERNACIONAL DE COMISIONADOS DE INFORMACION (ICIC)- ACCESO A LA INFORMACION , PARTICIPACION E INCLUSION EN LA ERA DIGITAL. DEL 21 AL 23 DE JUNIO 2022. EN PUEBLA.</t>
  </si>
  <si>
    <t xml:space="preserve">6 TAXIS </t>
  </si>
  <si>
    <t xml:space="preserve">AEROPUERTO CDMX </t>
  </si>
  <si>
    <t xml:space="preserve">TRASLADO DEL AEROPUERTO CDMX </t>
  </si>
  <si>
    <t xml:space="preserve">PUEBLA </t>
  </si>
  <si>
    <t xml:space="preserve">AEROPUERTO PUEBLA </t>
  </si>
  <si>
    <t xml:space="preserve">ALFREDO SANCHEZ MARIN </t>
  </si>
  <si>
    <t xml:space="preserve">JEFE DEL DEPARTAMENTO DE IMPULSO AL A LA CULTURA DE LA TRANSPARENCIA </t>
  </si>
  <si>
    <t>(TRES MIL CUATROCIENTOS CINCUENTA Y TRES PESOS 20/100 MN)</t>
  </si>
  <si>
    <t>LEY DE ACCESO A LA INFORMACION Y PROTECCION DE DATOS PERSONALES - CERTIFICACION A LA FISCALIA GENERAL DEL COAHUILA DE ZARAGOZA EL 20 Y 21 DE JUNIO 2022, EN TORREON, COAH.</t>
  </si>
  <si>
    <t xml:space="preserve">SE LE ASIGNAN  $1500.00 PARA EL TRASLADO EN AUTOBUS DE </t>
  </si>
  <si>
    <t xml:space="preserve">LA CDMX A PUEBLA </t>
  </si>
  <si>
    <t>(DIEZ MIL DIECISEIS PESOS 00/100 MN)</t>
  </si>
  <si>
    <t xml:space="preserve">L.C. ROCIO ALEJANDRA MARES LOPEZ </t>
  </si>
  <si>
    <t>JEFA DEL 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</si>
</sst>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8"/>
      <color indexed="9"/>
      <name val="BankGothic Md BT"/>
      <family val="2"/>
    </font>
    <font>
      <b/>
      <sz val="8"/>
      <color indexed="9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0" xfId="1" applyFont="1"/>
    <xf numFmtId="0" fontId="2" fillId="0" borderId="4" xfId="1" applyFont="1" applyBorder="1"/>
    <xf numFmtId="0" fontId="2" fillId="0" borderId="0" xfId="1" applyFont="1" applyBorder="1"/>
    <xf numFmtId="0" fontId="3" fillId="0" borderId="0" xfId="1" applyFont="1" applyBorder="1"/>
    <xf numFmtId="0" fontId="4" fillId="0" borderId="8" xfId="1" applyFont="1" applyBorder="1"/>
    <xf numFmtId="0" fontId="4" fillId="0" borderId="0" xfId="1" applyFont="1" applyBorder="1" applyAlignment="1">
      <alignment horizontal="center"/>
    </xf>
    <xf numFmtId="0" fontId="4" fillId="0" borderId="9" xfId="1" applyFont="1" applyBorder="1" applyAlignment="1">
      <alignment horizontal="right"/>
    </xf>
    <xf numFmtId="0" fontId="4" fillId="0" borderId="0" xfId="1" applyFont="1" applyBorder="1"/>
    <xf numFmtId="0" fontId="4" fillId="0" borderId="9" xfId="1" applyFont="1" applyBorder="1"/>
    <xf numFmtId="0" fontId="2" fillId="0" borderId="9" xfId="1" applyFont="1" applyBorder="1"/>
    <xf numFmtId="0" fontId="2" fillId="0" borderId="1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4" xfId="1" applyFont="1" applyBorder="1" applyAlignment="1">
      <alignment horizontal="right"/>
    </xf>
    <xf numFmtId="0" fontId="2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2" fillId="0" borderId="4" xfId="1" applyFont="1" applyBorder="1" applyAlignment="1">
      <alignment horizontal="right"/>
    </xf>
    <xf numFmtId="0" fontId="3" fillId="0" borderId="4" xfId="1" applyFont="1" applyBorder="1"/>
    <xf numFmtId="38" fontId="2" fillId="0" borderId="12" xfId="1" applyNumberFormat="1" applyFont="1" applyBorder="1" applyAlignment="1">
      <alignment horizontal="center"/>
    </xf>
    <xf numFmtId="44" fontId="4" fillId="0" borderId="0" xfId="1" applyNumberFormat="1" applyFont="1" applyBorder="1"/>
    <xf numFmtId="38" fontId="2" fillId="0" borderId="0" xfId="1" applyNumberFormat="1" applyFont="1" applyBorder="1" applyAlignment="1">
      <alignment horizontal="center"/>
    </xf>
    <xf numFmtId="0" fontId="2" fillId="0" borderId="11" xfId="1" applyFont="1" applyFill="1" applyBorder="1"/>
    <xf numFmtId="44" fontId="2" fillId="0" borderId="9" xfId="1" applyNumberFormat="1" applyFont="1" applyBorder="1"/>
    <xf numFmtId="0" fontId="2" fillId="0" borderId="11" xfId="1" applyFont="1" applyBorder="1"/>
    <xf numFmtId="0" fontId="2" fillId="0" borderId="15" xfId="1" applyFont="1" applyBorder="1"/>
    <xf numFmtId="0" fontId="2" fillId="0" borderId="0" xfId="1" applyFont="1" applyFill="1" applyBorder="1"/>
    <xf numFmtId="0" fontId="2" fillId="0" borderId="9" xfId="1" applyFont="1" applyFill="1" applyBorder="1"/>
    <xf numFmtId="0" fontId="2" fillId="0" borderId="0" xfId="1" applyFont="1" applyBorder="1" applyAlignment="1">
      <alignment horizontal="right"/>
    </xf>
    <xf numFmtId="0" fontId="8" fillId="0" borderId="0" xfId="1" applyFont="1" applyBorder="1"/>
    <xf numFmtId="0" fontId="8" fillId="0" borderId="0" xfId="1" applyFont="1" applyBorder="1" applyAlignment="1">
      <alignment horizontal="right"/>
    </xf>
    <xf numFmtId="0" fontId="2" fillId="0" borderId="17" xfId="1" applyFont="1" applyBorder="1"/>
    <xf numFmtId="0" fontId="3" fillId="0" borderId="18" xfId="1" applyFont="1" applyBorder="1"/>
    <xf numFmtId="0" fontId="2" fillId="0" borderId="18" xfId="1" applyFont="1" applyBorder="1"/>
    <xf numFmtId="0" fontId="2" fillId="0" borderId="19" xfId="1" applyFont="1" applyBorder="1"/>
    <xf numFmtId="0" fontId="4" fillId="0" borderId="20" xfId="1" applyFont="1" applyBorder="1"/>
    <xf numFmtId="0" fontId="4" fillId="0" borderId="0" xfId="1" applyFont="1" applyFill="1" applyBorder="1" applyAlignment="1">
      <alignment horizontal="right"/>
    </xf>
    <xf numFmtId="0" fontId="4" fillId="0" borderId="0" xfId="1" applyFont="1" applyBorder="1" applyAlignment="1">
      <alignment horizontal="right"/>
    </xf>
    <xf numFmtId="0" fontId="2" fillId="0" borderId="7" xfId="1" applyFont="1" applyBorder="1"/>
    <xf numFmtId="2" fontId="4" fillId="0" borderId="12" xfId="1" applyNumberFormat="1" applyFont="1" applyBorder="1"/>
    <xf numFmtId="0" fontId="4" fillId="0" borderId="0" xfId="1" applyFont="1" applyFill="1" applyBorder="1" applyAlignment="1">
      <alignment horizontal="center"/>
    </xf>
    <xf numFmtId="43" fontId="2" fillId="0" borderId="0" xfId="1" applyNumberFormat="1" applyFont="1"/>
    <xf numFmtId="164" fontId="4" fillId="0" borderId="18" xfId="2" applyFont="1" applyBorder="1" applyAlignment="1"/>
    <xf numFmtId="164" fontId="4" fillId="0" borderId="22" xfId="2" applyFont="1" applyBorder="1" applyAlignment="1"/>
    <xf numFmtId="0" fontId="2" fillId="0" borderId="23" xfId="1" applyFont="1" applyBorder="1"/>
    <xf numFmtId="0" fontId="2" fillId="0" borderId="22" xfId="1" applyFont="1" applyBorder="1"/>
    <xf numFmtId="0" fontId="4" fillId="0" borderId="24" xfId="1" applyFont="1" applyBorder="1"/>
    <xf numFmtId="0" fontId="4" fillId="0" borderId="11" xfId="1" applyFont="1" applyBorder="1"/>
    <xf numFmtId="0" fontId="4" fillId="0" borderId="25" xfId="1" applyFont="1" applyBorder="1"/>
    <xf numFmtId="8" fontId="4" fillId="0" borderId="24" xfId="1" applyNumberFormat="1" applyFont="1" applyBorder="1"/>
    <xf numFmtId="164" fontId="2" fillId="0" borderId="0" xfId="1" applyNumberFormat="1" applyFont="1" applyBorder="1"/>
    <xf numFmtId="0" fontId="4" fillId="0" borderId="5" xfId="1" applyFont="1" applyBorder="1"/>
    <xf numFmtId="0" fontId="2" fillId="0" borderId="6" xfId="1" applyFont="1" applyBorder="1"/>
    <xf numFmtId="0" fontId="2" fillId="0" borderId="26" xfId="1" applyFont="1" applyBorder="1"/>
    <xf numFmtId="0" fontId="2" fillId="0" borderId="11" xfId="1" applyFont="1" applyBorder="1" applyAlignment="1">
      <alignment horizontal="right"/>
    </xf>
    <xf numFmtId="0" fontId="2" fillId="0" borderId="5" xfId="1" applyFont="1" applyBorder="1"/>
    <xf numFmtId="0" fontId="2" fillId="0" borderId="4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29" xfId="1" applyFont="1" applyBorder="1"/>
    <xf numFmtId="0" fontId="2" fillId="0" borderId="10" xfId="1" applyFont="1" applyBorder="1"/>
    <xf numFmtId="0" fontId="4" fillId="0" borderId="10" xfId="1" applyFont="1" applyBorder="1"/>
    <xf numFmtId="0" fontId="4" fillId="2" borderId="10" xfId="1" applyFont="1" applyFill="1" applyBorder="1"/>
    <xf numFmtId="16" fontId="2" fillId="0" borderId="30" xfId="1" applyNumberFormat="1" applyFont="1" applyBorder="1"/>
    <xf numFmtId="0" fontId="2" fillId="0" borderId="4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4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/>
    </xf>
    <xf numFmtId="0" fontId="2" fillId="0" borderId="4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2" fillId="0" borderId="4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4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/>
    </xf>
    <xf numFmtId="0" fontId="2" fillId="0" borderId="4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4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4" fillId="0" borderId="0" xfId="1" applyFont="1" applyBorder="1" applyAlignment="1">
      <alignment horizontal="right"/>
    </xf>
    <xf numFmtId="0" fontId="2" fillId="0" borderId="4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4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/>
    </xf>
    <xf numFmtId="0" fontId="2" fillId="0" borderId="4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6" fillId="0" borderId="0" xfId="1" applyFont="1"/>
    <xf numFmtId="0" fontId="2" fillId="0" borderId="4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4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/>
    </xf>
    <xf numFmtId="0" fontId="2" fillId="0" borderId="4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164" fontId="2" fillId="0" borderId="4" xfId="2" applyFont="1" applyFill="1" applyBorder="1" applyAlignment="1"/>
    <xf numFmtId="164" fontId="2" fillId="0" borderId="0" xfId="2" applyFont="1" applyFill="1" applyBorder="1" applyAlignment="1"/>
    <xf numFmtId="0" fontId="4" fillId="0" borderId="0" xfId="1" applyFont="1" applyFill="1" applyBorder="1" applyAlignment="1">
      <alignment horizontal="left"/>
    </xf>
    <xf numFmtId="0" fontId="4" fillId="0" borderId="9" xfId="1" applyFont="1" applyFill="1" applyBorder="1" applyAlignment="1">
      <alignment horizontal="left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64" fontId="4" fillId="0" borderId="5" xfId="2" applyFont="1" applyBorder="1" applyAlignment="1"/>
    <xf numFmtId="164" fontId="4" fillId="0" borderId="6" xfId="2" applyFont="1" applyBorder="1" applyAlignment="1"/>
    <xf numFmtId="0" fontId="6" fillId="2" borderId="14" xfId="1" applyFont="1" applyFill="1" applyBorder="1" applyAlignment="1">
      <alignment horizontal="center"/>
    </xf>
    <xf numFmtId="0" fontId="6" fillId="2" borderId="15" xfId="1" applyFont="1" applyFill="1" applyBorder="1" applyAlignment="1">
      <alignment horizontal="center"/>
    </xf>
    <xf numFmtId="0" fontId="6" fillId="2" borderId="16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4" fillId="0" borderId="4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17" fontId="2" fillId="0" borderId="11" xfId="1" applyNumberFormat="1" applyFont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4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2" fillId="0" borderId="9" xfId="1" applyFont="1" applyBorder="1" applyAlignment="1">
      <alignment horizontal="right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164" fontId="2" fillId="0" borderId="5" xfId="2" applyFont="1" applyBorder="1" applyAlignment="1">
      <alignment horizontal="center"/>
    </xf>
    <xf numFmtId="164" fontId="2" fillId="0" borderId="16" xfId="2" applyFont="1" applyBorder="1" applyAlignment="1">
      <alignment horizontal="center"/>
    </xf>
    <xf numFmtId="4" fontId="4" fillId="0" borderId="0" xfId="1" applyNumberFormat="1" applyFont="1" applyBorder="1" applyAlignment="1">
      <alignment horizontal="right"/>
    </xf>
    <xf numFmtId="4" fontId="4" fillId="0" borderId="9" xfId="1" applyNumberFormat="1" applyFont="1" applyBorder="1" applyAlignment="1">
      <alignment horizontal="right"/>
    </xf>
    <xf numFmtId="164" fontId="2" fillId="0" borderId="12" xfId="2" applyFont="1" applyBorder="1" applyAlignment="1">
      <alignment horizontal="center"/>
    </xf>
    <xf numFmtId="164" fontId="2" fillId="0" borderId="12" xfId="2" applyFont="1" applyBorder="1" applyAlignment="1">
      <alignment horizontal="left"/>
    </xf>
    <xf numFmtId="164" fontId="2" fillId="0" borderId="8" xfId="2" applyFont="1" applyBorder="1" applyAlignment="1">
      <alignment horizontal="left"/>
    </xf>
    <xf numFmtId="164" fontId="2" fillId="0" borderId="0" xfId="2" applyFont="1" applyBorder="1" applyAlignment="1">
      <alignment horizontal="center"/>
    </xf>
    <xf numFmtId="44" fontId="2" fillId="0" borderId="12" xfId="1" applyNumberFormat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44" fontId="7" fillId="0" borderId="12" xfId="1" applyNumberFormat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164" fontId="2" fillId="0" borderId="5" xfId="2" applyFont="1" applyBorder="1" applyAlignment="1"/>
    <xf numFmtId="164" fontId="2" fillId="0" borderId="6" xfId="2" applyFont="1" applyBorder="1" applyAlignment="1"/>
    <xf numFmtId="164" fontId="2" fillId="0" borderId="5" xfId="2" applyFont="1" applyBorder="1" applyAlignment="1">
      <alignment horizontal="left"/>
    </xf>
    <xf numFmtId="164" fontId="2" fillId="0" borderId="6" xfId="2" applyFont="1" applyBorder="1" applyAlignment="1">
      <alignment horizontal="left"/>
    </xf>
    <xf numFmtId="0" fontId="4" fillId="0" borderId="0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164" fontId="2" fillId="0" borderId="6" xfId="2" applyFont="1" applyBorder="1" applyAlignment="1">
      <alignment horizontal="center"/>
    </xf>
    <xf numFmtId="0" fontId="8" fillId="0" borderId="21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164" fontId="2" fillId="0" borderId="11" xfId="1" applyNumberFormat="1" applyFont="1" applyBorder="1" applyAlignment="1">
      <alignment horizontal="center"/>
    </xf>
    <xf numFmtId="164" fontId="2" fillId="0" borderId="20" xfId="1" applyNumberFormat="1" applyFont="1" applyBorder="1" applyAlignment="1">
      <alignment horizontal="center"/>
    </xf>
    <xf numFmtId="164" fontId="4" fillId="0" borderId="5" xfId="2" applyFont="1" applyBorder="1" applyAlignment="1">
      <alignment horizontal="center"/>
    </xf>
    <xf numFmtId="164" fontId="4" fillId="0" borderId="6" xfId="2" applyFont="1" applyBorder="1" applyAlignment="1">
      <alignment horizontal="center"/>
    </xf>
    <xf numFmtId="164" fontId="4" fillId="0" borderId="27" xfId="0" applyNumberFormat="1" applyFont="1" applyBorder="1" applyAlignment="1">
      <alignment horizontal="left"/>
    </xf>
    <xf numFmtId="164" fontId="4" fillId="0" borderId="28" xfId="0" applyNumberFormat="1" applyFont="1" applyBorder="1" applyAlignment="1">
      <alignment horizontal="left"/>
    </xf>
    <xf numFmtId="164" fontId="2" fillId="0" borderId="15" xfId="1" applyNumberFormat="1" applyFont="1" applyBorder="1" applyAlignment="1">
      <alignment horizontal="center"/>
    </xf>
    <xf numFmtId="164" fontId="2" fillId="0" borderId="16" xfId="1" applyNumberFormat="1" applyFont="1" applyBorder="1" applyAlignment="1">
      <alignment horizontal="center"/>
    </xf>
    <xf numFmtId="164" fontId="2" fillId="0" borderId="15" xfId="1" applyNumberFormat="1" applyFont="1" applyFill="1" applyBorder="1" applyAlignment="1">
      <alignment horizontal="center"/>
    </xf>
    <xf numFmtId="164" fontId="2" fillId="0" borderId="16" xfId="1" applyNumberFormat="1" applyFont="1" applyFill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left"/>
    </xf>
    <xf numFmtId="164" fontId="2" fillId="0" borderId="20" xfId="0" applyNumberFormat="1" applyFont="1" applyBorder="1" applyAlignment="1">
      <alignment horizontal="left"/>
    </xf>
    <xf numFmtId="0" fontId="4" fillId="0" borderId="2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1" fillId="0" borderId="18" xfId="1" applyBorder="1" applyAlignment="1">
      <alignment horizontal="center"/>
    </xf>
    <xf numFmtId="0" fontId="1" fillId="0" borderId="22" xfId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0" fillId="0" borderId="11" xfId="1" applyFont="1" applyBorder="1" applyAlignment="1">
      <alignment horizontal="center"/>
    </xf>
  </cellXfs>
  <cellStyles count="3">
    <cellStyle name="Moneda 2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7"/>
  <sheetViews>
    <sheetView tabSelected="1" topLeftCell="A19" zoomScaleNormal="100" workbookViewId="0">
      <selection activeCell="X51" sqref="X5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28515625" style="4" customWidth="1"/>
    <col min="9" max="9" width="7.7109375" style="4" customWidth="1"/>
    <col min="10" max="10" width="9.5703125" style="4" customWidth="1"/>
    <col min="11" max="11" width="4" style="4" customWidth="1"/>
    <col min="12" max="12" width="7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7" t="s">
        <v>0</v>
      </c>
      <c r="M2" s="106">
        <v>12</v>
      </c>
      <c r="N2" s="107"/>
    </row>
    <row r="3" spans="1:19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108" t="s">
        <v>1</v>
      </c>
      <c r="M3" s="109"/>
      <c r="N3" s="8">
        <v>7862</v>
      </c>
    </row>
    <row r="4" spans="1:19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99"/>
      <c r="M4" s="99"/>
      <c r="N4" s="10" t="s">
        <v>2</v>
      </c>
    </row>
    <row r="5" spans="1:19">
      <c r="A5" s="5"/>
      <c r="B5" s="5"/>
      <c r="C5" s="6"/>
      <c r="D5" s="6"/>
      <c r="E5" s="6"/>
      <c r="F5" s="6"/>
      <c r="G5" s="11"/>
      <c r="H5" s="6"/>
      <c r="I5" s="6"/>
      <c r="J5" s="6"/>
      <c r="K5" s="6"/>
      <c r="L5" s="99"/>
      <c r="M5" s="99"/>
      <c r="N5" s="12"/>
    </row>
    <row r="6" spans="1:19">
      <c r="A6" s="5"/>
      <c r="B6" s="5"/>
      <c r="C6" s="6"/>
      <c r="D6" s="6"/>
      <c r="E6" s="6"/>
      <c r="F6" s="6"/>
      <c r="G6" s="11" t="s">
        <v>3</v>
      </c>
      <c r="H6" s="6"/>
      <c r="I6" s="6"/>
      <c r="J6" s="6"/>
      <c r="K6" s="6"/>
      <c r="L6" s="6"/>
      <c r="M6" s="6"/>
      <c r="N6" s="13"/>
    </row>
    <row r="7" spans="1:19">
      <c r="A7" s="5"/>
      <c r="B7" s="5"/>
      <c r="C7" s="6"/>
      <c r="D7" s="6"/>
      <c r="E7" s="6"/>
      <c r="F7" s="11"/>
      <c r="G7" s="11"/>
      <c r="H7" s="6"/>
      <c r="I7" s="6"/>
      <c r="J7" s="6"/>
      <c r="K7" s="6"/>
      <c r="L7" s="6"/>
      <c r="M7" s="6"/>
      <c r="N7" s="13"/>
    </row>
    <row r="8" spans="1:19" ht="12" thickBot="1">
      <c r="A8" s="5"/>
      <c r="B8" s="5"/>
      <c r="C8" s="6"/>
      <c r="D8" s="6"/>
      <c r="E8" s="6"/>
      <c r="F8" s="6"/>
      <c r="G8" s="6" t="s">
        <v>4</v>
      </c>
      <c r="H8" s="6"/>
      <c r="I8" s="6"/>
      <c r="J8" s="14">
        <v>17</v>
      </c>
      <c r="K8" s="96" t="s">
        <v>5</v>
      </c>
      <c r="L8" s="110" t="s">
        <v>10</v>
      </c>
      <c r="M8" s="110"/>
      <c r="N8" s="13">
        <v>2022</v>
      </c>
    </row>
    <row r="9" spans="1:19" ht="15" customHeight="1">
      <c r="A9" s="5"/>
      <c r="B9" s="5"/>
      <c r="C9" s="6"/>
      <c r="D9" s="6"/>
      <c r="E9" s="6"/>
      <c r="F9" s="6"/>
      <c r="G9" s="6"/>
      <c r="H9" s="6"/>
      <c r="I9" s="6"/>
      <c r="J9" s="6"/>
      <c r="K9" s="111" t="s">
        <v>6</v>
      </c>
      <c r="L9" s="111"/>
      <c r="M9" s="112">
        <f>M46</f>
        <v>3453.2</v>
      </c>
      <c r="N9" s="113"/>
    </row>
    <row r="10" spans="1:19" ht="13.5" customHeight="1">
      <c r="A10" s="5"/>
      <c r="B10" s="5" t="s">
        <v>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3"/>
    </row>
    <row r="11" spans="1:19" ht="11.25" customHeight="1">
      <c r="A11" s="100"/>
      <c r="B11" s="102">
        <f>$M$9</f>
        <v>3453.2</v>
      </c>
      <c r="C11" s="103"/>
      <c r="D11" s="104" t="s">
        <v>108</v>
      </c>
      <c r="E11" s="104"/>
      <c r="F11" s="104"/>
      <c r="G11" s="104"/>
      <c r="H11" s="104"/>
      <c r="I11" s="104"/>
      <c r="J11" s="104"/>
      <c r="K11" s="104"/>
      <c r="L11" s="104"/>
      <c r="M11" s="104"/>
      <c r="N11" s="105"/>
    </row>
    <row r="12" spans="1:19" ht="11.25" customHeight="1">
      <c r="A12" s="5"/>
      <c r="B12" s="5" t="s">
        <v>8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3"/>
    </row>
    <row r="13" spans="1:19" ht="12.75" customHeight="1">
      <c r="A13" s="5"/>
      <c r="B13" s="119" t="s">
        <v>109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1"/>
    </row>
    <row r="14" spans="1:19" ht="11.25" customHeight="1">
      <c r="A14" s="5"/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1"/>
    </row>
    <row r="15" spans="1:19" ht="11.25" customHeight="1">
      <c r="A15" s="5"/>
      <c r="B15" s="119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1"/>
      <c r="S15" s="4" t="s">
        <v>9</v>
      </c>
    </row>
    <row r="16" spans="1:19" ht="11.25" customHeight="1">
      <c r="A16" s="5"/>
      <c r="B16" s="5"/>
      <c r="C16" s="6"/>
      <c r="D16" s="6"/>
      <c r="E16" s="18">
        <v>20</v>
      </c>
      <c r="F16" s="96" t="s">
        <v>5</v>
      </c>
      <c r="G16" s="122" t="s">
        <v>10</v>
      </c>
      <c r="H16" s="110"/>
      <c r="I16" s="96" t="s">
        <v>11</v>
      </c>
      <c r="J16" s="18">
        <v>21</v>
      </c>
      <c r="K16" s="96" t="s">
        <v>12</v>
      </c>
      <c r="L16" s="122" t="s">
        <v>10</v>
      </c>
      <c r="M16" s="110"/>
      <c r="N16" s="13">
        <v>2022</v>
      </c>
    </row>
    <row r="17" spans="1:14" ht="12" customHeight="1" thickBot="1">
      <c r="A17" s="5"/>
      <c r="B17" s="123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5"/>
    </row>
    <row r="18" spans="1:14" ht="12" customHeight="1" thickBot="1">
      <c r="A18" s="5"/>
      <c r="B18" s="126" t="s">
        <v>13</v>
      </c>
      <c r="C18" s="127"/>
      <c r="D18" s="19"/>
      <c r="E18" s="128" t="s">
        <v>14</v>
      </c>
      <c r="F18" s="129"/>
      <c r="G18" s="130"/>
      <c r="H18" s="19" t="s">
        <v>15</v>
      </c>
      <c r="I18" s="128" t="s">
        <v>16</v>
      </c>
      <c r="J18" s="130"/>
      <c r="K18" s="19"/>
      <c r="L18" s="128" t="s">
        <v>17</v>
      </c>
      <c r="M18" s="130"/>
      <c r="N18" s="19"/>
    </row>
    <row r="19" spans="1:14">
      <c r="A19" s="5"/>
      <c r="B19" s="123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5"/>
    </row>
    <row r="20" spans="1:14" ht="12.75" customHeight="1">
      <c r="A20" s="5"/>
      <c r="B20" s="131"/>
      <c r="C20" s="132"/>
      <c r="D20" s="132"/>
      <c r="E20" s="133"/>
      <c r="F20" s="106"/>
      <c r="G20" s="134"/>
      <c r="H20" s="134"/>
      <c r="I20" s="135"/>
      <c r="J20" s="106"/>
      <c r="K20" s="135"/>
      <c r="L20" s="106"/>
      <c r="M20" s="134"/>
      <c r="N20" s="107"/>
    </row>
    <row r="21" spans="1:14">
      <c r="A21" s="5"/>
      <c r="B21" s="114" t="s">
        <v>18</v>
      </c>
      <c r="C21" s="115"/>
      <c r="D21" s="115"/>
      <c r="E21" s="116"/>
      <c r="F21" s="117" t="s">
        <v>19</v>
      </c>
      <c r="G21" s="115"/>
      <c r="H21" s="115"/>
      <c r="I21" s="116"/>
      <c r="J21" s="117" t="s">
        <v>20</v>
      </c>
      <c r="K21" s="116"/>
      <c r="L21" s="117" t="s">
        <v>21</v>
      </c>
      <c r="M21" s="115"/>
      <c r="N21" s="118"/>
    </row>
    <row r="22" spans="1:14">
      <c r="A22" s="5"/>
      <c r="B22" s="21" t="s">
        <v>22</v>
      </c>
      <c r="C22" s="6"/>
      <c r="D22" s="6"/>
      <c r="E22" s="11"/>
      <c r="F22" s="6"/>
      <c r="G22" s="6"/>
      <c r="H22" s="6"/>
      <c r="I22" s="6"/>
      <c r="J22" s="6"/>
      <c r="K22" s="6"/>
      <c r="L22" s="6"/>
      <c r="M22" s="6"/>
      <c r="N22" s="13"/>
    </row>
    <row r="23" spans="1:14">
      <c r="A23" s="5"/>
      <c r="B23" s="5"/>
      <c r="C23" s="6" t="s">
        <v>23</v>
      </c>
      <c r="D23" s="6"/>
      <c r="E23" s="96"/>
      <c r="F23" s="110" t="s">
        <v>24</v>
      </c>
      <c r="G23" s="110"/>
      <c r="H23" s="6"/>
      <c r="I23" s="6"/>
      <c r="J23" s="11"/>
      <c r="K23" s="6"/>
      <c r="L23" s="6"/>
      <c r="M23" s="6"/>
      <c r="N23" s="13"/>
    </row>
    <row r="24" spans="1:14">
      <c r="A24" s="5"/>
      <c r="B24" s="5" t="s">
        <v>25</v>
      </c>
      <c r="C24" s="6"/>
      <c r="D24" s="22">
        <v>1</v>
      </c>
      <c r="E24" s="96" t="s">
        <v>26</v>
      </c>
      <c r="F24" s="136">
        <v>1120</v>
      </c>
      <c r="G24" s="137"/>
      <c r="H24" s="6" t="s">
        <v>27</v>
      </c>
      <c r="I24" s="6"/>
      <c r="J24" s="23"/>
      <c r="K24" s="6"/>
      <c r="L24" s="6"/>
      <c r="M24" s="138"/>
      <c r="N24" s="139"/>
    </row>
    <row r="25" spans="1:14">
      <c r="A25" s="5"/>
      <c r="B25" s="5" t="s">
        <v>25</v>
      </c>
      <c r="C25" s="6"/>
      <c r="D25" s="22">
        <v>1</v>
      </c>
      <c r="E25" s="96" t="s">
        <v>26</v>
      </c>
      <c r="F25" s="140">
        <v>640</v>
      </c>
      <c r="G25" s="140"/>
      <c r="H25" s="6" t="s">
        <v>28</v>
      </c>
      <c r="I25" s="6"/>
      <c r="J25" s="11"/>
      <c r="K25" s="6" t="s">
        <v>29</v>
      </c>
      <c r="L25" s="6"/>
      <c r="M25" s="141">
        <f>D24*F24+D25*F25</f>
        <v>1760</v>
      </c>
      <c r="N25" s="142"/>
    </row>
    <row r="26" spans="1:14">
      <c r="A26" s="5"/>
      <c r="B26" s="21" t="s">
        <v>30</v>
      </c>
      <c r="C26" s="6"/>
      <c r="D26" s="24"/>
      <c r="E26" s="96"/>
      <c r="F26" s="143"/>
      <c r="G26" s="143"/>
      <c r="H26" s="6"/>
      <c r="I26" s="6"/>
      <c r="J26" s="6"/>
      <c r="K26" s="6"/>
      <c r="L26" s="11"/>
      <c r="M26" s="144"/>
      <c r="N26" s="145"/>
    </row>
    <row r="27" spans="1:14" ht="12">
      <c r="A27" s="5"/>
      <c r="B27" s="5" t="s">
        <v>5</v>
      </c>
      <c r="C27" s="110" t="s">
        <v>31</v>
      </c>
      <c r="D27" s="110"/>
      <c r="E27" s="110"/>
      <c r="F27" s="96" t="s">
        <v>26</v>
      </c>
      <c r="G27" s="110" t="s">
        <v>71</v>
      </c>
      <c r="H27" s="110"/>
      <c r="I27" s="110"/>
      <c r="J27" s="25">
        <v>250</v>
      </c>
      <c r="K27" s="6" t="s">
        <v>32</v>
      </c>
      <c r="L27" s="6"/>
      <c r="M27" s="146"/>
      <c r="N27" s="147"/>
    </row>
    <row r="28" spans="1:14">
      <c r="A28" s="5"/>
      <c r="B28" s="5" t="s">
        <v>5</v>
      </c>
      <c r="C28" s="110" t="s">
        <v>71</v>
      </c>
      <c r="D28" s="110"/>
      <c r="E28" s="110"/>
      <c r="F28" s="96" t="s">
        <v>26</v>
      </c>
      <c r="G28" s="110" t="s">
        <v>70</v>
      </c>
      <c r="H28" s="110"/>
      <c r="I28" s="110"/>
      <c r="J28" s="25">
        <v>17</v>
      </c>
      <c r="K28" s="6" t="s">
        <v>32</v>
      </c>
      <c r="L28" s="6"/>
      <c r="M28" s="6"/>
      <c r="N28" s="26"/>
    </row>
    <row r="29" spans="1:14">
      <c r="A29" s="5"/>
      <c r="B29" s="5" t="s">
        <v>5</v>
      </c>
      <c r="C29" s="110" t="s">
        <v>70</v>
      </c>
      <c r="D29" s="110"/>
      <c r="E29" s="110"/>
      <c r="F29" s="96" t="s">
        <v>26</v>
      </c>
      <c r="G29" s="110" t="s">
        <v>31</v>
      </c>
      <c r="H29" s="110"/>
      <c r="I29" s="110"/>
      <c r="J29" s="25">
        <v>290</v>
      </c>
      <c r="K29" s="6" t="s">
        <v>32</v>
      </c>
      <c r="L29" s="6"/>
      <c r="M29" s="6"/>
      <c r="N29" s="13"/>
    </row>
    <row r="30" spans="1:14">
      <c r="A30" s="5"/>
      <c r="B30" s="5" t="s">
        <v>5</v>
      </c>
      <c r="C30" s="110" t="s">
        <v>76</v>
      </c>
      <c r="D30" s="148"/>
      <c r="E30" s="148"/>
      <c r="F30" s="96" t="s">
        <v>26</v>
      </c>
      <c r="G30" s="110" t="s">
        <v>76</v>
      </c>
      <c r="H30" s="110"/>
      <c r="I30" s="110"/>
      <c r="J30" s="25">
        <v>150</v>
      </c>
      <c r="K30" s="6" t="s">
        <v>32</v>
      </c>
      <c r="L30" s="6"/>
      <c r="M30" s="6"/>
      <c r="N30" s="13"/>
    </row>
    <row r="31" spans="1:14" ht="11.25" customHeight="1">
      <c r="A31" s="5"/>
      <c r="B31" s="5" t="s">
        <v>5</v>
      </c>
      <c r="C31" s="110"/>
      <c r="D31" s="110"/>
      <c r="E31" s="110"/>
      <c r="F31" s="96" t="s">
        <v>26</v>
      </c>
      <c r="G31" s="110"/>
      <c r="H31" s="110"/>
      <c r="I31" s="110"/>
      <c r="J31" s="25"/>
      <c r="K31" s="6" t="s">
        <v>32</v>
      </c>
      <c r="L31" s="6"/>
      <c r="M31" s="6"/>
      <c r="N31" s="13"/>
    </row>
    <row r="32" spans="1:14">
      <c r="A32" s="5"/>
      <c r="B32" s="5" t="s">
        <v>5</v>
      </c>
      <c r="C32" s="110"/>
      <c r="D32" s="110"/>
      <c r="E32" s="110"/>
      <c r="F32" s="96" t="s">
        <v>26</v>
      </c>
      <c r="G32" s="110"/>
      <c r="H32" s="110"/>
      <c r="I32" s="110"/>
      <c r="J32" s="25"/>
      <c r="K32" s="6" t="s">
        <v>32</v>
      </c>
      <c r="L32" s="6"/>
      <c r="M32" s="6"/>
      <c r="N32" s="13"/>
    </row>
    <row r="33" spans="1:15" ht="11.25" customHeight="1">
      <c r="A33" s="5"/>
      <c r="B33" s="5" t="s">
        <v>5</v>
      </c>
      <c r="C33" s="134"/>
      <c r="D33" s="134"/>
      <c r="E33" s="134"/>
      <c r="F33" s="96" t="s">
        <v>26</v>
      </c>
      <c r="G33" s="134"/>
      <c r="H33" s="134"/>
      <c r="I33" s="134"/>
      <c r="J33" s="27"/>
      <c r="K33" s="6" t="s">
        <v>32</v>
      </c>
      <c r="L33" s="6"/>
      <c r="M33" s="6"/>
      <c r="N33" s="13"/>
    </row>
    <row r="34" spans="1:15">
      <c r="A34" s="5"/>
      <c r="B34" s="5" t="s">
        <v>5</v>
      </c>
      <c r="C34" s="110"/>
      <c r="D34" s="110"/>
      <c r="E34" s="110"/>
      <c r="F34" s="96" t="s">
        <v>26</v>
      </c>
      <c r="G34" s="110"/>
      <c r="H34" s="110"/>
      <c r="I34" s="110"/>
      <c r="J34" s="25"/>
      <c r="K34" s="6" t="s">
        <v>32</v>
      </c>
      <c r="L34" s="6"/>
      <c r="M34" s="6"/>
      <c r="N34" s="13"/>
    </row>
    <row r="35" spans="1:15">
      <c r="A35" s="5"/>
      <c r="B35" s="5"/>
      <c r="C35" s="134"/>
      <c r="D35" s="134"/>
      <c r="E35" s="134"/>
      <c r="F35" s="96" t="s">
        <v>26</v>
      </c>
      <c r="G35" s="134"/>
      <c r="H35" s="134"/>
      <c r="I35" s="134"/>
      <c r="J35" s="28"/>
      <c r="K35" s="6" t="s">
        <v>32</v>
      </c>
      <c r="L35" s="6"/>
      <c r="M35" s="6"/>
      <c r="N35" s="13"/>
    </row>
    <row r="36" spans="1:15">
      <c r="A36" s="5"/>
      <c r="B36" s="5"/>
      <c r="C36" s="134"/>
      <c r="D36" s="134"/>
      <c r="E36" s="134"/>
      <c r="F36" s="96" t="s">
        <v>26</v>
      </c>
      <c r="G36" s="134"/>
      <c r="H36" s="134"/>
      <c r="I36" s="134"/>
      <c r="J36" s="28"/>
      <c r="K36" s="6" t="s">
        <v>32</v>
      </c>
      <c r="L36" s="6"/>
      <c r="M36" s="6"/>
      <c r="N36" s="13"/>
    </row>
    <row r="37" spans="1:15">
      <c r="A37" s="5"/>
      <c r="B37" s="5"/>
      <c r="C37" s="134"/>
      <c r="D37" s="134"/>
      <c r="E37" s="134"/>
      <c r="F37" s="96" t="s">
        <v>26</v>
      </c>
      <c r="G37" s="134"/>
      <c r="H37" s="134"/>
      <c r="I37" s="134"/>
      <c r="J37" s="28"/>
      <c r="K37" s="6" t="s">
        <v>32</v>
      </c>
      <c r="L37" s="6"/>
      <c r="M37" s="6"/>
      <c r="N37" s="13"/>
    </row>
    <row r="38" spans="1:15">
      <c r="A38" s="5"/>
      <c r="B38" s="5"/>
      <c r="C38" s="134"/>
      <c r="D38" s="134"/>
      <c r="E38" s="134"/>
      <c r="F38" s="96" t="s">
        <v>26</v>
      </c>
      <c r="G38" s="134"/>
      <c r="H38" s="134"/>
      <c r="I38" s="134"/>
      <c r="J38" s="28"/>
      <c r="K38" s="6" t="s">
        <v>32</v>
      </c>
      <c r="L38" s="6"/>
      <c r="M38" s="6"/>
      <c r="N38" s="13"/>
    </row>
    <row r="39" spans="1:15">
      <c r="A39" s="5"/>
      <c r="B39" s="5"/>
      <c r="C39" s="134"/>
      <c r="D39" s="134"/>
      <c r="E39" s="134"/>
      <c r="F39" s="96" t="s">
        <v>26</v>
      </c>
      <c r="G39" s="134"/>
      <c r="H39" s="134"/>
      <c r="I39" s="134"/>
      <c r="J39" s="28"/>
      <c r="K39" s="6" t="s">
        <v>32</v>
      </c>
      <c r="L39" s="6"/>
      <c r="M39" s="29"/>
      <c r="N39" s="30"/>
    </row>
    <row r="40" spans="1:15">
      <c r="A40" s="5"/>
      <c r="B40" s="5"/>
      <c r="C40" s="134"/>
      <c r="D40" s="134"/>
      <c r="E40" s="134"/>
      <c r="F40" s="96" t="s">
        <v>26</v>
      </c>
      <c r="G40" s="134"/>
      <c r="H40" s="134"/>
      <c r="I40" s="134"/>
      <c r="J40" s="28"/>
      <c r="K40" s="6" t="s">
        <v>32</v>
      </c>
      <c r="L40" s="101"/>
      <c r="M40" s="151">
        <f>M25</f>
        <v>1760</v>
      </c>
      <c r="N40" s="152"/>
    </row>
    <row r="41" spans="1:15">
      <c r="A41" s="5"/>
      <c r="B41" s="5"/>
      <c r="C41" s="134"/>
      <c r="D41" s="134"/>
      <c r="E41" s="134"/>
      <c r="F41" s="96" t="s">
        <v>26</v>
      </c>
      <c r="G41" s="134"/>
      <c r="H41" s="134"/>
      <c r="I41" s="134"/>
      <c r="J41" s="28"/>
      <c r="K41" s="32"/>
      <c r="L41" s="33" t="s">
        <v>33</v>
      </c>
      <c r="M41" s="149">
        <v>1</v>
      </c>
      <c r="N41" s="150"/>
    </row>
    <row r="42" spans="1:15">
      <c r="A42" s="5"/>
      <c r="B42" s="5"/>
      <c r="C42" s="134"/>
      <c r="D42" s="134"/>
      <c r="E42" s="134"/>
      <c r="F42" s="6"/>
      <c r="G42" s="134"/>
      <c r="H42" s="134"/>
      <c r="I42" s="134"/>
      <c r="J42" s="28"/>
      <c r="K42" s="153" t="s">
        <v>34</v>
      </c>
      <c r="L42" s="154"/>
      <c r="M42" s="149">
        <f>281*2</f>
        <v>562</v>
      </c>
      <c r="N42" s="150"/>
    </row>
    <row r="43" spans="1:15">
      <c r="A43" s="5"/>
      <c r="B43" s="34"/>
      <c r="C43" s="35" t="s">
        <v>35</v>
      </c>
      <c r="D43" s="36"/>
      <c r="E43" s="36"/>
      <c r="F43" s="36"/>
      <c r="G43" s="37"/>
      <c r="H43" s="108"/>
      <c r="I43" s="108"/>
      <c r="J43" s="38">
        <f>SUM(J27:J42)</f>
        <v>707</v>
      </c>
      <c r="K43" s="39"/>
      <c r="L43" s="98" t="s">
        <v>30</v>
      </c>
      <c r="M43" s="136">
        <f>J43*J44</f>
        <v>1131.2</v>
      </c>
      <c r="N43" s="155"/>
    </row>
    <row r="44" spans="1:15">
      <c r="A44" s="5"/>
      <c r="B44" s="5"/>
      <c r="C44" s="7"/>
      <c r="D44" s="6"/>
      <c r="E44" s="6"/>
      <c r="F44" s="6"/>
      <c r="G44" s="41"/>
      <c r="H44" s="6"/>
      <c r="I44" s="99" t="s">
        <v>36</v>
      </c>
      <c r="J44" s="42">
        <v>1.6</v>
      </c>
      <c r="K44" s="156" t="s">
        <v>37</v>
      </c>
      <c r="L44" s="157"/>
      <c r="M44" s="136"/>
      <c r="N44" s="155"/>
    </row>
    <row r="45" spans="1:15">
      <c r="A45" s="5"/>
      <c r="B45" s="5"/>
      <c r="C45" s="7"/>
      <c r="D45" s="6"/>
      <c r="E45" s="6"/>
      <c r="F45" s="158">
        <v>0</v>
      </c>
      <c r="G45" s="159"/>
      <c r="H45" s="43"/>
      <c r="I45" s="43"/>
      <c r="J45" s="39"/>
      <c r="K45" s="39"/>
      <c r="L45" s="98" t="s">
        <v>38</v>
      </c>
      <c r="M45" s="160"/>
      <c r="N45" s="161"/>
    </row>
    <row r="46" spans="1:15">
      <c r="A46" s="5"/>
      <c r="B46" s="5" t="s">
        <v>39</v>
      </c>
      <c r="C46" s="6"/>
      <c r="D46" s="6"/>
      <c r="E46" s="101"/>
      <c r="F46" s="158">
        <v>0</v>
      </c>
      <c r="G46" s="159"/>
      <c r="H46" s="98"/>
      <c r="I46" s="98"/>
      <c r="J46" s="98"/>
      <c r="K46" s="6" t="s">
        <v>40</v>
      </c>
      <c r="L46" s="101"/>
      <c r="M46" s="112">
        <f>M43+M42+M40+M44+M45</f>
        <v>3453.2</v>
      </c>
      <c r="N46" s="113"/>
      <c r="O46" s="44"/>
    </row>
    <row r="47" spans="1:15">
      <c r="A47" s="5"/>
      <c r="B47" s="5" t="s">
        <v>41</v>
      </c>
      <c r="C47" s="6"/>
      <c r="D47" s="6"/>
      <c r="E47" s="101"/>
      <c r="F47" s="164">
        <v>0</v>
      </c>
      <c r="G47" s="165"/>
      <c r="H47" s="98"/>
      <c r="I47" s="98"/>
      <c r="J47" s="98"/>
      <c r="K47" s="6" t="s">
        <v>42</v>
      </c>
      <c r="L47" s="101"/>
      <c r="M47" s="112"/>
      <c r="N47" s="113"/>
    </row>
    <row r="48" spans="1:15">
      <c r="A48" s="5"/>
      <c r="B48" s="5" t="s">
        <v>43</v>
      </c>
      <c r="C48" s="6"/>
      <c r="D48" s="6"/>
      <c r="E48" s="101"/>
      <c r="F48" s="166">
        <f>SUM(F46:G47)</f>
        <v>0</v>
      </c>
      <c r="G48" s="167"/>
      <c r="H48" s="98"/>
      <c r="I48" s="98"/>
      <c r="J48" s="98"/>
      <c r="K48" s="6"/>
      <c r="L48" s="101"/>
      <c r="M48" s="45"/>
      <c r="N48" s="46"/>
    </row>
    <row r="49" spans="1:15">
      <c r="A49" s="5"/>
      <c r="B49" s="5" t="s">
        <v>44</v>
      </c>
      <c r="C49" s="6"/>
      <c r="D49" s="6"/>
      <c r="E49" s="101"/>
      <c r="F49" s="164">
        <v>0</v>
      </c>
      <c r="G49" s="165"/>
      <c r="H49" s="98"/>
      <c r="I49" s="98"/>
      <c r="J49" s="98"/>
      <c r="K49" s="6"/>
      <c r="L49" s="101"/>
      <c r="M49" s="45"/>
      <c r="N49" s="46"/>
    </row>
    <row r="50" spans="1:15">
      <c r="A50" s="5"/>
      <c r="B50" s="5" t="s">
        <v>43</v>
      </c>
      <c r="C50" s="6"/>
      <c r="D50" s="6"/>
      <c r="E50" s="101"/>
      <c r="F50" s="166">
        <f>SUM(F48:G49)</f>
        <v>0</v>
      </c>
      <c r="G50" s="167"/>
      <c r="H50" s="98"/>
      <c r="I50" s="98"/>
      <c r="J50" s="98"/>
      <c r="K50" s="6"/>
      <c r="L50" s="101"/>
      <c r="M50" s="45"/>
      <c r="N50" s="46"/>
    </row>
    <row r="51" spans="1:15">
      <c r="A51" s="5"/>
      <c r="B51" s="5" t="s">
        <v>30</v>
      </c>
      <c r="C51" s="6"/>
      <c r="D51" s="6"/>
      <c r="E51" s="101"/>
      <c r="F51" s="158">
        <v>0</v>
      </c>
      <c r="G51" s="159"/>
      <c r="H51" s="6"/>
      <c r="I51" s="47" t="s">
        <v>45</v>
      </c>
      <c r="J51" s="36"/>
      <c r="K51" s="36"/>
      <c r="L51" s="36"/>
      <c r="M51" s="36"/>
      <c r="N51" s="48"/>
    </row>
    <row r="52" spans="1:15">
      <c r="A52" s="5"/>
      <c r="B52" s="5" t="s">
        <v>46</v>
      </c>
      <c r="C52" s="6"/>
      <c r="D52" s="6"/>
      <c r="E52" s="101"/>
      <c r="F52" s="164">
        <v>0</v>
      </c>
      <c r="G52" s="165"/>
      <c r="H52" s="6"/>
      <c r="I52" s="49"/>
      <c r="J52" s="50"/>
      <c r="K52" s="50"/>
      <c r="L52" s="50"/>
      <c r="M52" s="50"/>
      <c r="N52" s="51"/>
    </row>
    <row r="53" spans="1:15">
      <c r="A53" s="5"/>
      <c r="B53" s="5" t="s">
        <v>38</v>
      </c>
      <c r="C53" s="6"/>
      <c r="D53" s="6"/>
      <c r="E53" s="101" t="s">
        <v>47</v>
      </c>
      <c r="F53" s="164">
        <v>0</v>
      </c>
      <c r="G53" s="165"/>
      <c r="H53" s="6"/>
      <c r="I53" s="52"/>
      <c r="J53" s="50"/>
      <c r="K53" s="50"/>
      <c r="L53" s="50"/>
      <c r="M53" s="50"/>
      <c r="N53" s="51"/>
    </row>
    <row r="54" spans="1:15">
      <c r="A54" s="5"/>
      <c r="B54" s="5" t="s">
        <v>48</v>
      </c>
      <c r="C54" s="6"/>
      <c r="D54" s="6"/>
      <c r="E54" s="101"/>
      <c r="F54" s="164">
        <v>0</v>
      </c>
      <c r="G54" s="165"/>
      <c r="H54" s="53"/>
      <c r="I54" s="49"/>
      <c r="J54" s="50"/>
      <c r="K54" s="50"/>
      <c r="L54" s="50"/>
      <c r="M54" s="50"/>
      <c r="N54" s="51"/>
    </row>
    <row r="55" spans="1:15">
      <c r="A55" s="5"/>
      <c r="B55" s="5" t="s">
        <v>42</v>
      </c>
      <c r="C55" s="6"/>
      <c r="D55" s="6"/>
      <c r="E55" s="101"/>
      <c r="F55" s="168">
        <f>SUM(F50:G54)</f>
        <v>0</v>
      </c>
      <c r="G55" s="169"/>
      <c r="H55" s="6"/>
      <c r="I55" s="49"/>
      <c r="J55" s="50"/>
      <c r="K55" s="50"/>
      <c r="L55" s="50"/>
      <c r="M55" s="50"/>
      <c r="N55" s="51"/>
    </row>
    <row r="56" spans="1:15">
      <c r="A56" s="5"/>
      <c r="B56" s="5" t="s">
        <v>49</v>
      </c>
      <c r="C56" s="6"/>
      <c r="D56" s="6"/>
      <c r="E56" s="101"/>
      <c r="F56" s="170">
        <f>+M46-F55</f>
        <v>3453.2</v>
      </c>
      <c r="G56" s="171"/>
      <c r="H56" s="6"/>
      <c r="I56" s="54"/>
      <c r="J56" s="28"/>
      <c r="K56" s="28"/>
      <c r="L56" s="28"/>
      <c r="M56" s="28"/>
      <c r="N56" s="55"/>
    </row>
    <row r="57" spans="1:15" ht="12" thickBot="1">
      <c r="A57" s="5"/>
      <c r="B57" s="56" t="s">
        <v>43</v>
      </c>
      <c r="C57" s="27"/>
      <c r="D57" s="27"/>
      <c r="E57" s="57"/>
      <c r="F57" s="162">
        <f>+F55+F56</f>
        <v>3453.2</v>
      </c>
      <c r="G57" s="163"/>
      <c r="H57" s="6"/>
      <c r="I57" s="58"/>
      <c r="J57" s="28"/>
      <c r="K57" s="28"/>
      <c r="L57" s="28"/>
      <c r="M57" s="28"/>
      <c r="N57" s="55"/>
    </row>
    <row r="58" spans="1:15">
      <c r="A58" s="5"/>
      <c r="B58" s="126" t="s">
        <v>50</v>
      </c>
      <c r="C58" s="111"/>
      <c r="D58" s="111"/>
      <c r="E58" s="111"/>
      <c r="F58" s="111"/>
      <c r="G58" s="111"/>
      <c r="H58" s="6"/>
      <c r="I58" s="177" t="s">
        <v>51</v>
      </c>
      <c r="J58" s="177"/>
      <c r="K58" s="177"/>
      <c r="L58" s="177"/>
      <c r="M58" s="177"/>
      <c r="N58" s="178"/>
    </row>
    <row r="59" spans="1:15" ht="1.5" customHeight="1">
      <c r="A59" s="5"/>
      <c r="B59" s="95"/>
      <c r="C59" s="96"/>
      <c r="D59" s="96"/>
      <c r="E59" s="96"/>
      <c r="F59" s="96"/>
      <c r="G59" s="96"/>
      <c r="H59" s="6"/>
      <c r="I59" s="96"/>
      <c r="J59" s="96"/>
      <c r="K59" s="96"/>
      <c r="L59" s="96"/>
      <c r="M59" s="96"/>
      <c r="N59" s="97"/>
    </row>
    <row r="60" spans="1:15" ht="11.25" hidden="1" customHeight="1">
      <c r="A60" s="5"/>
      <c r="B60" s="126"/>
      <c r="C60" s="111"/>
      <c r="D60" s="111"/>
      <c r="E60" s="111"/>
      <c r="F60" s="111"/>
      <c r="G60" s="111"/>
      <c r="H60" s="6"/>
      <c r="I60" s="6"/>
      <c r="J60" s="6"/>
      <c r="K60" s="6"/>
      <c r="L60" s="6"/>
      <c r="M60" s="6"/>
      <c r="N60" s="13"/>
    </row>
    <row r="61" spans="1:15" ht="16.5" customHeight="1">
      <c r="A61" s="5"/>
      <c r="B61" s="179" t="s">
        <v>113</v>
      </c>
      <c r="C61" s="110"/>
      <c r="D61" s="110"/>
      <c r="E61" s="110"/>
      <c r="F61" s="110"/>
      <c r="G61" s="110"/>
      <c r="H61" s="6"/>
      <c r="I61" s="110" t="s">
        <v>106</v>
      </c>
      <c r="J61" s="110"/>
      <c r="K61" s="110"/>
      <c r="L61" s="110"/>
      <c r="M61" s="110"/>
      <c r="N61" s="180"/>
      <c r="O61" s="6"/>
    </row>
    <row r="62" spans="1:15">
      <c r="A62" s="5"/>
      <c r="B62" s="126" t="s">
        <v>54</v>
      </c>
      <c r="C62" s="111"/>
      <c r="D62" s="111"/>
      <c r="E62" s="111"/>
      <c r="F62" s="111"/>
      <c r="G62" s="111"/>
      <c r="H62" s="6"/>
      <c r="I62" s="111" t="s">
        <v>54</v>
      </c>
      <c r="J62" s="111"/>
      <c r="K62" s="111"/>
      <c r="L62" s="111"/>
      <c r="M62" s="111"/>
      <c r="N62" s="127"/>
      <c r="O62" s="6"/>
    </row>
    <row r="63" spans="1:15" ht="26.25" customHeight="1">
      <c r="A63" s="5"/>
      <c r="B63" s="172" t="s">
        <v>114</v>
      </c>
      <c r="C63" s="173"/>
      <c r="D63" s="173"/>
      <c r="E63" s="173"/>
      <c r="F63" s="173"/>
      <c r="G63" s="173"/>
      <c r="H63" s="6"/>
      <c r="I63" s="173" t="s">
        <v>107</v>
      </c>
      <c r="J63" s="173"/>
      <c r="K63" s="173"/>
      <c r="L63" s="173"/>
      <c r="M63" s="173"/>
      <c r="N63" s="174"/>
      <c r="O63" s="6"/>
    </row>
    <row r="64" spans="1:15" ht="2.25" customHeight="1">
      <c r="A64" s="5"/>
      <c r="B64" s="126" t="s">
        <v>57</v>
      </c>
      <c r="C64" s="111"/>
      <c r="D64" s="111"/>
      <c r="E64" s="111"/>
      <c r="F64" s="111"/>
      <c r="G64" s="111"/>
      <c r="H64" s="6"/>
      <c r="I64" s="175"/>
      <c r="J64" s="175"/>
      <c r="K64" s="175"/>
      <c r="L64" s="175"/>
      <c r="M64" s="175"/>
      <c r="N64" s="176"/>
    </row>
    <row r="65" spans="1:14" ht="0.75" hidden="1" customHeight="1">
      <c r="A65" s="5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13"/>
    </row>
    <row r="66" spans="1:14" ht="14.25" customHeight="1" thickBot="1">
      <c r="A66" s="61"/>
      <c r="B66" s="61"/>
      <c r="C66" s="62"/>
      <c r="D66" s="62"/>
      <c r="E66" s="62"/>
      <c r="F66" s="62"/>
      <c r="G66" s="62"/>
      <c r="H66" s="62"/>
      <c r="I66" s="62" t="s">
        <v>58</v>
      </c>
      <c r="J66" s="62">
        <v>7862</v>
      </c>
      <c r="K66" s="62"/>
      <c r="L66" s="63"/>
      <c r="M66" s="64"/>
      <c r="N66" s="65"/>
    </row>
    <row r="67" spans="1:14" ht="36" customHeight="1">
      <c r="N67" s="4" t="s">
        <v>59</v>
      </c>
    </row>
    <row r="487" spans="4:4">
      <c r="D487" s="94" t="s">
        <v>95</v>
      </c>
    </row>
  </sheetData>
  <mergeCells count="99">
    <mergeCell ref="B63:G63"/>
    <mergeCell ref="I63:N63"/>
    <mergeCell ref="B64:G64"/>
    <mergeCell ref="I64:N64"/>
    <mergeCell ref="B58:G58"/>
    <mergeCell ref="I58:N58"/>
    <mergeCell ref="B60:G60"/>
    <mergeCell ref="B61:G61"/>
    <mergeCell ref="I61:N61"/>
    <mergeCell ref="B62:G62"/>
    <mergeCell ref="I62:N62"/>
    <mergeCell ref="F57:G57"/>
    <mergeCell ref="F47:G47"/>
    <mergeCell ref="M47:N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K44:L44"/>
    <mergeCell ref="M44:N44"/>
    <mergeCell ref="F45:G45"/>
    <mergeCell ref="M45:N45"/>
    <mergeCell ref="F46:G46"/>
    <mergeCell ref="M46:N46"/>
    <mergeCell ref="C42:E42"/>
    <mergeCell ref="G42:I42"/>
    <mergeCell ref="K42:L42"/>
    <mergeCell ref="M42:N42"/>
    <mergeCell ref="H43:I43"/>
    <mergeCell ref="M43:N43"/>
    <mergeCell ref="C41:E41"/>
    <mergeCell ref="G41:I41"/>
    <mergeCell ref="M41:N41"/>
    <mergeCell ref="C36:E36"/>
    <mergeCell ref="G36:I36"/>
    <mergeCell ref="C37:E37"/>
    <mergeCell ref="G37:I37"/>
    <mergeCell ref="C38:E38"/>
    <mergeCell ref="G38:I38"/>
    <mergeCell ref="C39:E39"/>
    <mergeCell ref="G39:I39"/>
    <mergeCell ref="C40:E40"/>
    <mergeCell ref="G40:I40"/>
    <mergeCell ref="M40:N40"/>
    <mergeCell ref="C33:E33"/>
    <mergeCell ref="G33:I33"/>
    <mergeCell ref="C34:E34"/>
    <mergeCell ref="G34:I34"/>
    <mergeCell ref="C35:E35"/>
    <mergeCell ref="G35:I35"/>
    <mergeCell ref="C30:E30"/>
    <mergeCell ref="G30:I30"/>
    <mergeCell ref="C31:E31"/>
    <mergeCell ref="G31:I31"/>
    <mergeCell ref="C32:E32"/>
    <mergeCell ref="G32:I32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topLeftCell="A43" zoomScaleNormal="100" workbookViewId="0">
      <selection activeCell="I61" sqref="I61:N6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28515625" style="4" customWidth="1"/>
    <col min="9" max="9" width="7.7109375" style="4" customWidth="1"/>
    <col min="10" max="10" width="9.5703125" style="4" customWidth="1"/>
    <col min="11" max="11" width="4" style="4" customWidth="1"/>
    <col min="12" max="12" width="7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7" t="s">
        <v>0</v>
      </c>
      <c r="M2" s="106">
        <v>3</v>
      </c>
      <c r="N2" s="107"/>
    </row>
    <row r="3" spans="1:19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108" t="s">
        <v>1</v>
      </c>
      <c r="M3" s="109"/>
      <c r="N3" s="8">
        <v>7862</v>
      </c>
    </row>
    <row r="4" spans="1:19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9"/>
      <c r="M4" s="9"/>
      <c r="N4" s="10" t="s">
        <v>2</v>
      </c>
    </row>
    <row r="5" spans="1:19">
      <c r="A5" s="5"/>
      <c r="B5" s="5"/>
      <c r="C5" s="6"/>
      <c r="D5" s="6"/>
      <c r="E5" s="6"/>
      <c r="F5" s="6"/>
      <c r="G5" s="11"/>
      <c r="H5" s="6"/>
      <c r="I5" s="6"/>
      <c r="J5" s="6"/>
      <c r="K5" s="6"/>
      <c r="L5" s="9"/>
      <c r="M5" s="9"/>
      <c r="N5" s="12"/>
    </row>
    <row r="6" spans="1:19">
      <c r="A6" s="5"/>
      <c r="B6" s="5"/>
      <c r="C6" s="6"/>
      <c r="D6" s="6"/>
      <c r="E6" s="6"/>
      <c r="F6" s="6"/>
      <c r="G6" s="11" t="s">
        <v>3</v>
      </c>
      <c r="H6" s="6"/>
      <c r="I6" s="6"/>
      <c r="J6" s="6"/>
      <c r="K6" s="6"/>
      <c r="L6" s="6"/>
      <c r="M6" s="6"/>
      <c r="N6" s="13"/>
    </row>
    <row r="7" spans="1:19">
      <c r="A7" s="5"/>
      <c r="B7" s="5"/>
      <c r="C7" s="6"/>
      <c r="D7" s="6"/>
      <c r="E7" s="6"/>
      <c r="F7" s="11"/>
      <c r="G7" s="11"/>
      <c r="H7" s="6"/>
      <c r="I7" s="6"/>
      <c r="J7" s="6"/>
      <c r="K7" s="6"/>
      <c r="L7" s="6"/>
      <c r="M7" s="6"/>
      <c r="N7" s="13"/>
    </row>
    <row r="8" spans="1:19" ht="12" thickBot="1">
      <c r="A8" s="5"/>
      <c r="B8" s="5"/>
      <c r="C8" s="6"/>
      <c r="D8" s="6"/>
      <c r="E8" s="6"/>
      <c r="F8" s="6"/>
      <c r="G8" s="6" t="s">
        <v>4</v>
      </c>
      <c r="H8" s="6"/>
      <c r="I8" s="6"/>
      <c r="J8" s="14">
        <v>3</v>
      </c>
      <c r="K8" s="16" t="s">
        <v>5</v>
      </c>
      <c r="L8" s="110" t="s">
        <v>10</v>
      </c>
      <c r="M8" s="110"/>
      <c r="N8" s="13">
        <v>2022</v>
      </c>
    </row>
    <row r="9" spans="1:19" ht="15" customHeight="1">
      <c r="A9" s="5"/>
      <c r="B9" s="5"/>
      <c r="C9" s="6"/>
      <c r="D9" s="6"/>
      <c r="E9" s="6"/>
      <c r="F9" s="6"/>
      <c r="G9" s="6"/>
      <c r="H9" s="6"/>
      <c r="I9" s="6"/>
      <c r="J9" s="6"/>
      <c r="K9" s="111" t="s">
        <v>6</v>
      </c>
      <c r="L9" s="111"/>
      <c r="M9" s="112">
        <f>M46</f>
        <v>2880</v>
      </c>
      <c r="N9" s="113"/>
    </row>
    <row r="10" spans="1:19" ht="13.5" customHeight="1">
      <c r="A10" s="5"/>
      <c r="B10" s="5" t="s">
        <v>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3"/>
    </row>
    <row r="11" spans="1:19" ht="11.25" customHeight="1">
      <c r="A11" s="20"/>
      <c r="B11" s="102">
        <f>$M$9</f>
        <v>2880</v>
      </c>
      <c r="C11" s="103"/>
      <c r="D11" s="104" t="s">
        <v>74</v>
      </c>
      <c r="E11" s="104"/>
      <c r="F11" s="104"/>
      <c r="G11" s="104"/>
      <c r="H11" s="104"/>
      <c r="I11" s="104"/>
      <c r="J11" s="104"/>
      <c r="K11" s="104"/>
      <c r="L11" s="104"/>
      <c r="M11" s="104"/>
      <c r="N11" s="105"/>
    </row>
    <row r="12" spans="1:19" ht="11.25" customHeight="1">
      <c r="A12" s="5"/>
      <c r="B12" s="5" t="s">
        <v>8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3"/>
    </row>
    <row r="13" spans="1:19" ht="12.75" customHeight="1">
      <c r="A13" s="5"/>
      <c r="B13" s="119" t="s">
        <v>80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1"/>
    </row>
    <row r="14" spans="1:19" ht="11.25" customHeight="1">
      <c r="A14" s="5"/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1"/>
    </row>
    <row r="15" spans="1:19" ht="11.25" customHeight="1">
      <c r="A15" s="5"/>
      <c r="B15" s="119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1"/>
      <c r="S15" s="4" t="s">
        <v>9</v>
      </c>
    </row>
    <row r="16" spans="1:19" ht="11.25" customHeight="1">
      <c r="A16" s="5"/>
      <c r="B16" s="5"/>
      <c r="C16" s="6"/>
      <c r="D16" s="6"/>
      <c r="E16" s="18">
        <v>7</v>
      </c>
      <c r="F16" s="16" t="s">
        <v>5</v>
      </c>
      <c r="G16" s="122" t="s">
        <v>10</v>
      </c>
      <c r="H16" s="110"/>
      <c r="I16" s="16" t="s">
        <v>11</v>
      </c>
      <c r="J16" s="18">
        <v>9</v>
      </c>
      <c r="K16" s="16" t="s">
        <v>12</v>
      </c>
      <c r="L16" s="122" t="s">
        <v>10</v>
      </c>
      <c r="M16" s="110"/>
      <c r="N16" s="13">
        <v>2022</v>
      </c>
    </row>
    <row r="17" spans="1:14" ht="12" customHeight="1" thickBot="1">
      <c r="A17" s="5"/>
      <c r="B17" s="123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5"/>
    </row>
    <row r="18" spans="1:14" ht="12" customHeight="1" thickBot="1">
      <c r="A18" s="5"/>
      <c r="B18" s="126" t="s">
        <v>13</v>
      </c>
      <c r="C18" s="127"/>
      <c r="D18" s="19"/>
      <c r="E18" s="128" t="s">
        <v>14</v>
      </c>
      <c r="F18" s="129"/>
      <c r="G18" s="130"/>
      <c r="H18" s="19" t="s">
        <v>15</v>
      </c>
      <c r="I18" s="128" t="s">
        <v>16</v>
      </c>
      <c r="J18" s="130"/>
      <c r="K18" s="19"/>
      <c r="L18" s="128" t="s">
        <v>17</v>
      </c>
      <c r="M18" s="130"/>
      <c r="N18" s="19"/>
    </row>
    <row r="19" spans="1:14">
      <c r="A19" s="5"/>
      <c r="B19" s="123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5"/>
    </row>
    <row r="20" spans="1:14" ht="12.75" customHeight="1">
      <c r="A20" s="5"/>
      <c r="B20" s="131"/>
      <c r="C20" s="132"/>
      <c r="D20" s="132"/>
      <c r="E20" s="133"/>
      <c r="F20" s="106"/>
      <c r="G20" s="134"/>
      <c r="H20" s="134"/>
      <c r="I20" s="135"/>
      <c r="J20" s="106"/>
      <c r="K20" s="135"/>
      <c r="L20" s="106"/>
      <c r="M20" s="134"/>
      <c r="N20" s="107"/>
    </row>
    <row r="21" spans="1:14">
      <c r="A21" s="5"/>
      <c r="B21" s="114" t="s">
        <v>18</v>
      </c>
      <c r="C21" s="115"/>
      <c r="D21" s="115"/>
      <c r="E21" s="116"/>
      <c r="F21" s="117" t="s">
        <v>19</v>
      </c>
      <c r="G21" s="115"/>
      <c r="H21" s="115"/>
      <c r="I21" s="116"/>
      <c r="J21" s="117" t="s">
        <v>20</v>
      </c>
      <c r="K21" s="116"/>
      <c r="L21" s="117" t="s">
        <v>21</v>
      </c>
      <c r="M21" s="115"/>
      <c r="N21" s="118"/>
    </row>
    <row r="22" spans="1:14">
      <c r="A22" s="5"/>
      <c r="B22" s="21" t="s">
        <v>22</v>
      </c>
      <c r="C22" s="6"/>
      <c r="D22" s="6"/>
      <c r="E22" s="11"/>
      <c r="F22" s="6"/>
      <c r="G22" s="6"/>
      <c r="H22" s="6"/>
      <c r="I22" s="6"/>
      <c r="J22" s="6"/>
      <c r="K22" s="6"/>
      <c r="L22" s="6"/>
      <c r="M22" s="6"/>
      <c r="N22" s="13"/>
    </row>
    <row r="23" spans="1:14">
      <c r="A23" s="5"/>
      <c r="B23" s="5"/>
      <c r="C23" s="6" t="s">
        <v>23</v>
      </c>
      <c r="D23" s="6"/>
      <c r="E23" s="16"/>
      <c r="F23" s="110" t="s">
        <v>24</v>
      </c>
      <c r="G23" s="110"/>
      <c r="H23" s="6"/>
      <c r="I23" s="6"/>
      <c r="J23" s="11"/>
      <c r="K23" s="6"/>
      <c r="L23" s="6"/>
      <c r="M23" s="6"/>
      <c r="N23" s="13"/>
    </row>
    <row r="24" spans="1:14">
      <c r="A24" s="5"/>
      <c r="B24" s="5" t="s">
        <v>25</v>
      </c>
      <c r="C24" s="6"/>
      <c r="D24" s="22">
        <v>2</v>
      </c>
      <c r="E24" s="16" t="s">
        <v>26</v>
      </c>
      <c r="F24" s="136">
        <v>1120</v>
      </c>
      <c r="G24" s="137"/>
      <c r="H24" s="6" t="s">
        <v>27</v>
      </c>
      <c r="I24" s="6"/>
      <c r="J24" s="23"/>
      <c r="K24" s="6"/>
      <c r="L24" s="6"/>
      <c r="M24" s="138"/>
      <c r="N24" s="139"/>
    </row>
    <row r="25" spans="1:14">
      <c r="A25" s="5"/>
      <c r="B25" s="5" t="s">
        <v>25</v>
      </c>
      <c r="C25" s="6"/>
      <c r="D25" s="22">
        <v>1</v>
      </c>
      <c r="E25" s="16" t="s">
        <v>26</v>
      </c>
      <c r="F25" s="140">
        <v>640</v>
      </c>
      <c r="G25" s="140"/>
      <c r="H25" s="6" t="s">
        <v>28</v>
      </c>
      <c r="I25" s="6"/>
      <c r="J25" s="11"/>
      <c r="K25" s="6" t="s">
        <v>29</v>
      </c>
      <c r="L25" s="6"/>
      <c r="M25" s="141">
        <f>D24*F24+D25*F25</f>
        <v>2880</v>
      </c>
      <c r="N25" s="142"/>
    </row>
    <row r="26" spans="1:14">
      <c r="A26" s="5"/>
      <c r="B26" s="21" t="s">
        <v>30</v>
      </c>
      <c r="C26" s="6"/>
      <c r="D26" s="24"/>
      <c r="E26" s="16"/>
      <c r="F26" s="143"/>
      <c r="G26" s="143"/>
      <c r="H26" s="6"/>
      <c r="I26" s="6"/>
      <c r="J26" s="6"/>
      <c r="K26" s="6"/>
      <c r="L26" s="11"/>
      <c r="M26" s="144"/>
      <c r="N26" s="145"/>
    </row>
    <row r="27" spans="1:14" ht="12">
      <c r="A27" s="5"/>
      <c r="B27" s="5" t="s">
        <v>5</v>
      </c>
      <c r="C27" s="110" t="s">
        <v>31</v>
      </c>
      <c r="D27" s="110"/>
      <c r="E27" s="110"/>
      <c r="F27" s="16" t="s">
        <v>26</v>
      </c>
      <c r="G27" s="110" t="s">
        <v>69</v>
      </c>
      <c r="H27" s="110"/>
      <c r="I27" s="110"/>
      <c r="J27" s="25"/>
      <c r="K27" s="6" t="s">
        <v>32</v>
      </c>
      <c r="L27" s="6"/>
      <c r="M27" s="146"/>
      <c r="N27" s="147"/>
    </row>
    <row r="28" spans="1:14">
      <c r="A28" s="5"/>
      <c r="B28" s="5" t="s">
        <v>5</v>
      </c>
      <c r="C28" s="110" t="s">
        <v>69</v>
      </c>
      <c r="D28" s="110"/>
      <c r="E28" s="110"/>
      <c r="F28" s="16" t="s">
        <v>26</v>
      </c>
      <c r="G28" s="110" t="s">
        <v>70</v>
      </c>
      <c r="H28" s="110"/>
      <c r="I28" s="110"/>
      <c r="J28" s="25"/>
      <c r="K28" s="6" t="s">
        <v>32</v>
      </c>
      <c r="L28" s="6"/>
      <c r="M28" s="6"/>
      <c r="N28" s="26"/>
    </row>
    <row r="29" spans="1:14">
      <c r="A29" s="5"/>
      <c r="B29" s="5" t="s">
        <v>5</v>
      </c>
      <c r="C29" s="110" t="s">
        <v>70</v>
      </c>
      <c r="D29" s="110"/>
      <c r="E29" s="110"/>
      <c r="F29" s="16" t="s">
        <v>26</v>
      </c>
      <c r="G29" s="110" t="s">
        <v>71</v>
      </c>
      <c r="H29" s="110"/>
      <c r="I29" s="110"/>
      <c r="J29" s="25"/>
      <c r="K29" s="6" t="s">
        <v>32</v>
      </c>
      <c r="L29" s="6"/>
      <c r="M29" s="6"/>
      <c r="N29" s="13"/>
    </row>
    <row r="30" spans="1:14">
      <c r="A30" s="5"/>
      <c r="B30" s="5" t="s">
        <v>5</v>
      </c>
      <c r="C30" s="110" t="s">
        <v>71</v>
      </c>
      <c r="D30" s="148"/>
      <c r="E30" s="148"/>
      <c r="F30" s="16" t="s">
        <v>26</v>
      </c>
      <c r="G30" s="110" t="s">
        <v>70</v>
      </c>
      <c r="H30" s="110"/>
      <c r="I30" s="110"/>
      <c r="J30" s="25"/>
      <c r="K30" s="6" t="s">
        <v>32</v>
      </c>
      <c r="L30" s="6"/>
      <c r="M30" s="6"/>
      <c r="N30" s="13"/>
    </row>
    <row r="31" spans="1:14" ht="11.25" customHeight="1">
      <c r="A31" s="5"/>
      <c r="B31" s="5" t="s">
        <v>5</v>
      </c>
      <c r="C31" s="110" t="s">
        <v>70</v>
      </c>
      <c r="D31" s="110"/>
      <c r="E31" s="110"/>
      <c r="F31" s="16" t="s">
        <v>26</v>
      </c>
      <c r="G31" s="110" t="s">
        <v>31</v>
      </c>
      <c r="H31" s="110"/>
      <c r="I31" s="110"/>
      <c r="J31" s="25"/>
      <c r="K31" s="6" t="s">
        <v>32</v>
      </c>
      <c r="L31" s="6"/>
      <c r="M31" s="6"/>
      <c r="N31" s="13"/>
    </row>
    <row r="32" spans="1:14">
      <c r="A32" s="5"/>
      <c r="B32" s="5" t="s">
        <v>5</v>
      </c>
      <c r="C32" s="110"/>
      <c r="D32" s="110"/>
      <c r="E32" s="110"/>
      <c r="F32" s="16" t="s">
        <v>26</v>
      </c>
      <c r="G32" s="110"/>
      <c r="H32" s="110"/>
      <c r="I32" s="110"/>
      <c r="J32" s="25"/>
      <c r="K32" s="6" t="s">
        <v>32</v>
      </c>
      <c r="L32" s="6"/>
      <c r="M32" s="6"/>
      <c r="N32" s="13"/>
    </row>
    <row r="33" spans="1:15" ht="11.25" customHeight="1">
      <c r="A33" s="5"/>
      <c r="B33" s="5" t="s">
        <v>5</v>
      </c>
      <c r="C33" s="134"/>
      <c r="D33" s="134"/>
      <c r="E33" s="134"/>
      <c r="F33" s="16" t="s">
        <v>26</v>
      </c>
      <c r="G33" s="134"/>
      <c r="H33" s="134"/>
      <c r="I33" s="134"/>
      <c r="J33" s="27"/>
      <c r="K33" s="6" t="s">
        <v>32</v>
      </c>
      <c r="L33" s="6"/>
      <c r="M33" s="6"/>
      <c r="N33" s="13"/>
    </row>
    <row r="34" spans="1:15">
      <c r="A34" s="5"/>
      <c r="B34" s="5" t="s">
        <v>5</v>
      </c>
      <c r="C34" s="110"/>
      <c r="D34" s="110"/>
      <c r="E34" s="110"/>
      <c r="F34" s="16" t="s">
        <v>26</v>
      </c>
      <c r="G34" s="110"/>
      <c r="H34" s="110"/>
      <c r="I34" s="110"/>
      <c r="J34" s="25"/>
      <c r="K34" s="6" t="s">
        <v>32</v>
      </c>
      <c r="L34" s="6"/>
      <c r="M34" s="6"/>
      <c r="N34" s="13"/>
    </row>
    <row r="35" spans="1:15">
      <c r="A35" s="5"/>
      <c r="B35" s="5"/>
      <c r="C35" s="134"/>
      <c r="D35" s="134"/>
      <c r="E35" s="134"/>
      <c r="F35" s="16" t="s">
        <v>26</v>
      </c>
      <c r="G35" s="134"/>
      <c r="H35" s="134"/>
      <c r="I35" s="134"/>
      <c r="J35" s="28"/>
      <c r="K35" s="6" t="s">
        <v>32</v>
      </c>
      <c r="L35" s="6"/>
      <c r="M35" s="6"/>
      <c r="N35" s="13"/>
    </row>
    <row r="36" spans="1:15">
      <c r="A36" s="5"/>
      <c r="B36" s="5"/>
      <c r="C36" s="134"/>
      <c r="D36" s="134"/>
      <c r="E36" s="134"/>
      <c r="F36" s="16" t="s">
        <v>26</v>
      </c>
      <c r="G36" s="134"/>
      <c r="H36" s="134"/>
      <c r="I36" s="134"/>
      <c r="J36" s="28"/>
      <c r="K36" s="6" t="s">
        <v>32</v>
      </c>
      <c r="L36" s="6"/>
      <c r="M36" s="6"/>
      <c r="N36" s="13"/>
    </row>
    <row r="37" spans="1:15">
      <c r="A37" s="5"/>
      <c r="B37" s="5"/>
      <c r="C37" s="134"/>
      <c r="D37" s="134"/>
      <c r="E37" s="134"/>
      <c r="F37" s="16" t="s">
        <v>26</v>
      </c>
      <c r="G37" s="134"/>
      <c r="H37" s="134"/>
      <c r="I37" s="134"/>
      <c r="J37" s="28"/>
      <c r="K37" s="6" t="s">
        <v>32</v>
      </c>
      <c r="L37" s="6"/>
      <c r="M37" s="6"/>
      <c r="N37" s="13"/>
    </row>
    <row r="38" spans="1:15">
      <c r="A38" s="5"/>
      <c r="B38" s="5"/>
      <c r="C38" s="134"/>
      <c r="D38" s="134"/>
      <c r="E38" s="134"/>
      <c r="F38" s="16" t="s">
        <v>26</v>
      </c>
      <c r="G38" s="134"/>
      <c r="H38" s="134"/>
      <c r="I38" s="134"/>
      <c r="J38" s="28"/>
      <c r="K38" s="6" t="s">
        <v>32</v>
      </c>
      <c r="L38" s="6"/>
      <c r="M38" s="6"/>
      <c r="N38" s="13"/>
    </row>
    <row r="39" spans="1:15">
      <c r="A39" s="5"/>
      <c r="B39" s="5"/>
      <c r="C39" s="134"/>
      <c r="D39" s="134"/>
      <c r="E39" s="134"/>
      <c r="F39" s="16" t="s">
        <v>26</v>
      </c>
      <c r="G39" s="134"/>
      <c r="H39" s="134"/>
      <c r="I39" s="134"/>
      <c r="J39" s="28"/>
      <c r="K39" s="6" t="s">
        <v>32</v>
      </c>
      <c r="L39" s="6"/>
      <c r="M39" s="29"/>
      <c r="N39" s="30"/>
    </row>
    <row r="40" spans="1:15">
      <c r="A40" s="5"/>
      <c r="B40" s="5"/>
      <c r="C40" s="134"/>
      <c r="D40" s="134"/>
      <c r="E40" s="134"/>
      <c r="F40" s="16" t="s">
        <v>26</v>
      </c>
      <c r="G40" s="134"/>
      <c r="H40" s="134"/>
      <c r="I40" s="134"/>
      <c r="J40" s="28"/>
      <c r="K40" s="6" t="s">
        <v>32</v>
      </c>
      <c r="L40" s="31"/>
      <c r="M40" s="151">
        <f>M25</f>
        <v>2880</v>
      </c>
      <c r="N40" s="152"/>
    </row>
    <row r="41" spans="1:15">
      <c r="A41" s="5"/>
      <c r="B41" s="5"/>
      <c r="C41" s="134"/>
      <c r="D41" s="134"/>
      <c r="E41" s="134"/>
      <c r="F41" s="16" t="s">
        <v>26</v>
      </c>
      <c r="G41" s="134"/>
      <c r="H41" s="134"/>
      <c r="I41" s="134"/>
      <c r="J41" s="28"/>
      <c r="K41" s="32"/>
      <c r="L41" s="33" t="s">
        <v>33</v>
      </c>
      <c r="M41" s="149">
        <v>1</v>
      </c>
      <c r="N41" s="150"/>
    </row>
    <row r="42" spans="1:15">
      <c r="A42" s="5"/>
      <c r="B42" s="5"/>
      <c r="C42" s="134"/>
      <c r="D42" s="134"/>
      <c r="E42" s="134"/>
      <c r="F42" s="6"/>
      <c r="G42" s="134"/>
      <c r="H42" s="134"/>
      <c r="I42" s="134"/>
      <c r="J42" s="28"/>
      <c r="K42" s="153" t="s">
        <v>34</v>
      </c>
      <c r="L42" s="154"/>
      <c r="M42" s="149"/>
      <c r="N42" s="150"/>
    </row>
    <row r="43" spans="1:15">
      <c r="A43" s="5"/>
      <c r="B43" s="34"/>
      <c r="C43" s="35" t="s">
        <v>35</v>
      </c>
      <c r="D43" s="36"/>
      <c r="E43" s="36"/>
      <c r="F43" s="36"/>
      <c r="G43" s="37"/>
      <c r="H43" s="108"/>
      <c r="I43" s="108"/>
      <c r="J43" s="38">
        <f>SUM(J27:J42)</f>
        <v>0</v>
      </c>
      <c r="K43" s="39"/>
      <c r="L43" s="40" t="s">
        <v>30</v>
      </c>
      <c r="M43" s="136">
        <f>J43*J44</f>
        <v>0</v>
      </c>
      <c r="N43" s="155"/>
    </row>
    <row r="44" spans="1:15">
      <c r="A44" s="5"/>
      <c r="B44" s="5"/>
      <c r="C44" s="7"/>
      <c r="D44" s="6"/>
      <c r="E44" s="6"/>
      <c r="F44" s="6"/>
      <c r="G44" s="41"/>
      <c r="H44" s="6"/>
      <c r="I44" s="9" t="s">
        <v>36</v>
      </c>
      <c r="J44" s="42">
        <v>1.6</v>
      </c>
      <c r="K44" s="156" t="s">
        <v>37</v>
      </c>
      <c r="L44" s="157"/>
      <c r="M44" s="136"/>
      <c r="N44" s="155"/>
    </row>
    <row r="45" spans="1:15">
      <c r="A45" s="5"/>
      <c r="B45" s="5"/>
      <c r="C45" s="7"/>
      <c r="D45" s="6"/>
      <c r="E45" s="6"/>
      <c r="F45" s="158">
        <v>0</v>
      </c>
      <c r="G45" s="159"/>
      <c r="H45" s="43"/>
      <c r="I45" s="43"/>
      <c r="J45" s="39"/>
      <c r="K45" s="39"/>
      <c r="L45" s="40" t="s">
        <v>38</v>
      </c>
      <c r="M45" s="160"/>
      <c r="N45" s="161"/>
    </row>
    <row r="46" spans="1:15">
      <c r="A46" s="5"/>
      <c r="B46" s="5" t="s">
        <v>39</v>
      </c>
      <c r="C46" s="6"/>
      <c r="D46" s="6"/>
      <c r="E46" s="31"/>
      <c r="F46" s="158">
        <v>0</v>
      </c>
      <c r="G46" s="159"/>
      <c r="H46" s="40"/>
      <c r="I46" s="40"/>
      <c r="J46" s="40"/>
      <c r="K46" s="6" t="s">
        <v>40</v>
      </c>
      <c r="L46" s="31"/>
      <c r="M46" s="112">
        <f>M43+M42+M40+M44+M45</f>
        <v>2880</v>
      </c>
      <c r="N46" s="113"/>
      <c r="O46" s="44"/>
    </row>
    <row r="47" spans="1:15">
      <c r="A47" s="5"/>
      <c r="B47" s="5" t="s">
        <v>41</v>
      </c>
      <c r="C47" s="6"/>
      <c r="D47" s="6"/>
      <c r="E47" s="31"/>
      <c r="F47" s="164">
        <v>0</v>
      </c>
      <c r="G47" s="165"/>
      <c r="H47" s="40"/>
      <c r="I47" s="40"/>
      <c r="J47" s="40"/>
      <c r="K47" s="6" t="s">
        <v>42</v>
      </c>
      <c r="L47" s="31"/>
      <c r="M47" s="112"/>
      <c r="N47" s="113"/>
    </row>
    <row r="48" spans="1:15">
      <c r="A48" s="5"/>
      <c r="B48" s="5" t="s">
        <v>43</v>
      </c>
      <c r="C48" s="6"/>
      <c r="D48" s="6"/>
      <c r="E48" s="31"/>
      <c r="F48" s="166">
        <f>SUM(F46:G47)</f>
        <v>0</v>
      </c>
      <c r="G48" s="167"/>
      <c r="H48" s="40"/>
      <c r="I48" s="40"/>
      <c r="J48" s="40"/>
      <c r="K48" s="6"/>
      <c r="L48" s="31"/>
      <c r="M48" s="45"/>
      <c r="N48" s="46"/>
    </row>
    <row r="49" spans="1:15">
      <c r="A49" s="5"/>
      <c r="B49" s="5" t="s">
        <v>44</v>
      </c>
      <c r="C49" s="6"/>
      <c r="D49" s="6"/>
      <c r="E49" s="31"/>
      <c r="F49" s="164">
        <v>0</v>
      </c>
      <c r="G49" s="165"/>
      <c r="H49" s="40"/>
      <c r="I49" s="40"/>
      <c r="J49" s="40"/>
      <c r="K49" s="6"/>
      <c r="L49" s="31"/>
      <c r="M49" s="45"/>
      <c r="N49" s="46"/>
    </row>
    <row r="50" spans="1:15">
      <c r="A50" s="5"/>
      <c r="B50" s="5" t="s">
        <v>43</v>
      </c>
      <c r="C50" s="6"/>
      <c r="D50" s="6"/>
      <c r="E50" s="31"/>
      <c r="F50" s="166">
        <f>SUM(F48:G49)</f>
        <v>0</v>
      </c>
      <c r="G50" s="167"/>
      <c r="H50" s="40"/>
      <c r="I50" s="40"/>
      <c r="J50" s="40"/>
      <c r="K50" s="6"/>
      <c r="L50" s="31"/>
      <c r="M50" s="45"/>
      <c r="N50" s="46"/>
    </row>
    <row r="51" spans="1:15">
      <c r="A51" s="5"/>
      <c r="B51" s="5" t="s">
        <v>30</v>
      </c>
      <c r="C51" s="6"/>
      <c r="D51" s="6"/>
      <c r="E51" s="31"/>
      <c r="F51" s="158">
        <v>0</v>
      </c>
      <c r="G51" s="159"/>
      <c r="H51" s="6"/>
      <c r="I51" s="47" t="s">
        <v>45</v>
      </c>
      <c r="J51" s="36"/>
      <c r="K51" s="36"/>
      <c r="L51" s="36"/>
      <c r="M51" s="36"/>
      <c r="N51" s="48"/>
    </row>
    <row r="52" spans="1:15">
      <c r="A52" s="5"/>
      <c r="B52" s="5" t="s">
        <v>46</v>
      </c>
      <c r="C52" s="6"/>
      <c r="D52" s="6"/>
      <c r="E52" s="31"/>
      <c r="F52" s="164">
        <v>0</v>
      </c>
      <c r="G52" s="165"/>
      <c r="H52" s="6"/>
      <c r="I52" s="49"/>
      <c r="J52" s="50"/>
      <c r="K52" s="50"/>
      <c r="L52" s="50"/>
      <c r="M52" s="50"/>
      <c r="N52" s="51"/>
    </row>
    <row r="53" spans="1:15">
      <c r="A53" s="5"/>
      <c r="B53" s="5" t="s">
        <v>38</v>
      </c>
      <c r="C53" s="6"/>
      <c r="D53" s="6"/>
      <c r="E53" s="31" t="s">
        <v>47</v>
      </c>
      <c r="F53" s="164">
        <v>0</v>
      </c>
      <c r="G53" s="165"/>
      <c r="H53" s="6"/>
      <c r="I53" s="52"/>
      <c r="J53" s="50"/>
      <c r="K53" s="50"/>
      <c r="L53" s="50"/>
      <c r="M53" s="50"/>
      <c r="N53" s="51"/>
    </row>
    <row r="54" spans="1:15">
      <c r="A54" s="5"/>
      <c r="B54" s="5" t="s">
        <v>48</v>
      </c>
      <c r="C54" s="6"/>
      <c r="D54" s="6"/>
      <c r="E54" s="31"/>
      <c r="F54" s="164">
        <v>0</v>
      </c>
      <c r="G54" s="165"/>
      <c r="H54" s="53"/>
      <c r="I54" s="49"/>
      <c r="J54" s="50"/>
      <c r="K54" s="50"/>
      <c r="L54" s="50"/>
      <c r="M54" s="50"/>
      <c r="N54" s="51"/>
    </row>
    <row r="55" spans="1:15">
      <c r="A55" s="5"/>
      <c r="B55" s="5" t="s">
        <v>42</v>
      </c>
      <c r="C55" s="6"/>
      <c r="D55" s="6"/>
      <c r="E55" s="31"/>
      <c r="F55" s="168">
        <f>SUM(F50:G54)</f>
        <v>0</v>
      </c>
      <c r="G55" s="169"/>
      <c r="H55" s="6"/>
      <c r="I55" s="49"/>
      <c r="J55" s="50"/>
      <c r="K55" s="50"/>
      <c r="L55" s="50"/>
      <c r="M55" s="50"/>
      <c r="N55" s="51"/>
    </row>
    <row r="56" spans="1:15">
      <c r="A56" s="5"/>
      <c r="B56" s="5" t="s">
        <v>49</v>
      </c>
      <c r="C56" s="6"/>
      <c r="D56" s="6"/>
      <c r="E56" s="31"/>
      <c r="F56" s="170">
        <f>+M46-F55</f>
        <v>2880</v>
      </c>
      <c r="G56" s="171"/>
      <c r="H56" s="6"/>
      <c r="I56" s="54"/>
      <c r="J56" s="28"/>
      <c r="K56" s="28"/>
      <c r="L56" s="28"/>
      <c r="M56" s="28"/>
      <c r="N56" s="55"/>
    </row>
    <row r="57" spans="1:15" ht="12" thickBot="1">
      <c r="A57" s="5"/>
      <c r="B57" s="56" t="s">
        <v>43</v>
      </c>
      <c r="C57" s="27"/>
      <c r="D57" s="27"/>
      <c r="E57" s="57"/>
      <c r="F57" s="162">
        <f>+F55+F56</f>
        <v>2880</v>
      </c>
      <c r="G57" s="163"/>
      <c r="H57" s="6"/>
      <c r="I57" s="58"/>
      <c r="J57" s="28"/>
      <c r="K57" s="28"/>
      <c r="L57" s="28"/>
      <c r="M57" s="28"/>
      <c r="N57" s="55"/>
    </row>
    <row r="58" spans="1:15">
      <c r="A58" s="5"/>
      <c r="B58" s="126" t="s">
        <v>50</v>
      </c>
      <c r="C58" s="111"/>
      <c r="D58" s="111"/>
      <c r="E58" s="111"/>
      <c r="F58" s="111"/>
      <c r="G58" s="111"/>
      <c r="H58" s="6"/>
      <c r="I58" s="177" t="s">
        <v>51</v>
      </c>
      <c r="J58" s="177"/>
      <c r="K58" s="177"/>
      <c r="L58" s="177"/>
      <c r="M58" s="177"/>
      <c r="N58" s="178"/>
    </row>
    <row r="59" spans="1:15" ht="1.5" customHeight="1">
      <c r="A59" s="5"/>
      <c r="B59" s="59"/>
      <c r="C59" s="16"/>
      <c r="D59" s="16"/>
      <c r="E59" s="16"/>
      <c r="F59" s="16"/>
      <c r="G59" s="16"/>
      <c r="H59" s="6"/>
      <c r="I59" s="16"/>
      <c r="J59" s="16"/>
      <c r="K59" s="16"/>
      <c r="L59" s="16"/>
      <c r="M59" s="16"/>
      <c r="N59" s="60"/>
    </row>
    <row r="60" spans="1:15" ht="11.25" hidden="1" customHeight="1">
      <c r="A60" s="5"/>
      <c r="B60" s="126"/>
      <c r="C60" s="111"/>
      <c r="D60" s="111"/>
      <c r="E60" s="111"/>
      <c r="F60" s="111"/>
      <c r="G60" s="111"/>
      <c r="H60" s="6"/>
      <c r="I60" s="6"/>
      <c r="J60" s="6"/>
      <c r="K60" s="6"/>
      <c r="L60" s="6"/>
      <c r="M60" s="6"/>
      <c r="N60" s="13"/>
    </row>
    <row r="61" spans="1:15" ht="16.5" customHeight="1">
      <c r="A61" s="5"/>
      <c r="B61" s="179" t="s">
        <v>52</v>
      </c>
      <c r="C61" s="110"/>
      <c r="D61" s="110"/>
      <c r="E61" s="110"/>
      <c r="F61" s="110"/>
      <c r="G61" s="110"/>
      <c r="H61" s="6"/>
      <c r="I61" s="110" t="s">
        <v>72</v>
      </c>
      <c r="J61" s="110"/>
      <c r="K61" s="110"/>
      <c r="L61" s="110"/>
      <c r="M61" s="110"/>
      <c r="N61" s="180"/>
      <c r="O61" s="6"/>
    </row>
    <row r="62" spans="1:15">
      <c r="A62" s="5"/>
      <c r="B62" s="126" t="s">
        <v>54</v>
      </c>
      <c r="C62" s="111"/>
      <c r="D62" s="111"/>
      <c r="E62" s="111"/>
      <c r="F62" s="111"/>
      <c r="G62" s="111"/>
      <c r="H62" s="6"/>
      <c r="I62" s="111" t="s">
        <v>54</v>
      </c>
      <c r="J62" s="111"/>
      <c r="K62" s="111"/>
      <c r="L62" s="111"/>
      <c r="M62" s="111"/>
      <c r="N62" s="127"/>
      <c r="O62" s="6"/>
    </row>
    <row r="63" spans="1:15" ht="26.25" customHeight="1">
      <c r="A63" s="5"/>
      <c r="B63" s="172" t="s">
        <v>55</v>
      </c>
      <c r="C63" s="173"/>
      <c r="D63" s="173"/>
      <c r="E63" s="173"/>
      <c r="F63" s="173"/>
      <c r="G63" s="173"/>
      <c r="H63" s="6"/>
      <c r="I63" s="173" t="s">
        <v>73</v>
      </c>
      <c r="J63" s="173"/>
      <c r="K63" s="173"/>
      <c r="L63" s="173"/>
      <c r="M63" s="173"/>
      <c r="N63" s="174"/>
      <c r="O63" s="6"/>
    </row>
    <row r="64" spans="1:15" ht="2.25" customHeight="1">
      <c r="A64" s="5"/>
      <c r="B64" s="126" t="s">
        <v>57</v>
      </c>
      <c r="C64" s="111"/>
      <c r="D64" s="111"/>
      <c r="E64" s="111"/>
      <c r="F64" s="111"/>
      <c r="G64" s="111"/>
      <c r="H64" s="6"/>
      <c r="I64" s="175"/>
      <c r="J64" s="175"/>
      <c r="K64" s="175"/>
      <c r="L64" s="175"/>
      <c r="M64" s="175"/>
      <c r="N64" s="176"/>
    </row>
    <row r="65" spans="1:14" ht="0.75" hidden="1" customHeight="1">
      <c r="A65" s="5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13"/>
    </row>
    <row r="66" spans="1:14" ht="14.25" customHeight="1" thickBot="1">
      <c r="A66" s="61"/>
      <c r="B66" s="61"/>
      <c r="C66" s="62"/>
      <c r="D66" s="62"/>
      <c r="E66" s="62"/>
      <c r="F66" s="62"/>
      <c r="G66" s="62"/>
      <c r="H66" s="62"/>
      <c r="I66" s="62" t="s">
        <v>58</v>
      </c>
      <c r="J66" s="62">
        <v>7862</v>
      </c>
      <c r="K66" s="62"/>
      <c r="L66" s="63"/>
      <c r="M66" s="64"/>
      <c r="N66" s="65"/>
    </row>
    <row r="67" spans="1:14" ht="36" customHeight="1">
      <c r="N67" s="4" t="s">
        <v>59</v>
      </c>
    </row>
  </sheetData>
  <mergeCells count="99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41:E41"/>
    <mergeCell ref="G41:I41"/>
    <mergeCell ref="M41:N41"/>
    <mergeCell ref="C36:E36"/>
    <mergeCell ref="G36:I36"/>
    <mergeCell ref="C37:E37"/>
    <mergeCell ref="G37:I37"/>
    <mergeCell ref="C38:E38"/>
    <mergeCell ref="G38:I38"/>
    <mergeCell ref="C39:E39"/>
    <mergeCell ref="G39:I39"/>
    <mergeCell ref="C40:E40"/>
    <mergeCell ref="G40:I40"/>
    <mergeCell ref="M40:N40"/>
    <mergeCell ref="C42:E42"/>
    <mergeCell ref="G42:I42"/>
    <mergeCell ref="K42:L42"/>
    <mergeCell ref="M42:N42"/>
    <mergeCell ref="H43:I43"/>
    <mergeCell ref="M43:N43"/>
    <mergeCell ref="K44:L44"/>
    <mergeCell ref="M44:N44"/>
    <mergeCell ref="F45:G45"/>
    <mergeCell ref="M45:N45"/>
    <mergeCell ref="F46:G46"/>
    <mergeCell ref="M46:N46"/>
    <mergeCell ref="F57:G57"/>
    <mergeCell ref="F47:G47"/>
    <mergeCell ref="M47:N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B63:G63"/>
    <mergeCell ref="I63:N63"/>
    <mergeCell ref="B64:G64"/>
    <mergeCell ref="I64:N64"/>
    <mergeCell ref="B58:G58"/>
    <mergeCell ref="I58:N58"/>
    <mergeCell ref="B60:G60"/>
    <mergeCell ref="B61:G61"/>
    <mergeCell ref="I61:N61"/>
    <mergeCell ref="B62:G62"/>
    <mergeCell ref="I62:N6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topLeftCell="A16" zoomScaleNormal="100" workbookViewId="0">
      <selection activeCell="N18" sqref="N18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28515625" style="4" customWidth="1"/>
    <col min="9" max="9" width="7.7109375" style="4" customWidth="1"/>
    <col min="10" max="10" width="9.5703125" style="4" customWidth="1"/>
    <col min="11" max="11" width="4" style="4" customWidth="1"/>
    <col min="12" max="12" width="7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7" t="s">
        <v>0</v>
      </c>
      <c r="M2" s="106">
        <v>2</v>
      </c>
      <c r="N2" s="107"/>
    </row>
    <row r="3" spans="1:19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108" t="s">
        <v>1</v>
      </c>
      <c r="M3" s="109"/>
      <c r="N3" s="8">
        <v>7862</v>
      </c>
    </row>
    <row r="4" spans="1:19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9"/>
      <c r="M4" s="9"/>
      <c r="N4" s="10" t="s">
        <v>2</v>
      </c>
    </row>
    <row r="5" spans="1:19">
      <c r="A5" s="5"/>
      <c r="B5" s="5"/>
      <c r="C5" s="6"/>
      <c r="D5" s="6"/>
      <c r="E5" s="6"/>
      <c r="F5" s="6"/>
      <c r="G5" s="11"/>
      <c r="H5" s="6"/>
      <c r="I5" s="6"/>
      <c r="J5" s="6"/>
      <c r="K5" s="6"/>
      <c r="L5" s="9"/>
      <c r="M5" s="9"/>
      <c r="N5" s="12"/>
    </row>
    <row r="6" spans="1:19">
      <c r="A6" s="5"/>
      <c r="B6" s="5"/>
      <c r="C6" s="6"/>
      <c r="D6" s="6"/>
      <c r="E6" s="6"/>
      <c r="F6" s="6"/>
      <c r="G6" s="11" t="s">
        <v>3</v>
      </c>
      <c r="H6" s="6"/>
      <c r="I6" s="6"/>
      <c r="J6" s="6"/>
      <c r="K6" s="6"/>
      <c r="L6" s="6"/>
      <c r="M6" s="6"/>
      <c r="N6" s="13"/>
    </row>
    <row r="7" spans="1:19">
      <c r="A7" s="5"/>
      <c r="B7" s="5"/>
      <c r="C7" s="6"/>
      <c r="D7" s="6"/>
      <c r="E7" s="6"/>
      <c r="F7" s="11"/>
      <c r="G7" s="11"/>
      <c r="H7" s="6"/>
      <c r="I7" s="6"/>
      <c r="J7" s="6"/>
      <c r="K7" s="6"/>
      <c r="L7" s="6"/>
      <c r="M7" s="6"/>
      <c r="N7" s="13"/>
    </row>
    <row r="8" spans="1:19" ht="12" thickBot="1">
      <c r="A8" s="5"/>
      <c r="B8" s="5"/>
      <c r="C8" s="6"/>
      <c r="D8" s="6"/>
      <c r="E8" s="6"/>
      <c r="F8" s="6"/>
      <c r="G8" s="6" t="s">
        <v>4</v>
      </c>
      <c r="H8" s="6"/>
      <c r="I8" s="6"/>
      <c r="J8" s="14">
        <v>1</v>
      </c>
      <c r="K8" s="15" t="s">
        <v>5</v>
      </c>
      <c r="L8" s="110" t="s">
        <v>10</v>
      </c>
      <c r="M8" s="110"/>
      <c r="N8" s="13">
        <v>2022</v>
      </c>
    </row>
    <row r="9" spans="1:19" ht="15" customHeight="1">
      <c r="A9" s="5"/>
      <c r="B9" s="5"/>
      <c r="C9" s="6"/>
      <c r="D9" s="6"/>
      <c r="E9" s="6"/>
      <c r="F9" s="6"/>
      <c r="G9" s="6"/>
      <c r="H9" s="6"/>
      <c r="I9" s="6"/>
      <c r="J9" s="6"/>
      <c r="K9" s="111" t="s">
        <v>6</v>
      </c>
      <c r="L9" s="111"/>
      <c r="M9" s="112">
        <f>M46</f>
        <v>4000</v>
      </c>
      <c r="N9" s="113"/>
    </row>
    <row r="10" spans="1:19" ht="13.5" customHeight="1">
      <c r="A10" s="5"/>
      <c r="B10" s="5" t="s">
        <v>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3"/>
    </row>
    <row r="11" spans="1:19" ht="11.25" customHeight="1">
      <c r="A11" s="17"/>
      <c r="B11" s="102">
        <f>$M$9</f>
        <v>4000</v>
      </c>
      <c r="C11" s="103"/>
      <c r="D11" s="104" t="s">
        <v>68</v>
      </c>
      <c r="E11" s="104"/>
      <c r="F11" s="104"/>
      <c r="G11" s="104"/>
      <c r="H11" s="104"/>
      <c r="I11" s="104"/>
      <c r="J11" s="104"/>
      <c r="K11" s="104"/>
      <c r="L11" s="104"/>
      <c r="M11" s="104"/>
      <c r="N11" s="105"/>
    </row>
    <row r="12" spans="1:19" ht="11.25" customHeight="1">
      <c r="A12" s="5"/>
      <c r="B12" s="5" t="s">
        <v>8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3"/>
    </row>
    <row r="13" spans="1:19" ht="12.75" customHeight="1">
      <c r="A13" s="5"/>
      <c r="B13" s="119" t="s">
        <v>60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1"/>
    </row>
    <row r="14" spans="1:19" ht="11.25" customHeight="1">
      <c r="A14" s="5"/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1"/>
    </row>
    <row r="15" spans="1:19" ht="11.25" customHeight="1">
      <c r="A15" s="5"/>
      <c r="B15" s="119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1"/>
      <c r="S15" s="4" t="s">
        <v>9</v>
      </c>
    </row>
    <row r="16" spans="1:19" ht="11.25" customHeight="1">
      <c r="A16" s="5"/>
      <c r="B16" s="5"/>
      <c r="C16" s="6"/>
      <c r="D16" s="6"/>
      <c r="E16" s="18">
        <v>8</v>
      </c>
      <c r="F16" s="15" t="s">
        <v>5</v>
      </c>
      <c r="G16" s="122" t="s">
        <v>10</v>
      </c>
      <c r="H16" s="110"/>
      <c r="I16" s="15" t="s">
        <v>11</v>
      </c>
      <c r="J16" s="18">
        <v>11</v>
      </c>
      <c r="K16" s="15" t="s">
        <v>12</v>
      </c>
      <c r="L16" s="122" t="s">
        <v>10</v>
      </c>
      <c r="M16" s="110"/>
      <c r="N16" s="13">
        <v>2022</v>
      </c>
    </row>
    <row r="17" spans="1:14" ht="12" customHeight="1" thickBot="1">
      <c r="A17" s="5"/>
      <c r="B17" s="123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5"/>
    </row>
    <row r="18" spans="1:14" ht="12" customHeight="1" thickBot="1">
      <c r="A18" s="5"/>
      <c r="B18" s="126" t="s">
        <v>13</v>
      </c>
      <c r="C18" s="127"/>
      <c r="D18" s="19"/>
      <c r="E18" s="128" t="s">
        <v>14</v>
      </c>
      <c r="F18" s="129"/>
      <c r="G18" s="130"/>
      <c r="H18" s="19" t="s">
        <v>15</v>
      </c>
      <c r="I18" s="128" t="s">
        <v>16</v>
      </c>
      <c r="J18" s="130"/>
      <c r="K18" s="19" t="s">
        <v>15</v>
      </c>
      <c r="L18" s="128" t="s">
        <v>17</v>
      </c>
      <c r="M18" s="130"/>
      <c r="N18" s="19"/>
    </row>
    <row r="19" spans="1:14">
      <c r="A19" s="5"/>
      <c r="B19" s="123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5"/>
    </row>
    <row r="20" spans="1:14" ht="12.75" customHeight="1">
      <c r="A20" s="5"/>
      <c r="B20" s="131"/>
      <c r="C20" s="132"/>
      <c r="D20" s="132"/>
      <c r="E20" s="133"/>
      <c r="F20" s="106"/>
      <c r="G20" s="134"/>
      <c r="H20" s="134"/>
      <c r="I20" s="135"/>
      <c r="J20" s="106"/>
      <c r="K20" s="135"/>
      <c r="L20" s="106"/>
      <c r="M20" s="134"/>
      <c r="N20" s="107"/>
    </row>
    <row r="21" spans="1:14">
      <c r="A21" s="5"/>
      <c r="B21" s="114" t="s">
        <v>18</v>
      </c>
      <c r="C21" s="115"/>
      <c r="D21" s="115"/>
      <c r="E21" s="116"/>
      <c r="F21" s="117" t="s">
        <v>19</v>
      </c>
      <c r="G21" s="115"/>
      <c r="H21" s="115"/>
      <c r="I21" s="116"/>
      <c r="J21" s="117" t="s">
        <v>20</v>
      </c>
      <c r="K21" s="116"/>
      <c r="L21" s="117" t="s">
        <v>21</v>
      </c>
      <c r="M21" s="115"/>
      <c r="N21" s="118"/>
    </row>
    <row r="22" spans="1:14">
      <c r="A22" s="5"/>
      <c r="B22" s="21" t="s">
        <v>22</v>
      </c>
      <c r="C22" s="6"/>
      <c r="D22" s="6"/>
      <c r="E22" s="11"/>
      <c r="F22" s="6"/>
      <c r="G22" s="6"/>
      <c r="H22" s="6"/>
      <c r="I22" s="6"/>
      <c r="J22" s="6"/>
      <c r="K22" s="6"/>
      <c r="L22" s="6"/>
      <c r="M22" s="6"/>
      <c r="N22" s="13"/>
    </row>
    <row r="23" spans="1:14">
      <c r="A23" s="5"/>
      <c r="B23" s="5"/>
      <c r="C23" s="6" t="s">
        <v>23</v>
      </c>
      <c r="D23" s="6"/>
      <c r="E23" s="15"/>
      <c r="F23" s="110" t="s">
        <v>24</v>
      </c>
      <c r="G23" s="110"/>
      <c r="H23" s="6"/>
      <c r="I23" s="6"/>
      <c r="J23" s="11"/>
      <c r="K23" s="6"/>
      <c r="L23" s="6"/>
      <c r="M23" s="6"/>
      <c r="N23" s="13"/>
    </row>
    <row r="24" spans="1:14">
      <c r="A24" s="5"/>
      <c r="B24" s="5" t="s">
        <v>25</v>
      </c>
      <c r="C24" s="6"/>
      <c r="D24" s="22">
        <v>3</v>
      </c>
      <c r="E24" s="15" t="s">
        <v>26</v>
      </c>
      <c r="F24" s="136">
        <v>1120</v>
      </c>
      <c r="G24" s="137"/>
      <c r="H24" s="6" t="s">
        <v>27</v>
      </c>
      <c r="I24" s="6"/>
      <c r="J24" s="23"/>
      <c r="K24" s="6"/>
      <c r="L24" s="6"/>
      <c r="M24" s="138"/>
      <c r="N24" s="139"/>
    </row>
    <row r="25" spans="1:14">
      <c r="A25" s="5"/>
      <c r="B25" s="5" t="s">
        <v>25</v>
      </c>
      <c r="C25" s="6"/>
      <c r="D25" s="22">
        <v>1</v>
      </c>
      <c r="E25" s="15" t="s">
        <v>26</v>
      </c>
      <c r="F25" s="140">
        <v>640</v>
      </c>
      <c r="G25" s="140"/>
      <c r="H25" s="6" t="s">
        <v>28</v>
      </c>
      <c r="I25" s="6"/>
      <c r="J25" s="11"/>
      <c r="K25" s="6" t="s">
        <v>29</v>
      </c>
      <c r="L25" s="6"/>
      <c r="M25" s="141">
        <f>D24*F24+D25*F25</f>
        <v>4000</v>
      </c>
      <c r="N25" s="142"/>
    </row>
    <row r="26" spans="1:14">
      <c r="A26" s="5"/>
      <c r="B26" s="21" t="s">
        <v>30</v>
      </c>
      <c r="C26" s="6"/>
      <c r="D26" s="24"/>
      <c r="E26" s="15"/>
      <c r="F26" s="143"/>
      <c r="G26" s="143"/>
      <c r="H26" s="6"/>
      <c r="I26" s="6"/>
      <c r="J26" s="6"/>
      <c r="K26" s="6"/>
      <c r="L26" s="11"/>
      <c r="M26" s="144"/>
      <c r="N26" s="145"/>
    </row>
    <row r="27" spans="1:14" ht="12">
      <c r="A27" s="5"/>
      <c r="B27" s="5" t="s">
        <v>5</v>
      </c>
      <c r="C27" s="110" t="s">
        <v>31</v>
      </c>
      <c r="D27" s="110"/>
      <c r="E27" s="110"/>
      <c r="F27" s="15" t="s">
        <v>26</v>
      </c>
      <c r="G27" s="110" t="s">
        <v>62</v>
      </c>
      <c r="H27" s="110"/>
      <c r="I27" s="110"/>
      <c r="J27" s="25"/>
      <c r="K27" s="6" t="s">
        <v>32</v>
      </c>
      <c r="L27" s="6"/>
      <c r="M27" s="146"/>
      <c r="N27" s="147"/>
    </row>
    <row r="28" spans="1:14">
      <c r="A28" s="5"/>
      <c r="B28" s="5" t="s">
        <v>5</v>
      </c>
      <c r="C28" s="110" t="s">
        <v>62</v>
      </c>
      <c r="D28" s="110"/>
      <c r="E28" s="110"/>
      <c r="F28" s="15" t="s">
        <v>26</v>
      </c>
      <c r="G28" s="148" t="s">
        <v>63</v>
      </c>
      <c r="H28" s="148"/>
      <c r="I28" s="148"/>
      <c r="J28" s="25"/>
      <c r="K28" s="6" t="s">
        <v>32</v>
      </c>
      <c r="L28" s="6"/>
      <c r="M28" s="6"/>
      <c r="N28" s="26"/>
    </row>
    <row r="29" spans="1:14">
      <c r="A29" s="5"/>
      <c r="B29" s="5" t="s">
        <v>5</v>
      </c>
      <c r="C29" s="110" t="s">
        <v>64</v>
      </c>
      <c r="D29" s="110"/>
      <c r="E29" s="110"/>
      <c r="F29" s="15" t="s">
        <v>26</v>
      </c>
      <c r="G29" s="110" t="s">
        <v>64</v>
      </c>
      <c r="H29" s="110"/>
      <c r="I29" s="110"/>
      <c r="J29" s="25"/>
      <c r="K29" s="6" t="s">
        <v>32</v>
      </c>
      <c r="L29" s="6"/>
      <c r="M29" s="6"/>
      <c r="N29" s="13"/>
    </row>
    <row r="30" spans="1:14">
      <c r="A30" s="5"/>
      <c r="B30" s="5" t="s">
        <v>5</v>
      </c>
      <c r="C30" s="148" t="s">
        <v>63</v>
      </c>
      <c r="D30" s="148"/>
      <c r="E30" s="148"/>
      <c r="F30" s="15" t="s">
        <v>26</v>
      </c>
      <c r="G30" s="110" t="s">
        <v>62</v>
      </c>
      <c r="H30" s="110"/>
      <c r="I30" s="110"/>
      <c r="J30" s="25"/>
      <c r="K30" s="6" t="s">
        <v>32</v>
      </c>
      <c r="L30" s="6"/>
      <c r="M30" s="6"/>
      <c r="N30" s="13"/>
    </row>
    <row r="31" spans="1:14" ht="11.25" customHeight="1">
      <c r="A31" s="5"/>
      <c r="B31" s="5" t="s">
        <v>5</v>
      </c>
      <c r="C31" s="110" t="s">
        <v>62</v>
      </c>
      <c r="D31" s="110"/>
      <c r="E31" s="110"/>
      <c r="F31" s="15" t="s">
        <v>26</v>
      </c>
      <c r="G31" s="110" t="s">
        <v>31</v>
      </c>
      <c r="H31" s="110"/>
      <c r="I31" s="110"/>
      <c r="J31" s="25"/>
      <c r="K31" s="6" t="s">
        <v>32</v>
      </c>
      <c r="L31" s="6"/>
      <c r="M31" s="6"/>
      <c r="N31" s="13"/>
    </row>
    <row r="32" spans="1:14">
      <c r="A32" s="5"/>
      <c r="B32" s="5" t="s">
        <v>5</v>
      </c>
      <c r="C32" s="110"/>
      <c r="D32" s="110"/>
      <c r="E32" s="110"/>
      <c r="F32" s="15" t="s">
        <v>26</v>
      </c>
      <c r="G32" s="110"/>
      <c r="H32" s="110"/>
      <c r="I32" s="110"/>
      <c r="J32" s="25"/>
      <c r="K32" s="6" t="s">
        <v>32</v>
      </c>
      <c r="L32" s="6"/>
      <c r="M32" s="6"/>
      <c r="N32" s="13"/>
    </row>
    <row r="33" spans="1:15" ht="11.25" customHeight="1">
      <c r="A33" s="5"/>
      <c r="B33" s="5" t="s">
        <v>5</v>
      </c>
      <c r="C33" s="134"/>
      <c r="D33" s="134"/>
      <c r="E33" s="134"/>
      <c r="F33" s="15" t="s">
        <v>26</v>
      </c>
      <c r="G33" s="134"/>
      <c r="H33" s="134"/>
      <c r="I33" s="134"/>
      <c r="J33" s="27"/>
      <c r="K33" s="6" t="s">
        <v>32</v>
      </c>
      <c r="L33" s="6"/>
      <c r="M33" s="6"/>
      <c r="N33" s="13"/>
    </row>
    <row r="34" spans="1:15">
      <c r="A34" s="5"/>
      <c r="B34" s="5" t="s">
        <v>5</v>
      </c>
      <c r="C34" s="110"/>
      <c r="D34" s="110"/>
      <c r="E34" s="110"/>
      <c r="F34" s="15" t="s">
        <v>26</v>
      </c>
      <c r="G34" s="110"/>
      <c r="H34" s="110"/>
      <c r="I34" s="110"/>
      <c r="J34" s="25"/>
      <c r="K34" s="6" t="s">
        <v>32</v>
      </c>
      <c r="L34" s="6"/>
      <c r="M34" s="6"/>
      <c r="N34" s="13"/>
    </row>
    <row r="35" spans="1:15">
      <c r="A35" s="5"/>
      <c r="B35" s="5"/>
      <c r="C35" s="134"/>
      <c r="D35" s="134"/>
      <c r="E35" s="134"/>
      <c r="F35" s="15" t="s">
        <v>26</v>
      </c>
      <c r="G35" s="134"/>
      <c r="H35" s="134"/>
      <c r="I35" s="134"/>
      <c r="J35" s="28"/>
      <c r="K35" s="6" t="s">
        <v>32</v>
      </c>
      <c r="L35" s="6"/>
      <c r="M35" s="6"/>
      <c r="N35" s="13"/>
    </row>
    <row r="36" spans="1:15">
      <c r="A36" s="5"/>
      <c r="B36" s="5"/>
      <c r="C36" s="134"/>
      <c r="D36" s="134"/>
      <c r="E36" s="134"/>
      <c r="F36" s="15" t="s">
        <v>26</v>
      </c>
      <c r="G36" s="134"/>
      <c r="H36" s="134"/>
      <c r="I36" s="134"/>
      <c r="J36" s="28"/>
      <c r="K36" s="6" t="s">
        <v>32</v>
      </c>
      <c r="L36" s="6"/>
      <c r="M36" s="6"/>
      <c r="N36" s="13"/>
    </row>
    <row r="37" spans="1:15">
      <c r="A37" s="5"/>
      <c r="B37" s="5"/>
      <c r="C37" s="134"/>
      <c r="D37" s="134"/>
      <c r="E37" s="134"/>
      <c r="F37" s="15" t="s">
        <v>26</v>
      </c>
      <c r="G37" s="134"/>
      <c r="H37" s="134"/>
      <c r="I37" s="134"/>
      <c r="J37" s="28"/>
      <c r="K37" s="6" t="s">
        <v>32</v>
      </c>
      <c r="L37" s="6"/>
      <c r="M37" s="6"/>
      <c r="N37" s="13"/>
    </row>
    <row r="38" spans="1:15">
      <c r="A38" s="5"/>
      <c r="B38" s="5"/>
      <c r="C38" s="134"/>
      <c r="D38" s="134"/>
      <c r="E38" s="134"/>
      <c r="F38" s="15" t="s">
        <v>26</v>
      </c>
      <c r="G38" s="134"/>
      <c r="H38" s="134"/>
      <c r="I38" s="134"/>
      <c r="J38" s="28"/>
      <c r="K38" s="6" t="s">
        <v>32</v>
      </c>
      <c r="L38" s="6"/>
      <c r="M38" s="6"/>
      <c r="N38" s="13"/>
    </row>
    <row r="39" spans="1:15">
      <c r="A39" s="5"/>
      <c r="B39" s="5"/>
      <c r="C39" s="134"/>
      <c r="D39" s="134"/>
      <c r="E39" s="134"/>
      <c r="F39" s="15" t="s">
        <v>26</v>
      </c>
      <c r="G39" s="134"/>
      <c r="H39" s="134"/>
      <c r="I39" s="134"/>
      <c r="J39" s="28"/>
      <c r="K39" s="6" t="s">
        <v>32</v>
      </c>
      <c r="L39" s="6"/>
      <c r="M39" s="29"/>
      <c r="N39" s="30"/>
    </row>
    <row r="40" spans="1:15">
      <c r="A40" s="5"/>
      <c r="B40" s="5"/>
      <c r="C40" s="134"/>
      <c r="D40" s="134"/>
      <c r="E40" s="134"/>
      <c r="F40" s="15" t="s">
        <v>26</v>
      </c>
      <c r="G40" s="134"/>
      <c r="H40" s="134"/>
      <c r="I40" s="134"/>
      <c r="J40" s="28"/>
      <c r="K40" s="6" t="s">
        <v>32</v>
      </c>
      <c r="L40" s="31"/>
      <c r="M40" s="151">
        <f>M25</f>
        <v>4000</v>
      </c>
      <c r="N40" s="152"/>
    </row>
    <row r="41" spans="1:15">
      <c r="A41" s="5"/>
      <c r="B41" s="5"/>
      <c r="C41" s="134"/>
      <c r="D41" s="134"/>
      <c r="E41" s="134"/>
      <c r="F41" s="15" t="s">
        <v>26</v>
      </c>
      <c r="G41" s="134"/>
      <c r="H41" s="134"/>
      <c r="I41" s="134"/>
      <c r="J41" s="28"/>
      <c r="K41" s="32"/>
      <c r="L41" s="33" t="s">
        <v>33</v>
      </c>
      <c r="M41" s="149">
        <v>1</v>
      </c>
      <c r="N41" s="150"/>
    </row>
    <row r="42" spans="1:15">
      <c r="A42" s="5"/>
      <c r="B42" s="5"/>
      <c r="C42" s="134"/>
      <c r="D42" s="134"/>
      <c r="E42" s="134"/>
      <c r="F42" s="6"/>
      <c r="G42" s="134"/>
      <c r="H42" s="134"/>
      <c r="I42" s="134"/>
      <c r="J42" s="28"/>
      <c r="K42" s="153" t="s">
        <v>34</v>
      </c>
      <c r="L42" s="154"/>
      <c r="M42" s="149"/>
      <c r="N42" s="150"/>
    </row>
    <row r="43" spans="1:15">
      <c r="A43" s="5"/>
      <c r="B43" s="34"/>
      <c r="C43" s="35" t="s">
        <v>35</v>
      </c>
      <c r="D43" s="36"/>
      <c r="E43" s="36"/>
      <c r="F43" s="36"/>
      <c r="G43" s="37"/>
      <c r="H43" s="108"/>
      <c r="I43" s="108"/>
      <c r="J43" s="38">
        <f>SUM(J27:J42)</f>
        <v>0</v>
      </c>
      <c r="K43" s="39"/>
      <c r="L43" s="40" t="s">
        <v>30</v>
      </c>
      <c r="M43" s="136">
        <f>J43*J44</f>
        <v>0</v>
      </c>
      <c r="N43" s="155"/>
    </row>
    <row r="44" spans="1:15">
      <c r="A44" s="5"/>
      <c r="B44" s="5"/>
      <c r="C44" s="7"/>
      <c r="D44" s="6"/>
      <c r="E44" s="6"/>
      <c r="F44" s="6"/>
      <c r="G44" s="41"/>
      <c r="H44" s="6"/>
      <c r="I44" s="9" t="s">
        <v>36</v>
      </c>
      <c r="J44" s="42">
        <v>1.6</v>
      </c>
      <c r="K44" s="156" t="s">
        <v>37</v>
      </c>
      <c r="L44" s="157"/>
      <c r="M44" s="136"/>
      <c r="N44" s="155"/>
    </row>
    <row r="45" spans="1:15">
      <c r="A45" s="5"/>
      <c r="B45" s="5"/>
      <c r="C45" s="7"/>
      <c r="D45" s="6"/>
      <c r="E45" s="6"/>
      <c r="F45" s="158">
        <v>0</v>
      </c>
      <c r="G45" s="159"/>
      <c r="H45" s="43"/>
      <c r="I45" s="43"/>
      <c r="J45" s="39"/>
      <c r="K45" s="39"/>
      <c r="L45" s="40" t="s">
        <v>38</v>
      </c>
      <c r="M45" s="160"/>
      <c r="N45" s="161"/>
    </row>
    <row r="46" spans="1:15">
      <c r="A46" s="5"/>
      <c r="B46" s="5" t="s">
        <v>39</v>
      </c>
      <c r="C46" s="6"/>
      <c r="D46" s="6"/>
      <c r="E46" s="31"/>
      <c r="F46" s="158">
        <v>0</v>
      </c>
      <c r="G46" s="159"/>
      <c r="H46" s="40"/>
      <c r="I46" s="40"/>
      <c r="J46" s="40"/>
      <c r="K46" s="6" t="s">
        <v>40</v>
      </c>
      <c r="L46" s="31"/>
      <c r="M46" s="112">
        <f>M43+M42+M40+M44+M45</f>
        <v>4000</v>
      </c>
      <c r="N46" s="113"/>
      <c r="O46" s="44"/>
    </row>
    <row r="47" spans="1:15">
      <c r="A47" s="5"/>
      <c r="B47" s="5" t="s">
        <v>41</v>
      </c>
      <c r="C47" s="6"/>
      <c r="D47" s="6"/>
      <c r="E47" s="31"/>
      <c r="F47" s="164">
        <v>0</v>
      </c>
      <c r="G47" s="165"/>
      <c r="H47" s="40"/>
      <c r="I47" s="40"/>
      <c r="J47" s="40"/>
      <c r="K47" s="6" t="s">
        <v>42</v>
      </c>
      <c r="L47" s="31"/>
      <c r="M47" s="112"/>
      <c r="N47" s="113"/>
    </row>
    <row r="48" spans="1:15">
      <c r="A48" s="5"/>
      <c r="B48" s="5" t="s">
        <v>43</v>
      </c>
      <c r="C48" s="6"/>
      <c r="D48" s="6"/>
      <c r="E48" s="31"/>
      <c r="F48" s="166">
        <f>SUM(F46:G47)</f>
        <v>0</v>
      </c>
      <c r="G48" s="167"/>
      <c r="H48" s="40"/>
      <c r="I48" s="40"/>
      <c r="J48" s="40"/>
      <c r="K48" s="6"/>
      <c r="L48" s="31"/>
      <c r="M48" s="45"/>
      <c r="N48" s="46"/>
    </row>
    <row r="49" spans="1:15">
      <c r="A49" s="5"/>
      <c r="B49" s="5" t="s">
        <v>44</v>
      </c>
      <c r="C49" s="6"/>
      <c r="D49" s="6"/>
      <c r="E49" s="31"/>
      <c r="F49" s="164">
        <v>0</v>
      </c>
      <c r="G49" s="165"/>
      <c r="H49" s="40"/>
      <c r="I49" s="40"/>
      <c r="J49" s="40"/>
      <c r="K49" s="6"/>
      <c r="L49" s="31"/>
      <c r="M49" s="45"/>
      <c r="N49" s="46"/>
    </row>
    <row r="50" spans="1:15">
      <c r="A50" s="5"/>
      <c r="B50" s="5" t="s">
        <v>43</v>
      </c>
      <c r="C50" s="6"/>
      <c r="D50" s="6"/>
      <c r="E50" s="31"/>
      <c r="F50" s="166">
        <f>SUM(F48:G49)</f>
        <v>0</v>
      </c>
      <c r="G50" s="167"/>
      <c r="H50" s="40"/>
      <c r="I50" s="40"/>
      <c r="J50" s="40"/>
      <c r="K50" s="6"/>
      <c r="L50" s="31"/>
      <c r="M50" s="45"/>
      <c r="N50" s="46"/>
    </row>
    <row r="51" spans="1:15">
      <c r="A51" s="5"/>
      <c r="B51" s="5" t="s">
        <v>30</v>
      </c>
      <c r="C51" s="6"/>
      <c r="D51" s="6"/>
      <c r="E51" s="31"/>
      <c r="F51" s="158">
        <v>0</v>
      </c>
      <c r="G51" s="159"/>
      <c r="H51" s="6"/>
      <c r="I51" s="47" t="s">
        <v>45</v>
      </c>
      <c r="J51" s="36"/>
      <c r="K51" s="36"/>
      <c r="L51" s="36"/>
      <c r="M51" s="36"/>
      <c r="N51" s="48"/>
    </row>
    <row r="52" spans="1:15">
      <c r="A52" s="5"/>
      <c r="B52" s="5" t="s">
        <v>46</v>
      </c>
      <c r="C52" s="6"/>
      <c r="D52" s="6"/>
      <c r="E52" s="31"/>
      <c r="F52" s="164">
        <v>0</v>
      </c>
      <c r="G52" s="165"/>
      <c r="H52" s="6"/>
      <c r="I52" s="49"/>
      <c r="J52" s="50"/>
      <c r="K52" s="50"/>
      <c r="L52" s="50"/>
      <c r="M52" s="50"/>
      <c r="N52" s="51"/>
    </row>
    <row r="53" spans="1:15">
      <c r="A53" s="5"/>
      <c r="B53" s="5" t="s">
        <v>38</v>
      </c>
      <c r="C53" s="6"/>
      <c r="D53" s="6"/>
      <c r="E53" s="31" t="s">
        <v>47</v>
      </c>
      <c r="F53" s="164">
        <v>0</v>
      </c>
      <c r="G53" s="165"/>
      <c r="H53" s="6"/>
      <c r="I53" s="52"/>
      <c r="J53" s="50"/>
      <c r="K53" s="50"/>
      <c r="L53" s="50"/>
      <c r="M53" s="50"/>
      <c r="N53" s="51"/>
    </row>
    <row r="54" spans="1:15">
      <c r="A54" s="5"/>
      <c r="B54" s="5" t="s">
        <v>48</v>
      </c>
      <c r="C54" s="6"/>
      <c r="D54" s="6"/>
      <c r="E54" s="31"/>
      <c r="F54" s="164">
        <v>0</v>
      </c>
      <c r="G54" s="165"/>
      <c r="H54" s="53"/>
      <c r="I54" s="49"/>
      <c r="J54" s="50"/>
      <c r="K54" s="50"/>
      <c r="L54" s="50"/>
      <c r="M54" s="50"/>
      <c r="N54" s="51"/>
    </row>
    <row r="55" spans="1:15">
      <c r="A55" s="5"/>
      <c r="B55" s="5" t="s">
        <v>42</v>
      </c>
      <c r="C55" s="6"/>
      <c r="D55" s="6"/>
      <c r="E55" s="31"/>
      <c r="F55" s="168">
        <f>SUM(F50:G54)</f>
        <v>0</v>
      </c>
      <c r="G55" s="169"/>
      <c r="H55" s="6"/>
      <c r="I55" s="49"/>
      <c r="J55" s="50"/>
      <c r="K55" s="50"/>
      <c r="L55" s="50"/>
      <c r="M55" s="50"/>
      <c r="N55" s="51"/>
    </row>
    <row r="56" spans="1:15">
      <c r="A56" s="5"/>
      <c r="B56" s="5" t="s">
        <v>49</v>
      </c>
      <c r="C56" s="6"/>
      <c r="D56" s="6"/>
      <c r="E56" s="31"/>
      <c r="F56" s="170">
        <f>+M46-F55</f>
        <v>4000</v>
      </c>
      <c r="G56" s="171"/>
      <c r="H56" s="6"/>
      <c r="I56" s="54"/>
      <c r="J56" s="28"/>
      <c r="K56" s="28"/>
      <c r="L56" s="28"/>
      <c r="M56" s="28"/>
      <c r="N56" s="55"/>
    </row>
    <row r="57" spans="1:15" ht="12" thickBot="1">
      <c r="A57" s="5"/>
      <c r="B57" s="56" t="s">
        <v>43</v>
      </c>
      <c r="C57" s="27"/>
      <c r="D57" s="27"/>
      <c r="E57" s="57"/>
      <c r="F57" s="162">
        <f>+F55+F56</f>
        <v>4000</v>
      </c>
      <c r="G57" s="163"/>
      <c r="H57" s="6"/>
      <c r="I57" s="58"/>
      <c r="J57" s="28"/>
      <c r="K57" s="28"/>
      <c r="L57" s="28"/>
      <c r="M57" s="28"/>
      <c r="N57" s="55"/>
    </row>
    <row r="58" spans="1:15">
      <c r="A58" s="5"/>
      <c r="B58" s="126" t="s">
        <v>50</v>
      </c>
      <c r="C58" s="111"/>
      <c r="D58" s="111"/>
      <c r="E58" s="111"/>
      <c r="F58" s="111"/>
      <c r="G58" s="111"/>
      <c r="H58" s="6"/>
      <c r="I58" s="177" t="s">
        <v>51</v>
      </c>
      <c r="J58" s="177"/>
      <c r="K58" s="177"/>
      <c r="L58" s="177"/>
      <c r="M58" s="177"/>
      <c r="N58" s="178"/>
    </row>
    <row r="59" spans="1:15" ht="1.5" customHeight="1">
      <c r="A59" s="5"/>
      <c r="B59" s="59"/>
      <c r="C59" s="15"/>
      <c r="D59" s="15"/>
      <c r="E59" s="15"/>
      <c r="F59" s="15"/>
      <c r="G59" s="15"/>
      <c r="H59" s="6"/>
      <c r="I59" s="15"/>
      <c r="J59" s="15"/>
      <c r="K59" s="15"/>
      <c r="L59" s="15"/>
      <c r="M59" s="15"/>
      <c r="N59" s="60"/>
    </row>
    <row r="60" spans="1:15" ht="11.25" hidden="1" customHeight="1">
      <c r="A60" s="5"/>
      <c r="B60" s="126"/>
      <c r="C60" s="111"/>
      <c r="D60" s="111"/>
      <c r="E60" s="111"/>
      <c r="F60" s="111"/>
      <c r="G60" s="111"/>
      <c r="H60" s="6"/>
      <c r="I60" s="6"/>
      <c r="J60" s="6"/>
      <c r="K60" s="6"/>
      <c r="L60" s="6"/>
      <c r="M60" s="6"/>
      <c r="N60" s="13"/>
    </row>
    <row r="61" spans="1:15" ht="16.5" customHeight="1">
      <c r="A61" s="5"/>
      <c r="B61" s="179" t="s">
        <v>52</v>
      </c>
      <c r="C61" s="110"/>
      <c r="D61" s="110"/>
      <c r="E61" s="110"/>
      <c r="F61" s="110"/>
      <c r="G61" s="110"/>
      <c r="H61" s="6"/>
      <c r="I61" s="110" t="s">
        <v>66</v>
      </c>
      <c r="J61" s="110"/>
      <c r="K61" s="110"/>
      <c r="L61" s="110"/>
      <c r="M61" s="110"/>
      <c r="N61" s="180"/>
      <c r="O61" s="6"/>
    </row>
    <row r="62" spans="1:15">
      <c r="A62" s="5"/>
      <c r="B62" s="126" t="s">
        <v>54</v>
      </c>
      <c r="C62" s="111"/>
      <c r="D62" s="111"/>
      <c r="E62" s="111"/>
      <c r="F62" s="111"/>
      <c r="G62" s="111"/>
      <c r="H62" s="6"/>
      <c r="I62" s="111" t="s">
        <v>54</v>
      </c>
      <c r="J62" s="111"/>
      <c r="K62" s="111"/>
      <c r="L62" s="111"/>
      <c r="M62" s="111"/>
      <c r="N62" s="127"/>
      <c r="O62" s="6"/>
    </row>
    <row r="63" spans="1:15" ht="26.25" customHeight="1">
      <c r="A63" s="5"/>
      <c r="B63" s="172" t="s">
        <v>55</v>
      </c>
      <c r="C63" s="173"/>
      <c r="D63" s="173"/>
      <c r="E63" s="173"/>
      <c r="F63" s="173"/>
      <c r="G63" s="173"/>
      <c r="H63" s="6"/>
      <c r="I63" s="173" t="s">
        <v>67</v>
      </c>
      <c r="J63" s="173"/>
      <c r="K63" s="173"/>
      <c r="L63" s="173"/>
      <c r="M63" s="173"/>
      <c r="N63" s="174"/>
      <c r="O63" s="6"/>
    </row>
    <row r="64" spans="1:15" ht="2.25" customHeight="1">
      <c r="A64" s="5"/>
      <c r="B64" s="126" t="s">
        <v>57</v>
      </c>
      <c r="C64" s="111"/>
      <c r="D64" s="111"/>
      <c r="E64" s="111"/>
      <c r="F64" s="111"/>
      <c r="G64" s="111"/>
      <c r="H64" s="6"/>
      <c r="I64" s="175"/>
      <c r="J64" s="175"/>
      <c r="K64" s="175"/>
      <c r="L64" s="175"/>
      <c r="M64" s="175"/>
      <c r="N64" s="176"/>
    </row>
    <row r="65" spans="1:14" ht="0.75" hidden="1" customHeight="1">
      <c r="A65" s="5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13"/>
    </row>
    <row r="66" spans="1:14" ht="14.25" customHeight="1" thickBot="1">
      <c r="A66" s="61"/>
      <c r="B66" s="61"/>
      <c r="C66" s="62"/>
      <c r="D66" s="62"/>
      <c r="E66" s="62"/>
      <c r="F66" s="62"/>
      <c r="G66" s="62"/>
      <c r="H66" s="62"/>
      <c r="I66" s="62" t="s">
        <v>58</v>
      </c>
      <c r="J66" s="62">
        <v>7862</v>
      </c>
      <c r="K66" s="62"/>
      <c r="L66" s="63"/>
      <c r="M66" s="64"/>
      <c r="N66" s="65"/>
    </row>
    <row r="67" spans="1:14" ht="36" customHeight="1">
      <c r="N67" s="4" t="s">
        <v>59</v>
      </c>
    </row>
  </sheetData>
  <mergeCells count="99">
    <mergeCell ref="B63:G63"/>
    <mergeCell ref="I63:N63"/>
    <mergeCell ref="B64:G64"/>
    <mergeCell ref="I64:N64"/>
    <mergeCell ref="B58:G58"/>
    <mergeCell ref="I58:N58"/>
    <mergeCell ref="B60:G60"/>
    <mergeCell ref="B61:G61"/>
    <mergeCell ref="I61:N61"/>
    <mergeCell ref="B62:G62"/>
    <mergeCell ref="I62:N62"/>
    <mergeCell ref="F57:G57"/>
    <mergeCell ref="F47:G47"/>
    <mergeCell ref="M47:N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K44:L44"/>
    <mergeCell ref="M44:N44"/>
    <mergeCell ref="F45:G45"/>
    <mergeCell ref="M45:N45"/>
    <mergeCell ref="F46:G46"/>
    <mergeCell ref="M46:N46"/>
    <mergeCell ref="C42:E42"/>
    <mergeCell ref="G42:I42"/>
    <mergeCell ref="K42:L42"/>
    <mergeCell ref="M42:N42"/>
    <mergeCell ref="H43:I43"/>
    <mergeCell ref="M43:N43"/>
    <mergeCell ref="C35:E35"/>
    <mergeCell ref="G35:I35"/>
    <mergeCell ref="C41:E41"/>
    <mergeCell ref="G41:I41"/>
    <mergeCell ref="M41:N41"/>
    <mergeCell ref="C36:E36"/>
    <mergeCell ref="G36:I36"/>
    <mergeCell ref="C37:E37"/>
    <mergeCell ref="G37:I37"/>
    <mergeCell ref="C38:E38"/>
    <mergeCell ref="G38:I38"/>
    <mergeCell ref="C39:E39"/>
    <mergeCell ref="G39:I39"/>
    <mergeCell ref="C40:E40"/>
    <mergeCell ref="G40:I40"/>
    <mergeCell ref="M40:N40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topLeftCell="A19" zoomScaleNormal="100" workbookViewId="0">
      <selection activeCell="M44" sqref="M44:N44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28515625" style="4" customWidth="1"/>
    <col min="9" max="9" width="7.7109375" style="4" customWidth="1"/>
    <col min="10" max="10" width="9.5703125" style="4" customWidth="1"/>
    <col min="11" max="11" width="4" style="4" customWidth="1"/>
    <col min="12" max="12" width="7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7" t="s">
        <v>0</v>
      </c>
      <c r="M2" s="106">
        <v>1</v>
      </c>
      <c r="N2" s="107"/>
    </row>
    <row r="3" spans="1:19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108" t="s">
        <v>1</v>
      </c>
      <c r="M3" s="109"/>
      <c r="N3" s="8">
        <v>7862</v>
      </c>
    </row>
    <row r="4" spans="1:19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9"/>
      <c r="M4" s="9"/>
      <c r="N4" s="10" t="s">
        <v>2</v>
      </c>
    </row>
    <row r="5" spans="1:19">
      <c r="A5" s="5"/>
      <c r="B5" s="5"/>
      <c r="C5" s="6"/>
      <c r="D5" s="6"/>
      <c r="E5" s="6"/>
      <c r="F5" s="6"/>
      <c r="G5" s="11"/>
      <c r="H5" s="6"/>
      <c r="I5" s="6"/>
      <c r="J5" s="6"/>
      <c r="K5" s="6"/>
      <c r="L5" s="9"/>
      <c r="M5" s="9"/>
      <c r="N5" s="12"/>
    </row>
    <row r="6" spans="1:19">
      <c r="A6" s="5"/>
      <c r="B6" s="5"/>
      <c r="C6" s="6"/>
      <c r="D6" s="6"/>
      <c r="E6" s="6"/>
      <c r="F6" s="6"/>
      <c r="G6" s="11" t="s">
        <v>3</v>
      </c>
      <c r="H6" s="6"/>
      <c r="I6" s="6"/>
      <c r="J6" s="6"/>
      <c r="K6" s="6"/>
      <c r="L6" s="6"/>
      <c r="M6" s="6"/>
      <c r="N6" s="13"/>
    </row>
    <row r="7" spans="1:19">
      <c r="A7" s="5"/>
      <c r="B7" s="5"/>
      <c r="C7" s="6"/>
      <c r="D7" s="6"/>
      <c r="E7" s="6"/>
      <c r="F7" s="11"/>
      <c r="G7" s="11"/>
      <c r="H7" s="6"/>
      <c r="I7" s="6"/>
      <c r="J7" s="6"/>
      <c r="K7" s="6"/>
      <c r="L7" s="6"/>
      <c r="M7" s="6"/>
      <c r="N7" s="13"/>
    </row>
    <row r="8" spans="1:19" ht="12" thickBot="1">
      <c r="A8" s="5"/>
      <c r="B8" s="5"/>
      <c r="C8" s="6"/>
      <c r="D8" s="6"/>
      <c r="E8" s="6"/>
      <c r="F8" s="6"/>
      <c r="G8" s="6" t="s">
        <v>4</v>
      </c>
      <c r="H8" s="6"/>
      <c r="I8" s="6"/>
      <c r="J8" s="14">
        <v>1</v>
      </c>
      <c r="K8" s="15" t="s">
        <v>5</v>
      </c>
      <c r="L8" s="110" t="s">
        <v>10</v>
      </c>
      <c r="M8" s="110"/>
      <c r="N8" s="13">
        <v>2022</v>
      </c>
    </row>
    <row r="9" spans="1:19" ht="15" customHeight="1">
      <c r="A9" s="5"/>
      <c r="B9" s="5"/>
      <c r="C9" s="6"/>
      <c r="D9" s="6"/>
      <c r="E9" s="6"/>
      <c r="F9" s="6"/>
      <c r="G9" s="6"/>
      <c r="H9" s="6"/>
      <c r="I9" s="6"/>
      <c r="J9" s="6"/>
      <c r="K9" s="111" t="s">
        <v>6</v>
      </c>
      <c r="L9" s="111"/>
      <c r="M9" s="112">
        <f>M46</f>
        <v>10608</v>
      </c>
      <c r="N9" s="113"/>
    </row>
    <row r="10" spans="1:19" ht="13.5" customHeight="1">
      <c r="A10" s="5"/>
      <c r="B10" s="5" t="s">
        <v>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3"/>
    </row>
    <row r="11" spans="1:19" ht="11.25" customHeight="1">
      <c r="A11" s="17"/>
      <c r="B11" s="102">
        <f>$M$9</f>
        <v>10608</v>
      </c>
      <c r="C11" s="103"/>
      <c r="D11" s="104" t="s">
        <v>65</v>
      </c>
      <c r="E11" s="104"/>
      <c r="F11" s="104"/>
      <c r="G11" s="104"/>
      <c r="H11" s="104"/>
      <c r="I11" s="104"/>
      <c r="J11" s="104"/>
      <c r="K11" s="104"/>
      <c r="L11" s="104"/>
      <c r="M11" s="104"/>
      <c r="N11" s="105"/>
    </row>
    <row r="12" spans="1:19" ht="11.25" customHeight="1">
      <c r="A12" s="5"/>
      <c r="B12" s="5" t="s">
        <v>8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3"/>
    </row>
    <row r="13" spans="1:19" ht="12.75" customHeight="1">
      <c r="A13" s="5"/>
      <c r="B13" s="119" t="s">
        <v>60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1"/>
    </row>
    <row r="14" spans="1:19" ht="11.25" customHeight="1">
      <c r="A14" s="5"/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1"/>
    </row>
    <row r="15" spans="1:19" ht="11.25" customHeight="1">
      <c r="A15" s="5"/>
      <c r="B15" s="119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1"/>
      <c r="S15" s="4" t="s">
        <v>9</v>
      </c>
    </row>
    <row r="16" spans="1:19" ht="11.25" customHeight="1">
      <c r="A16" s="5"/>
      <c r="B16" s="5"/>
      <c r="C16" s="6"/>
      <c r="D16" s="6"/>
      <c r="E16" s="18">
        <v>8</v>
      </c>
      <c r="F16" s="15" t="s">
        <v>5</v>
      </c>
      <c r="G16" s="122" t="s">
        <v>10</v>
      </c>
      <c r="H16" s="110"/>
      <c r="I16" s="15" t="s">
        <v>11</v>
      </c>
      <c r="J16" s="18">
        <v>11</v>
      </c>
      <c r="K16" s="15" t="s">
        <v>12</v>
      </c>
      <c r="L16" s="122" t="s">
        <v>10</v>
      </c>
      <c r="M16" s="110"/>
      <c r="N16" s="13">
        <v>2022</v>
      </c>
    </row>
    <row r="17" spans="1:14" ht="12" customHeight="1" thickBot="1">
      <c r="A17" s="5"/>
      <c r="B17" s="123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5"/>
    </row>
    <row r="18" spans="1:14" ht="12" customHeight="1" thickBot="1">
      <c r="A18" s="5"/>
      <c r="B18" s="126" t="s">
        <v>13</v>
      </c>
      <c r="C18" s="127"/>
      <c r="D18" s="19"/>
      <c r="E18" s="128" t="s">
        <v>14</v>
      </c>
      <c r="F18" s="129"/>
      <c r="G18" s="130"/>
      <c r="H18" s="19" t="s">
        <v>15</v>
      </c>
      <c r="I18" s="128" t="s">
        <v>16</v>
      </c>
      <c r="J18" s="130"/>
      <c r="K18" s="19" t="s">
        <v>15</v>
      </c>
      <c r="L18" s="128" t="s">
        <v>17</v>
      </c>
      <c r="M18" s="130"/>
      <c r="N18" s="19" t="s">
        <v>61</v>
      </c>
    </row>
    <row r="19" spans="1:14">
      <c r="A19" s="5"/>
      <c r="B19" s="123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5"/>
    </row>
    <row r="20" spans="1:14" ht="12.75" customHeight="1">
      <c r="A20" s="5"/>
      <c r="B20" s="131"/>
      <c r="C20" s="132"/>
      <c r="D20" s="132"/>
      <c r="E20" s="133"/>
      <c r="F20" s="106"/>
      <c r="G20" s="134"/>
      <c r="H20" s="134"/>
      <c r="I20" s="135"/>
      <c r="J20" s="106"/>
      <c r="K20" s="135"/>
      <c r="L20" s="106"/>
      <c r="M20" s="134"/>
      <c r="N20" s="107"/>
    </row>
    <row r="21" spans="1:14">
      <c r="A21" s="5"/>
      <c r="B21" s="114" t="s">
        <v>18</v>
      </c>
      <c r="C21" s="115"/>
      <c r="D21" s="115"/>
      <c r="E21" s="116"/>
      <c r="F21" s="117" t="s">
        <v>19</v>
      </c>
      <c r="G21" s="115"/>
      <c r="H21" s="115"/>
      <c r="I21" s="116"/>
      <c r="J21" s="117" t="s">
        <v>20</v>
      </c>
      <c r="K21" s="116"/>
      <c r="L21" s="117" t="s">
        <v>21</v>
      </c>
      <c r="M21" s="115"/>
      <c r="N21" s="118"/>
    </row>
    <row r="22" spans="1:14">
      <c r="A22" s="5"/>
      <c r="B22" s="21" t="s">
        <v>22</v>
      </c>
      <c r="C22" s="6"/>
      <c r="D22" s="6"/>
      <c r="E22" s="11"/>
      <c r="F22" s="6"/>
      <c r="G22" s="6"/>
      <c r="H22" s="6"/>
      <c r="I22" s="6"/>
      <c r="J22" s="6"/>
      <c r="K22" s="6"/>
      <c r="L22" s="6"/>
      <c r="M22" s="6"/>
      <c r="N22" s="13"/>
    </row>
    <row r="23" spans="1:14">
      <c r="A23" s="5"/>
      <c r="B23" s="5"/>
      <c r="C23" s="6" t="s">
        <v>23</v>
      </c>
      <c r="D23" s="6"/>
      <c r="E23" s="15"/>
      <c r="F23" s="110" t="s">
        <v>24</v>
      </c>
      <c r="G23" s="110"/>
      <c r="H23" s="6"/>
      <c r="I23" s="6"/>
      <c r="J23" s="11"/>
      <c r="K23" s="6"/>
      <c r="L23" s="6"/>
      <c r="M23" s="6"/>
      <c r="N23" s="13"/>
    </row>
    <row r="24" spans="1:14">
      <c r="A24" s="5"/>
      <c r="B24" s="5" t="s">
        <v>25</v>
      </c>
      <c r="C24" s="6"/>
      <c r="D24" s="22">
        <v>3</v>
      </c>
      <c r="E24" s="15" t="s">
        <v>26</v>
      </c>
      <c r="F24" s="136">
        <v>2000</v>
      </c>
      <c r="G24" s="137"/>
      <c r="H24" s="6" t="s">
        <v>27</v>
      </c>
      <c r="I24" s="6"/>
      <c r="J24" s="23"/>
      <c r="K24" s="6"/>
      <c r="L24" s="6"/>
      <c r="M24" s="138"/>
      <c r="N24" s="139"/>
    </row>
    <row r="25" spans="1:14">
      <c r="A25" s="5"/>
      <c r="B25" s="5" t="s">
        <v>25</v>
      </c>
      <c r="C25" s="6"/>
      <c r="D25" s="22">
        <v>1</v>
      </c>
      <c r="E25" s="15" t="s">
        <v>26</v>
      </c>
      <c r="F25" s="140">
        <v>1200</v>
      </c>
      <c r="G25" s="140"/>
      <c r="H25" s="6" t="s">
        <v>28</v>
      </c>
      <c r="I25" s="6"/>
      <c r="J25" s="11"/>
      <c r="K25" s="6" t="s">
        <v>29</v>
      </c>
      <c r="L25" s="6"/>
      <c r="M25" s="141">
        <f>D24*F24+D25*F25</f>
        <v>7200</v>
      </c>
      <c r="N25" s="142"/>
    </row>
    <row r="26" spans="1:14">
      <c r="A26" s="5"/>
      <c r="B26" s="21" t="s">
        <v>30</v>
      </c>
      <c r="C26" s="6"/>
      <c r="D26" s="24"/>
      <c r="E26" s="15"/>
      <c r="F26" s="143"/>
      <c r="G26" s="143"/>
      <c r="H26" s="6"/>
      <c r="I26" s="6"/>
      <c r="J26" s="6"/>
      <c r="K26" s="6"/>
      <c r="L26" s="11"/>
      <c r="M26" s="144"/>
      <c r="N26" s="145"/>
    </row>
    <row r="27" spans="1:14" ht="12">
      <c r="A27" s="5"/>
      <c r="B27" s="5" t="s">
        <v>5</v>
      </c>
      <c r="C27" s="110" t="s">
        <v>31</v>
      </c>
      <c r="D27" s="110"/>
      <c r="E27" s="110"/>
      <c r="F27" s="15" t="s">
        <v>26</v>
      </c>
      <c r="G27" s="110" t="s">
        <v>62</v>
      </c>
      <c r="H27" s="110"/>
      <c r="I27" s="110"/>
      <c r="J27" s="25">
        <v>115</v>
      </c>
      <c r="K27" s="6" t="s">
        <v>32</v>
      </c>
      <c r="L27" s="6"/>
      <c r="M27" s="146"/>
      <c r="N27" s="147"/>
    </row>
    <row r="28" spans="1:14">
      <c r="A28" s="5"/>
      <c r="B28" s="5" t="s">
        <v>5</v>
      </c>
      <c r="C28" s="110" t="s">
        <v>62</v>
      </c>
      <c r="D28" s="110"/>
      <c r="E28" s="110"/>
      <c r="F28" s="15" t="s">
        <v>26</v>
      </c>
      <c r="G28" s="148" t="s">
        <v>63</v>
      </c>
      <c r="H28" s="148"/>
      <c r="I28" s="148"/>
      <c r="J28" s="25"/>
      <c r="K28" s="6" t="s">
        <v>32</v>
      </c>
      <c r="L28" s="6"/>
      <c r="M28" s="6"/>
      <c r="N28" s="26"/>
    </row>
    <row r="29" spans="1:14">
      <c r="A29" s="5"/>
      <c r="B29" s="5" t="s">
        <v>5</v>
      </c>
      <c r="C29" s="110" t="s">
        <v>64</v>
      </c>
      <c r="D29" s="110"/>
      <c r="E29" s="110"/>
      <c r="F29" s="15" t="s">
        <v>26</v>
      </c>
      <c r="G29" s="110" t="s">
        <v>64</v>
      </c>
      <c r="H29" s="110"/>
      <c r="I29" s="110"/>
      <c r="J29" s="25"/>
      <c r="K29" s="6" t="s">
        <v>32</v>
      </c>
      <c r="L29" s="6"/>
      <c r="M29" s="6"/>
      <c r="N29" s="13"/>
    </row>
    <row r="30" spans="1:14">
      <c r="A30" s="5"/>
      <c r="B30" s="5" t="s">
        <v>5</v>
      </c>
      <c r="C30" s="148" t="s">
        <v>63</v>
      </c>
      <c r="D30" s="148"/>
      <c r="E30" s="148"/>
      <c r="F30" s="15" t="s">
        <v>26</v>
      </c>
      <c r="G30" s="110" t="s">
        <v>62</v>
      </c>
      <c r="H30" s="110"/>
      <c r="I30" s="110"/>
      <c r="J30" s="25"/>
      <c r="K30" s="6" t="s">
        <v>32</v>
      </c>
      <c r="L30" s="6"/>
      <c r="M30" s="6"/>
      <c r="N30" s="13"/>
    </row>
    <row r="31" spans="1:14" ht="11.25" customHeight="1">
      <c r="A31" s="5"/>
      <c r="B31" s="5" t="s">
        <v>5</v>
      </c>
      <c r="C31" s="110" t="s">
        <v>62</v>
      </c>
      <c r="D31" s="110"/>
      <c r="E31" s="110"/>
      <c r="F31" s="15" t="s">
        <v>26</v>
      </c>
      <c r="G31" s="110" t="s">
        <v>31</v>
      </c>
      <c r="H31" s="110"/>
      <c r="I31" s="110"/>
      <c r="J31" s="25">
        <v>115</v>
      </c>
      <c r="K31" s="6" t="s">
        <v>32</v>
      </c>
      <c r="L31" s="6"/>
      <c r="M31" s="6"/>
      <c r="N31" s="13"/>
    </row>
    <row r="32" spans="1:14">
      <c r="A32" s="5"/>
      <c r="B32" s="5" t="s">
        <v>5</v>
      </c>
      <c r="C32" s="110"/>
      <c r="D32" s="110"/>
      <c r="E32" s="110"/>
      <c r="F32" s="15" t="s">
        <v>26</v>
      </c>
      <c r="G32" s="110"/>
      <c r="H32" s="110"/>
      <c r="I32" s="110"/>
      <c r="J32" s="25"/>
      <c r="K32" s="6" t="s">
        <v>32</v>
      </c>
      <c r="L32" s="6"/>
      <c r="M32" s="6"/>
      <c r="N32" s="13"/>
    </row>
    <row r="33" spans="1:15" ht="11.25" customHeight="1">
      <c r="A33" s="5"/>
      <c r="B33" s="5" t="s">
        <v>5</v>
      </c>
      <c r="C33" s="134"/>
      <c r="D33" s="134"/>
      <c r="E33" s="134"/>
      <c r="F33" s="15" t="s">
        <v>26</v>
      </c>
      <c r="G33" s="134"/>
      <c r="H33" s="134"/>
      <c r="I33" s="134"/>
      <c r="J33" s="27"/>
      <c r="K33" s="6" t="s">
        <v>32</v>
      </c>
      <c r="L33" s="6"/>
      <c r="M33" s="6"/>
      <c r="N33" s="13"/>
    </row>
    <row r="34" spans="1:15">
      <c r="A34" s="5"/>
      <c r="B34" s="5" t="s">
        <v>5</v>
      </c>
      <c r="C34" s="110"/>
      <c r="D34" s="110"/>
      <c r="E34" s="110"/>
      <c r="F34" s="15" t="s">
        <v>26</v>
      </c>
      <c r="G34" s="110"/>
      <c r="H34" s="110"/>
      <c r="I34" s="110"/>
      <c r="J34" s="25"/>
      <c r="K34" s="6" t="s">
        <v>32</v>
      </c>
      <c r="L34" s="6"/>
      <c r="M34" s="6"/>
      <c r="N34" s="13"/>
    </row>
    <row r="35" spans="1:15">
      <c r="A35" s="5"/>
      <c r="B35" s="5"/>
      <c r="C35" s="134"/>
      <c r="D35" s="134"/>
      <c r="E35" s="134"/>
      <c r="F35" s="15" t="s">
        <v>26</v>
      </c>
      <c r="G35" s="134"/>
      <c r="H35" s="134"/>
      <c r="I35" s="134"/>
      <c r="J35" s="28"/>
      <c r="K35" s="6" t="s">
        <v>32</v>
      </c>
      <c r="L35" s="6"/>
      <c r="M35" s="6"/>
      <c r="N35" s="13"/>
    </row>
    <row r="36" spans="1:15">
      <c r="A36" s="5"/>
      <c r="B36" s="5"/>
      <c r="C36" s="134"/>
      <c r="D36" s="134"/>
      <c r="E36" s="134"/>
      <c r="F36" s="15" t="s">
        <v>26</v>
      </c>
      <c r="G36" s="134"/>
      <c r="H36" s="134"/>
      <c r="I36" s="134"/>
      <c r="J36" s="28"/>
      <c r="K36" s="6" t="s">
        <v>32</v>
      </c>
      <c r="L36" s="6"/>
      <c r="M36" s="6"/>
      <c r="N36" s="13"/>
    </row>
    <row r="37" spans="1:15">
      <c r="A37" s="5"/>
      <c r="B37" s="5"/>
      <c r="C37" s="134"/>
      <c r="D37" s="134"/>
      <c r="E37" s="134"/>
      <c r="F37" s="15" t="s">
        <v>26</v>
      </c>
      <c r="G37" s="134"/>
      <c r="H37" s="134"/>
      <c r="I37" s="134"/>
      <c r="J37" s="28"/>
      <c r="K37" s="6" t="s">
        <v>32</v>
      </c>
      <c r="L37" s="6"/>
      <c r="M37" s="6"/>
      <c r="N37" s="13"/>
    </row>
    <row r="38" spans="1:15">
      <c r="A38" s="5"/>
      <c r="B38" s="5"/>
      <c r="C38" s="134"/>
      <c r="D38" s="134"/>
      <c r="E38" s="134"/>
      <c r="F38" s="15" t="s">
        <v>26</v>
      </c>
      <c r="G38" s="134"/>
      <c r="H38" s="134"/>
      <c r="I38" s="134"/>
      <c r="J38" s="28"/>
      <c r="K38" s="6" t="s">
        <v>32</v>
      </c>
      <c r="L38" s="6"/>
      <c r="M38" s="6"/>
      <c r="N38" s="13"/>
    </row>
    <row r="39" spans="1:15">
      <c r="A39" s="5"/>
      <c r="B39" s="5"/>
      <c r="C39" s="134"/>
      <c r="D39" s="134"/>
      <c r="E39" s="134"/>
      <c r="F39" s="15" t="s">
        <v>26</v>
      </c>
      <c r="G39" s="134"/>
      <c r="H39" s="134"/>
      <c r="I39" s="134"/>
      <c r="J39" s="28"/>
      <c r="K39" s="6" t="s">
        <v>32</v>
      </c>
      <c r="L39" s="6"/>
      <c r="M39" s="29"/>
      <c r="N39" s="30"/>
    </row>
    <row r="40" spans="1:15">
      <c r="A40" s="5"/>
      <c r="B40" s="5"/>
      <c r="C40" s="134"/>
      <c r="D40" s="134"/>
      <c r="E40" s="134"/>
      <c r="F40" s="15" t="s">
        <v>26</v>
      </c>
      <c r="G40" s="134"/>
      <c r="H40" s="134"/>
      <c r="I40" s="134"/>
      <c r="J40" s="28"/>
      <c r="K40" s="6" t="s">
        <v>32</v>
      </c>
      <c r="L40" s="31"/>
      <c r="M40" s="151">
        <f>M25</f>
        <v>7200</v>
      </c>
      <c r="N40" s="152"/>
    </row>
    <row r="41" spans="1:15">
      <c r="A41" s="5"/>
      <c r="B41" s="5"/>
      <c r="C41" s="134"/>
      <c r="D41" s="134"/>
      <c r="E41" s="134"/>
      <c r="F41" s="15" t="s">
        <v>26</v>
      </c>
      <c r="G41" s="134"/>
      <c r="H41" s="134"/>
      <c r="I41" s="134"/>
      <c r="J41" s="28"/>
      <c r="K41" s="32"/>
      <c r="L41" s="33" t="s">
        <v>33</v>
      </c>
      <c r="M41" s="149">
        <v>1</v>
      </c>
      <c r="N41" s="150"/>
    </row>
    <row r="42" spans="1:15">
      <c r="A42" s="5"/>
      <c r="B42" s="5"/>
      <c r="C42" s="134"/>
      <c r="D42" s="134"/>
      <c r="E42" s="134"/>
      <c r="F42" s="6"/>
      <c r="G42" s="134"/>
      <c r="H42" s="134"/>
      <c r="I42" s="134"/>
      <c r="J42" s="28"/>
      <c r="K42" s="153" t="s">
        <v>34</v>
      </c>
      <c r="L42" s="154"/>
      <c r="M42" s="149">
        <f>310*2</f>
        <v>620</v>
      </c>
      <c r="N42" s="150"/>
    </row>
    <row r="43" spans="1:15">
      <c r="A43" s="5"/>
      <c r="B43" s="34"/>
      <c r="C43" s="35" t="s">
        <v>35</v>
      </c>
      <c r="D43" s="36"/>
      <c r="E43" s="36"/>
      <c r="F43" s="36"/>
      <c r="G43" s="37"/>
      <c r="H43" s="108"/>
      <c r="I43" s="108"/>
      <c r="J43" s="38">
        <f>SUM(J27:J42)</f>
        <v>230</v>
      </c>
      <c r="K43" s="39"/>
      <c r="L43" s="40" t="s">
        <v>30</v>
      </c>
      <c r="M43" s="136">
        <f>J43*J44</f>
        <v>368</v>
      </c>
      <c r="N43" s="155"/>
    </row>
    <row r="44" spans="1:15">
      <c r="A44" s="5"/>
      <c r="B44" s="5"/>
      <c r="C44" s="7"/>
      <c r="D44" s="6"/>
      <c r="E44" s="6"/>
      <c r="F44" s="6"/>
      <c r="G44" s="41"/>
      <c r="H44" s="6"/>
      <c r="I44" s="9" t="s">
        <v>36</v>
      </c>
      <c r="J44" s="42">
        <v>1.6</v>
      </c>
      <c r="K44" s="156" t="s">
        <v>37</v>
      </c>
      <c r="L44" s="157"/>
      <c r="M44" s="136">
        <f>230*4</f>
        <v>920</v>
      </c>
      <c r="N44" s="155"/>
    </row>
    <row r="45" spans="1:15">
      <c r="A45" s="5"/>
      <c r="B45" s="5"/>
      <c r="C45" s="7"/>
      <c r="D45" s="6"/>
      <c r="E45" s="6"/>
      <c r="F45" s="158">
        <v>0</v>
      </c>
      <c r="G45" s="159"/>
      <c r="H45" s="43"/>
      <c r="I45" s="43"/>
      <c r="J45" s="39"/>
      <c r="K45" s="39"/>
      <c r="L45" s="40" t="s">
        <v>38</v>
      </c>
      <c r="M45" s="160">
        <f>250*6</f>
        <v>1500</v>
      </c>
      <c r="N45" s="161"/>
    </row>
    <row r="46" spans="1:15">
      <c r="A46" s="5"/>
      <c r="B46" s="5" t="s">
        <v>39</v>
      </c>
      <c r="C46" s="6"/>
      <c r="D46" s="6"/>
      <c r="E46" s="31"/>
      <c r="F46" s="158">
        <v>0</v>
      </c>
      <c r="G46" s="159"/>
      <c r="H46" s="40"/>
      <c r="I46" s="40"/>
      <c r="J46" s="40"/>
      <c r="K46" s="6" t="s">
        <v>40</v>
      </c>
      <c r="L46" s="31"/>
      <c r="M46" s="112">
        <f>M43+M42+M40+M44+M45</f>
        <v>10608</v>
      </c>
      <c r="N46" s="113"/>
      <c r="O46" s="44"/>
    </row>
    <row r="47" spans="1:15">
      <c r="A47" s="5"/>
      <c r="B47" s="5" t="s">
        <v>41</v>
      </c>
      <c r="C47" s="6"/>
      <c r="D47" s="6"/>
      <c r="E47" s="31"/>
      <c r="F47" s="164">
        <v>0</v>
      </c>
      <c r="G47" s="165"/>
      <c r="H47" s="40"/>
      <c r="I47" s="40"/>
      <c r="J47" s="40"/>
      <c r="K47" s="6" t="s">
        <v>42</v>
      </c>
      <c r="L47" s="31"/>
      <c r="M47" s="112"/>
      <c r="N47" s="113"/>
    </row>
    <row r="48" spans="1:15">
      <c r="A48" s="5"/>
      <c r="B48" s="5" t="s">
        <v>43</v>
      </c>
      <c r="C48" s="6"/>
      <c r="D48" s="6"/>
      <c r="E48" s="31"/>
      <c r="F48" s="166">
        <f>SUM(F46:G47)</f>
        <v>0</v>
      </c>
      <c r="G48" s="167"/>
      <c r="H48" s="40"/>
      <c r="I48" s="40"/>
      <c r="J48" s="40"/>
      <c r="K48" s="6"/>
      <c r="L48" s="31"/>
      <c r="M48" s="45"/>
      <c r="N48" s="46"/>
    </row>
    <row r="49" spans="1:15">
      <c r="A49" s="5"/>
      <c r="B49" s="5" t="s">
        <v>44</v>
      </c>
      <c r="C49" s="6"/>
      <c r="D49" s="6"/>
      <c r="E49" s="31"/>
      <c r="F49" s="164">
        <v>0</v>
      </c>
      <c r="G49" s="165"/>
      <c r="H49" s="40"/>
      <c r="I49" s="40"/>
      <c r="J49" s="40"/>
      <c r="K49" s="6"/>
      <c r="L49" s="31"/>
      <c r="M49" s="45"/>
      <c r="N49" s="46"/>
    </row>
    <row r="50" spans="1:15">
      <c r="A50" s="5"/>
      <c r="B50" s="5" t="s">
        <v>43</v>
      </c>
      <c r="C50" s="6"/>
      <c r="D50" s="6"/>
      <c r="E50" s="31"/>
      <c r="F50" s="166">
        <f>SUM(F48:G49)</f>
        <v>0</v>
      </c>
      <c r="G50" s="167"/>
      <c r="H50" s="40"/>
      <c r="I50" s="40"/>
      <c r="J50" s="40"/>
      <c r="K50" s="6"/>
      <c r="L50" s="31"/>
      <c r="M50" s="45"/>
      <c r="N50" s="46"/>
    </row>
    <row r="51" spans="1:15">
      <c r="A51" s="5"/>
      <c r="B51" s="5" t="s">
        <v>30</v>
      </c>
      <c r="C51" s="6"/>
      <c r="D51" s="6"/>
      <c r="E51" s="31"/>
      <c r="F51" s="158">
        <v>0</v>
      </c>
      <c r="G51" s="159"/>
      <c r="H51" s="6"/>
      <c r="I51" s="47" t="s">
        <v>45</v>
      </c>
      <c r="J51" s="36"/>
      <c r="K51" s="36"/>
      <c r="L51" s="36"/>
      <c r="M51" s="36"/>
      <c r="N51" s="48"/>
    </row>
    <row r="52" spans="1:15">
      <c r="A52" s="5"/>
      <c r="B52" s="5" t="s">
        <v>46</v>
      </c>
      <c r="C52" s="6"/>
      <c r="D52" s="6"/>
      <c r="E52" s="31"/>
      <c r="F52" s="164">
        <v>0</v>
      </c>
      <c r="G52" s="165"/>
      <c r="H52" s="6"/>
      <c r="I52" s="49"/>
      <c r="J52" s="50"/>
      <c r="K52" s="50"/>
      <c r="L52" s="50"/>
      <c r="M52" s="50"/>
      <c r="N52" s="51"/>
    </row>
    <row r="53" spans="1:15">
      <c r="A53" s="5"/>
      <c r="B53" s="5" t="s">
        <v>38</v>
      </c>
      <c r="C53" s="6"/>
      <c r="D53" s="6"/>
      <c r="E53" s="31" t="s">
        <v>47</v>
      </c>
      <c r="F53" s="164">
        <v>0</v>
      </c>
      <c r="G53" s="165"/>
      <c r="H53" s="6"/>
      <c r="I53" s="52"/>
      <c r="J53" s="50"/>
      <c r="K53" s="50"/>
      <c r="L53" s="50"/>
      <c r="M53" s="50"/>
      <c r="N53" s="51"/>
    </row>
    <row r="54" spans="1:15">
      <c r="A54" s="5"/>
      <c r="B54" s="5" t="s">
        <v>48</v>
      </c>
      <c r="C54" s="6"/>
      <c r="D54" s="6"/>
      <c r="E54" s="31"/>
      <c r="F54" s="164">
        <v>0</v>
      </c>
      <c r="G54" s="165"/>
      <c r="H54" s="53"/>
      <c r="I54" s="49"/>
      <c r="J54" s="50"/>
      <c r="K54" s="50"/>
      <c r="L54" s="50"/>
      <c r="M54" s="50"/>
      <c r="N54" s="51"/>
    </row>
    <row r="55" spans="1:15">
      <c r="A55" s="5"/>
      <c r="B55" s="5" t="s">
        <v>42</v>
      </c>
      <c r="C55" s="6"/>
      <c r="D55" s="6"/>
      <c r="E55" s="31"/>
      <c r="F55" s="168">
        <f>SUM(F50:G54)</f>
        <v>0</v>
      </c>
      <c r="G55" s="169"/>
      <c r="H55" s="6"/>
      <c r="I55" s="49"/>
      <c r="J55" s="50"/>
      <c r="K55" s="50"/>
      <c r="L55" s="50"/>
      <c r="M55" s="50"/>
      <c r="N55" s="51"/>
    </row>
    <row r="56" spans="1:15">
      <c r="A56" s="5"/>
      <c r="B56" s="5" t="s">
        <v>49</v>
      </c>
      <c r="C56" s="6"/>
      <c r="D56" s="6"/>
      <c r="E56" s="31"/>
      <c r="F56" s="170">
        <f>+M46-F55</f>
        <v>10608</v>
      </c>
      <c r="G56" s="171"/>
      <c r="H56" s="6"/>
      <c r="I56" s="54"/>
      <c r="J56" s="28"/>
      <c r="K56" s="28"/>
      <c r="L56" s="28"/>
      <c r="M56" s="28"/>
      <c r="N56" s="55"/>
    </row>
    <row r="57" spans="1:15" ht="12" thickBot="1">
      <c r="A57" s="5"/>
      <c r="B57" s="56" t="s">
        <v>43</v>
      </c>
      <c r="C57" s="27"/>
      <c r="D57" s="27"/>
      <c r="E57" s="57"/>
      <c r="F57" s="162">
        <f>+F55+F56</f>
        <v>10608</v>
      </c>
      <c r="G57" s="163"/>
      <c r="H57" s="6"/>
      <c r="I57" s="58"/>
      <c r="J57" s="28"/>
      <c r="K57" s="28"/>
      <c r="L57" s="28"/>
      <c r="M57" s="28"/>
      <c r="N57" s="55"/>
    </row>
    <row r="58" spans="1:15">
      <c r="A58" s="5"/>
      <c r="B58" s="126" t="s">
        <v>50</v>
      </c>
      <c r="C58" s="111"/>
      <c r="D58" s="111"/>
      <c r="E58" s="111"/>
      <c r="F58" s="111"/>
      <c r="G58" s="111"/>
      <c r="H58" s="6"/>
      <c r="I58" s="177" t="s">
        <v>51</v>
      </c>
      <c r="J58" s="177"/>
      <c r="K58" s="177"/>
      <c r="L58" s="177"/>
      <c r="M58" s="177"/>
      <c r="N58" s="178"/>
    </row>
    <row r="59" spans="1:15" ht="1.5" customHeight="1">
      <c r="A59" s="5"/>
      <c r="B59" s="59"/>
      <c r="C59" s="15"/>
      <c r="D59" s="15"/>
      <c r="E59" s="15"/>
      <c r="F59" s="15"/>
      <c r="G59" s="15"/>
      <c r="H59" s="6"/>
      <c r="I59" s="15"/>
      <c r="J59" s="15"/>
      <c r="K59" s="15"/>
      <c r="L59" s="15"/>
      <c r="M59" s="15"/>
      <c r="N59" s="60"/>
    </row>
    <row r="60" spans="1:15" ht="11.25" hidden="1" customHeight="1">
      <c r="A60" s="5"/>
      <c r="B60" s="126"/>
      <c r="C60" s="111"/>
      <c r="D60" s="111"/>
      <c r="E60" s="111"/>
      <c r="F60" s="111"/>
      <c r="G60" s="111"/>
      <c r="H60" s="6"/>
      <c r="I60" s="6"/>
      <c r="J60" s="6"/>
      <c r="K60" s="6"/>
      <c r="L60" s="6"/>
      <c r="M60" s="6"/>
      <c r="N60" s="13"/>
    </row>
    <row r="61" spans="1:15" ht="16.5" customHeight="1">
      <c r="A61" s="5"/>
      <c r="B61" s="179" t="s">
        <v>52</v>
      </c>
      <c r="C61" s="110"/>
      <c r="D61" s="110"/>
      <c r="E61" s="110"/>
      <c r="F61" s="110"/>
      <c r="G61" s="110"/>
      <c r="H61" s="6"/>
      <c r="I61" s="110" t="s">
        <v>53</v>
      </c>
      <c r="J61" s="110"/>
      <c r="K61" s="110"/>
      <c r="L61" s="110"/>
      <c r="M61" s="110"/>
      <c r="N61" s="180"/>
      <c r="O61" s="6"/>
    </row>
    <row r="62" spans="1:15">
      <c r="A62" s="5"/>
      <c r="B62" s="126" t="s">
        <v>54</v>
      </c>
      <c r="C62" s="111"/>
      <c r="D62" s="111"/>
      <c r="E62" s="111"/>
      <c r="F62" s="111"/>
      <c r="G62" s="111"/>
      <c r="H62" s="6"/>
      <c r="I62" s="111" t="s">
        <v>54</v>
      </c>
      <c r="J62" s="111"/>
      <c r="K62" s="111"/>
      <c r="L62" s="111"/>
      <c r="M62" s="111"/>
      <c r="N62" s="127"/>
      <c r="O62" s="6"/>
    </row>
    <row r="63" spans="1:15" ht="26.25" customHeight="1">
      <c r="A63" s="5"/>
      <c r="B63" s="172" t="s">
        <v>55</v>
      </c>
      <c r="C63" s="173"/>
      <c r="D63" s="173"/>
      <c r="E63" s="173"/>
      <c r="F63" s="173"/>
      <c r="G63" s="173"/>
      <c r="H63" s="6"/>
      <c r="I63" s="173" t="s">
        <v>56</v>
      </c>
      <c r="J63" s="173"/>
      <c r="K63" s="173"/>
      <c r="L63" s="173"/>
      <c r="M63" s="173"/>
      <c r="N63" s="174"/>
      <c r="O63" s="6"/>
    </row>
    <row r="64" spans="1:15" ht="2.25" customHeight="1">
      <c r="A64" s="5"/>
      <c r="B64" s="126" t="s">
        <v>57</v>
      </c>
      <c r="C64" s="111"/>
      <c r="D64" s="111"/>
      <c r="E64" s="111"/>
      <c r="F64" s="111"/>
      <c r="G64" s="111"/>
      <c r="H64" s="6"/>
      <c r="I64" s="175"/>
      <c r="J64" s="175"/>
      <c r="K64" s="175"/>
      <c r="L64" s="175"/>
      <c r="M64" s="175"/>
      <c r="N64" s="176"/>
    </row>
    <row r="65" spans="1:14" ht="0.75" hidden="1" customHeight="1">
      <c r="A65" s="5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13"/>
    </row>
    <row r="66" spans="1:14" ht="14.25" customHeight="1" thickBot="1">
      <c r="A66" s="61"/>
      <c r="B66" s="61"/>
      <c r="C66" s="62"/>
      <c r="D66" s="62"/>
      <c r="E66" s="62"/>
      <c r="F66" s="62"/>
      <c r="G66" s="62"/>
      <c r="H66" s="62"/>
      <c r="I66" s="62" t="s">
        <v>58</v>
      </c>
      <c r="J66" s="62">
        <v>7862</v>
      </c>
      <c r="K66" s="62"/>
      <c r="L66" s="63"/>
      <c r="M66" s="64"/>
      <c r="N66" s="65"/>
    </row>
    <row r="67" spans="1:14" ht="36" customHeight="1">
      <c r="N67" s="4" t="s">
        <v>59</v>
      </c>
    </row>
  </sheetData>
  <mergeCells count="99">
    <mergeCell ref="B63:G63"/>
    <mergeCell ref="I63:N63"/>
    <mergeCell ref="B64:G64"/>
    <mergeCell ref="I64:N64"/>
    <mergeCell ref="B58:G58"/>
    <mergeCell ref="I58:N58"/>
    <mergeCell ref="B60:G60"/>
    <mergeCell ref="B61:G61"/>
    <mergeCell ref="I61:N61"/>
    <mergeCell ref="B62:G62"/>
    <mergeCell ref="I62:N62"/>
    <mergeCell ref="F57:G57"/>
    <mergeCell ref="F47:G47"/>
    <mergeCell ref="M47:N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K44:L44"/>
    <mergeCell ref="M44:N44"/>
    <mergeCell ref="F45:G45"/>
    <mergeCell ref="M45:N45"/>
    <mergeCell ref="F46:G46"/>
    <mergeCell ref="M46:N46"/>
    <mergeCell ref="C42:E42"/>
    <mergeCell ref="G42:I42"/>
    <mergeCell ref="K42:L42"/>
    <mergeCell ref="M42:N42"/>
    <mergeCell ref="H43:I43"/>
    <mergeCell ref="M43:N43"/>
    <mergeCell ref="C35:E35"/>
    <mergeCell ref="G35:I35"/>
    <mergeCell ref="C41:E41"/>
    <mergeCell ref="G41:I41"/>
    <mergeCell ref="M41:N41"/>
    <mergeCell ref="C36:E36"/>
    <mergeCell ref="G36:I36"/>
    <mergeCell ref="C37:E37"/>
    <mergeCell ref="G37:I37"/>
    <mergeCell ref="C38:E38"/>
    <mergeCell ref="G38:I38"/>
    <mergeCell ref="C39:E39"/>
    <mergeCell ref="G39:I39"/>
    <mergeCell ref="C40:E40"/>
    <mergeCell ref="G40:I40"/>
    <mergeCell ref="M40:N40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7"/>
  <sheetViews>
    <sheetView topLeftCell="A40" zoomScaleNormal="100" workbookViewId="0">
      <selection activeCell="D70" sqref="D70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28515625" style="4" customWidth="1"/>
    <col min="9" max="9" width="7.7109375" style="4" customWidth="1"/>
    <col min="10" max="10" width="9.5703125" style="4" customWidth="1"/>
    <col min="11" max="11" width="4" style="4" customWidth="1"/>
    <col min="12" max="12" width="7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7" t="s">
        <v>0</v>
      </c>
      <c r="M2" s="106">
        <v>11</v>
      </c>
      <c r="N2" s="107"/>
    </row>
    <row r="3" spans="1:19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108" t="s">
        <v>1</v>
      </c>
      <c r="M3" s="109"/>
      <c r="N3" s="8">
        <v>7862</v>
      </c>
    </row>
    <row r="4" spans="1:19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99"/>
      <c r="M4" s="99"/>
      <c r="N4" s="10" t="s">
        <v>2</v>
      </c>
    </row>
    <row r="5" spans="1:19">
      <c r="A5" s="5"/>
      <c r="B5" s="5"/>
      <c r="C5" s="6"/>
      <c r="D5" s="6"/>
      <c r="E5" s="6"/>
      <c r="F5" s="6"/>
      <c r="G5" s="11"/>
      <c r="H5" s="6"/>
      <c r="I5" s="6"/>
      <c r="J5" s="6"/>
      <c r="K5" s="6"/>
      <c r="L5" s="99"/>
      <c r="M5" s="99"/>
      <c r="N5" s="12"/>
    </row>
    <row r="6" spans="1:19">
      <c r="A6" s="5"/>
      <c r="B6" s="5"/>
      <c r="C6" s="6"/>
      <c r="D6" s="6"/>
      <c r="E6" s="6"/>
      <c r="F6" s="6"/>
      <c r="G6" s="11" t="s">
        <v>3</v>
      </c>
      <c r="H6" s="6"/>
      <c r="I6" s="6"/>
      <c r="J6" s="6"/>
      <c r="K6" s="6"/>
      <c r="L6" s="6"/>
      <c r="M6" s="6"/>
      <c r="N6" s="13"/>
    </row>
    <row r="7" spans="1:19">
      <c r="A7" s="5"/>
      <c r="B7" s="5"/>
      <c r="C7" s="6"/>
      <c r="D7" s="6"/>
      <c r="E7" s="6"/>
      <c r="F7" s="11"/>
      <c r="G7" s="11"/>
      <c r="H7" s="6"/>
      <c r="I7" s="6"/>
      <c r="J7" s="6"/>
      <c r="K7" s="6"/>
      <c r="L7" s="6"/>
      <c r="M7" s="6"/>
      <c r="N7" s="13"/>
    </row>
    <row r="8" spans="1:19" ht="12" thickBot="1">
      <c r="A8" s="5"/>
      <c r="B8" s="5"/>
      <c r="C8" s="6"/>
      <c r="D8" s="6"/>
      <c r="E8" s="6"/>
      <c r="F8" s="6"/>
      <c r="G8" s="6" t="s">
        <v>4</v>
      </c>
      <c r="H8" s="6"/>
      <c r="I8" s="6"/>
      <c r="J8" s="14">
        <v>17</v>
      </c>
      <c r="K8" s="96" t="s">
        <v>5</v>
      </c>
      <c r="L8" s="110" t="s">
        <v>10</v>
      </c>
      <c r="M8" s="110"/>
      <c r="N8" s="13">
        <v>2022</v>
      </c>
    </row>
    <row r="9" spans="1:19" ht="15" customHeight="1">
      <c r="A9" s="5"/>
      <c r="B9" s="5"/>
      <c r="C9" s="6"/>
      <c r="D9" s="6"/>
      <c r="E9" s="6"/>
      <c r="F9" s="6"/>
      <c r="G9" s="6"/>
      <c r="H9" s="6"/>
      <c r="I9" s="6"/>
      <c r="J9" s="6"/>
      <c r="K9" s="111" t="s">
        <v>6</v>
      </c>
      <c r="L9" s="111"/>
      <c r="M9" s="112">
        <f>M46</f>
        <v>10016</v>
      </c>
      <c r="N9" s="113"/>
    </row>
    <row r="10" spans="1:19" ht="13.5" customHeight="1">
      <c r="A10" s="5"/>
      <c r="B10" s="5" t="s">
        <v>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3"/>
    </row>
    <row r="11" spans="1:19" ht="11.25" customHeight="1">
      <c r="A11" s="100"/>
      <c r="B11" s="102">
        <f>$M$9</f>
        <v>10016</v>
      </c>
      <c r="C11" s="103"/>
      <c r="D11" s="104" t="s">
        <v>112</v>
      </c>
      <c r="E11" s="104"/>
      <c r="F11" s="104"/>
      <c r="G11" s="104"/>
      <c r="H11" s="104"/>
      <c r="I11" s="104"/>
      <c r="J11" s="104"/>
      <c r="K11" s="104"/>
      <c r="L11" s="104"/>
      <c r="M11" s="104"/>
      <c r="N11" s="105"/>
    </row>
    <row r="12" spans="1:19" ht="11.25" customHeight="1">
      <c r="A12" s="5"/>
      <c r="B12" s="5" t="s">
        <v>8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3"/>
    </row>
    <row r="13" spans="1:19" ht="12.75" customHeight="1">
      <c r="A13" s="5"/>
      <c r="B13" s="119" t="s">
        <v>100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1"/>
    </row>
    <row r="14" spans="1:19" ht="11.25" customHeight="1">
      <c r="A14" s="5"/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1"/>
    </row>
    <row r="15" spans="1:19" ht="11.25" customHeight="1">
      <c r="A15" s="5"/>
      <c r="B15" s="119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1"/>
      <c r="S15" s="4" t="s">
        <v>9</v>
      </c>
    </row>
    <row r="16" spans="1:19" ht="11.25" customHeight="1">
      <c r="A16" s="5"/>
      <c r="B16" s="5"/>
      <c r="C16" s="6"/>
      <c r="D16" s="6"/>
      <c r="E16" s="18">
        <v>21</v>
      </c>
      <c r="F16" s="96" t="s">
        <v>5</v>
      </c>
      <c r="G16" s="122" t="s">
        <v>10</v>
      </c>
      <c r="H16" s="110"/>
      <c r="I16" s="96" t="s">
        <v>11</v>
      </c>
      <c r="J16" s="18">
        <v>23</v>
      </c>
      <c r="K16" s="96" t="s">
        <v>12</v>
      </c>
      <c r="L16" s="122" t="s">
        <v>10</v>
      </c>
      <c r="M16" s="110"/>
      <c r="N16" s="13">
        <v>2022</v>
      </c>
    </row>
    <row r="17" spans="1:14" ht="12" customHeight="1" thickBot="1">
      <c r="A17" s="5"/>
      <c r="B17" s="123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5"/>
    </row>
    <row r="18" spans="1:14" ht="12" customHeight="1" thickBot="1">
      <c r="A18" s="5"/>
      <c r="B18" s="126" t="s">
        <v>13</v>
      </c>
      <c r="C18" s="127"/>
      <c r="D18" s="19"/>
      <c r="E18" s="128" t="s">
        <v>14</v>
      </c>
      <c r="F18" s="129"/>
      <c r="G18" s="130"/>
      <c r="H18" s="19" t="s">
        <v>15</v>
      </c>
      <c r="I18" s="128" t="s">
        <v>16</v>
      </c>
      <c r="J18" s="130"/>
      <c r="K18" s="19" t="s">
        <v>15</v>
      </c>
      <c r="L18" s="128" t="s">
        <v>17</v>
      </c>
      <c r="M18" s="130"/>
      <c r="N18" s="19" t="s">
        <v>101</v>
      </c>
    </row>
    <row r="19" spans="1:14">
      <c r="A19" s="5"/>
      <c r="B19" s="123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5"/>
    </row>
    <row r="20" spans="1:14" ht="12.75" customHeight="1">
      <c r="A20" s="5"/>
      <c r="B20" s="131"/>
      <c r="C20" s="132"/>
      <c r="D20" s="132"/>
      <c r="E20" s="133"/>
      <c r="F20" s="106"/>
      <c r="G20" s="134"/>
      <c r="H20" s="134"/>
      <c r="I20" s="135"/>
      <c r="J20" s="106"/>
      <c r="K20" s="135"/>
      <c r="L20" s="106"/>
      <c r="M20" s="134"/>
      <c r="N20" s="107"/>
    </row>
    <row r="21" spans="1:14">
      <c r="A21" s="5"/>
      <c r="B21" s="114" t="s">
        <v>18</v>
      </c>
      <c r="C21" s="115"/>
      <c r="D21" s="115"/>
      <c r="E21" s="116"/>
      <c r="F21" s="117" t="s">
        <v>19</v>
      </c>
      <c r="G21" s="115"/>
      <c r="H21" s="115"/>
      <c r="I21" s="116"/>
      <c r="J21" s="117" t="s">
        <v>20</v>
      </c>
      <c r="K21" s="116"/>
      <c r="L21" s="117" t="s">
        <v>21</v>
      </c>
      <c r="M21" s="115"/>
      <c r="N21" s="118"/>
    </row>
    <row r="22" spans="1:14">
      <c r="A22" s="5"/>
      <c r="B22" s="21" t="s">
        <v>22</v>
      </c>
      <c r="C22" s="6"/>
      <c r="D22" s="6"/>
      <c r="E22" s="11"/>
      <c r="F22" s="6"/>
      <c r="G22" s="6"/>
      <c r="H22" s="6"/>
      <c r="I22" s="6"/>
      <c r="J22" s="6"/>
      <c r="K22" s="6"/>
      <c r="L22" s="6"/>
      <c r="M22" s="6"/>
      <c r="N22" s="13"/>
    </row>
    <row r="23" spans="1:14">
      <c r="A23" s="5"/>
      <c r="B23" s="5"/>
      <c r="C23" s="6" t="s">
        <v>23</v>
      </c>
      <c r="D23" s="6"/>
      <c r="E23" s="96"/>
      <c r="F23" s="110" t="s">
        <v>24</v>
      </c>
      <c r="G23" s="110"/>
      <c r="H23" s="6"/>
      <c r="I23" s="6"/>
      <c r="J23" s="11"/>
      <c r="K23" s="6"/>
      <c r="L23" s="6"/>
      <c r="M23" s="6"/>
      <c r="N23" s="13"/>
    </row>
    <row r="24" spans="1:14">
      <c r="A24" s="5"/>
      <c r="B24" s="5" t="s">
        <v>25</v>
      </c>
      <c r="C24" s="6"/>
      <c r="D24" s="22">
        <v>2</v>
      </c>
      <c r="E24" s="96" t="s">
        <v>26</v>
      </c>
      <c r="F24" s="136">
        <v>2000</v>
      </c>
      <c r="G24" s="137"/>
      <c r="H24" s="6" t="s">
        <v>27</v>
      </c>
      <c r="I24" s="6"/>
      <c r="J24" s="23"/>
      <c r="K24" s="6"/>
      <c r="L24" s="6"/>
      <c r="M24" s="138"/>
      <c r="N24" s="139"/>
    </row>
    <row r="25" spans="1:14">
      <c r="A25" s="5"/>
      <c r="B25" s="5" t="s">
        <v>25</v>
      </c>
      <c r="C25" s="6"/>
      <c r="D25" s="22">
        <v>1</v>
      </c>
      <c r="E25" s="96" t="s">
        <v>26</v>
      </c>
      <c r="F25" s="140">
        <v>1200</v>
      </c>
      <c r="G25" s="140"/>
      <c r="H25" s="6" t="s">
        <v>28</v>
      </c>
      <c r="I25" s="6"/>
      <c r="J25" s="11"/>
      <c r="K25" s="6" t="s">
        <v>29</v>
      </c>
      <c r="L25" s="6"/>
      <c r="M25" s="141">
        <f>D24*F24+D25*F25</f>
        <v>5200</v>
      </c>
      <c r="N25" s="142"/>
    </row>
    <row r="26" spans="1:14">
      <c r="A26" s="5"/>
      <c r="B26" s="21" t="s">
        <v>30</v>
      </c>
      <c r="C26" s="6"/>
      <c r="D26" s="24"/>
      <c r="E26" s="96"/>
      <c r="F26" s="143"/>
      <c r="G26" s="143"/>
      <c r="H26" s="6"/>
      <c r="I26" s="6"/>
      <c r="J26" s="6"/>
      <c r="K26" s="6"/>
      <c r="L26" s="11"/>
      <c r="M26" s="144"/>
      <c r="N26" s="145"/>
    </row>
    <row r="27" spans="1:14" ht="12">
      <c r="A27" s="5"/>
      <c r="B27" s="5" t="s">
        <v>5</v>
      </c>
      <c r="C27" s="110" t="s">
        <v>31</v>
      </c>
      <c r="D27" s="110"/>
      <c r="E27" s="110"/>
      <c r="F27" s="96" t="s">
        <v>26</v>
      </c>
      <c r="G27" s="110" t="s">
        <v>62</v>
      </c>
      <c r="H27" s="110"/>
      <c r="I27" s="110"/>
      <c r="J27" s="25">
        <v>115</v>
      </c>
      <c r="K27" s="6" t="s">
        <v>32</v>
      </c>
      <c r="L27" s="6"/>
      <c r="M27" s="146"/>
      <c r="N27" s="147"/>
    </row>
    <row r="28" spans="1:14">
      <c r="A28" s="5"/>
      <c r="B28" s="5" t="s">
        <v>5</v>
      </c>
      <c r="C28" s="110" t="s">
        <v>62</v>
      </c>
      <c r="D28" s="110"/>
      <c r="E28" s="110"/>
      <c r="F28" s="96" t="s">
        <v>26</v>
      </c>
      <c r="G28" s="110" t="s">
        <v>102</v>
      </c>
      <c r="H28" s="110"/>
      <c r="I28" s="110"/>
      <c r="J28" s="25"/>
      <c r="K28" s="6" t="s">
        <v>32</v>
      </c>
      <c r="L28" s="6"/>
      <c r="M28" s="6"/>
      <c r="N28" s="26"/>
    </row>
    <row r="29" spans="1:14">
      <c r="A29" s="5"/>
      <c r="B29" s="5" t="s">
        <v>5</v>
      </c>
      <c r="C29" s="148" t="s">
        <v>103</v>
      </c>
      <c r="D29" s="148"/>
      <c r="E29" s="148"/>
      <c r="F29" s="96" t="s">
        <v>26</v>
      </c>
      <c r="G29" s="110" t="s">
        <v>104</v>
      </c>
      <c r="H29" s="110"/>
      <c r="I29" s="110"/>
      <c r="J29" s="25"/>
      <c r="K29" s="6" t="s">
        <v>32</v>
      </c>
      <c r="L29" s="6"/>
      <c r="M29" s="6"/>
      <c r="N29" s="13"/>
    </row>
    <row r="30" spans="1:14">
      <c r="A30" s="5"/>
      <c r="B30" s="5" t="s">
        <v>5</v>
      </c>
      <c r="C30" s="110" t="s">
        <v>104</v>
      </c>
      <c r="D30" s="148"/>
      <c r="E30" s="148"/>
      <c r="F30" s="96" t="s">
        <v>26</v>
      </c>
      <c r="G30" s="110" t="s">
        <v>104</v>
      </c>
      <c r="H30" s="110"/>
      <c r="I30" s="110"/>
      <c r="J30" s="25"/>
      <c r="K30" s="6" t="s">
        <v>32</v>
      </c>
      <c r="L30" s="6"/>
      <c r="M30" s="6"/>
      <c r="N30" s="13"/>
    </row>
    <row r="31" spans="1:14" ht="11.25" customHeight="1">
      <c r="A31" s="5"/>
      <c r="B31" s="5" t="s">
        <v>5</v>
      </c>
      <c r="C31" s="110" t="s">
        <v>104</v>
      </c>
      <c r="D31" s="110"/>
      <c r="E31" s="110"/>
      <c r="F31" s="96" t="s">
        <v>26</v>
      </c>
      <c r="G31" s="110" t="s">
        <v>104</v>
      </c>
      <c r="H31" s="110"/>
      <c r="I31" s="110"/>
      <c r="J31" s="25"/>
      <c r="K31" s="6" t="s">
        <v>32</v>
      </c>
      <c r="L31" s="6"/>
      <c r="M31" s="6"/>
      <c r="N31" s="13"/>
    </row>
    <row r="32" spans="1:14">
      <c r="A32" s="5"/>
      <c r="B32" s="5" t="s">
        <v>5</v>
      </c>
      <c r="C32" s="110" t="s">
        <v>105</v>
      </c>
      <c r="D32" s="110"/>
      <c r="E32" s="110"/>
      <c r="F32" s="96" t="s">
        <v>26</v>
      </c>
      <c r="G32" s="110" t="s">
        <v>62</v>
      </c>
      <c r="H32" s="110"/>
      <c r="I32" s="110"/>
      <c r="J32" s="25"/>
      <c r="K32" s="6" t="s">
        <v>32</v>
      </c>
      <c r="L32" s="6"/>
      <c r="M32" s="6"/>
      <c r="N32" s="13"/>
    </row>
    <row r="33" spans="1:15" ht="11.25" customHeight="1">
      <c r="A33" s="5"/>
      <c r="B33" s="5" t="s">
        <v>5</v>
      </c>
      <c r="C33" s="134" t="s">
        <v>62</v>
      </c>
      <c r="D33" s="134"/>
      <c r="E33" s="134"/>
      <c r="F33" s="96" t="s">
        <v>26</v>
      </c>
      <c r="G33" s="134" t="s">
        <v>31</v>
      </c>
      <c r="H33" s="134"/>
      <c r="I33" s="134"/>
      <c r="J33" s="27">
        <v>115</v>
      </c>
      <c r="K33" s="6" t="s">
        <v>32</v>
      </c>
      <c r="L33" s="6"/>
      <c r="M33" s="6"/>
      <c r="N33" s="13"/>
    </row>
    <row r="34" spans="1:15">
      <c r="A34" s="5"/>
      <c r="B34" s="5" t="s">
        <v>5</v>
      </c>
      <c r="C34" s="110"/>
      <c r="D34" s="110"/>
      <c r="E34" s="110"/>
      <c r="F34" s="96" t="s">
        <v>26</v>
      </c>
      <c r="G34" s="110"/>
      <c r="H34" s="110"/>
      <c r="I34" s="110"/>
      <c r="J34" s="25"/>
      <c r="K34" s="6" t="s">
        <v>32</v>
      </c>
      <c r="L34" s="6"/>
      <c r="M34" s="6"/>
      <c r="N34" s="13"/>
    </row>
    <row r="35" spans="1:15">
      <c r="A35" s="5"/>
      <c r="B35" s="5"/>
      <c r="C35" s="134"/>
      <c r="D35" s="134"/>
      <c r="E35" s="134"/>
      <c r="F35" s="96" t="s">
        <v>26</v>
      </c>
      <c r="G35" s="134"/>
      <c r="H35" s="134"/>
      <c r="I35" s="134"/>
      <c r="J35" s="28"/>
      <c r="K35" s="6" t="s">
        <v>32</v>
      </c>
      <c r="L35" s="6"/>
      <c r="M35" s="6"/>
      <c r="N35" s="13"/>
    </row>
    <row r="36" spans="1:15">
      <c r="A36" s="5"/>
      <c r="B36" s="5"/>
      <c r="C36" s="134"/>
      <c r="D36" s="134"/>
      <c r="E36" s="134"/>
      <c r="F36" s="96" t="s">
        <v>26</v>
      </c>
      <c r="G36" s="134"/>
      <c r="H36" s="134"/>
      <c r="I36" s="134"/>
      <c r="J36" s="28"/>
      <c r="K36" s="6" t="s">
        <v>32</v>
      </c>
      <c r="L36" s="6"/>
      <c r="M36" s="6"/>
      <c r="N36" s="13"/>
    </row>
    <row r="37" spans="1:15">
      <c r="A37" s="5"/>
      <c r="B37" s="5"/>
      <c r="C37" s="134"/>
      <c r="D37" s="134"/>
      <c r="E37" s="134"/>
      <c r="F37" s="96" t="s">
        <v>26</v>
      </c>
      <c r="G37" s="134"/>
      <c r="H37" s="134"/>
      <c r="I37" s="134"/>
      <c r="J37" s="28"/>
      <c r="K37" s="6" t="s">
        <v>32</v>
      </c>
      <c r="L37" s="6"/>
      <c r="M37" s="6"/>
      <c r="N37" s="13"/>
    </row>
    <row r="38" spans="1:15">
      <c r="A38" s="5"/>
      <c r="B38" s="5"/>
      <c r="C38" s="134"/>
      <c r="D38" s="134"/>
      <c r="E38" s="134"/>
      <c r="F38" s="96" t="s">
        <v>26</v>
      </c>
      <c r="G38" s="134"/>
      <c r="H38" s="134"/>
      <c r="I38" s="134"/>
      <c r="J38" s="28"/>
      <c r="K38" s="6" t="s">
        <v>32</v>
      </c>
      <c r="L38" s="6"/>
      <c r="M38" s="6"/>
      <c r="N38" s="13"/>
    </row>
    <row r="39" spans="1:15">
      <c r="A39" s="5"/>
      <c r="B39" s="5"/>
      <c r="C39" s="134"/>
      <c r="D39" s="134"/>
      <c r="E39" s="134"/>
      <c r="F39" s="96" t="s">
        <v>26</v>
      </c>
      <c r="G39" s="134"/>
      <c r="H39" s="134"/>
      <c r="I39" s="134"/>
      <c r="J39" s="28"/>
      <c r="K39" s="6" t="s">
        <v>32</v>
      </c>
      <c r="L39" s="6"/>
      <c r="M39" s="29"/>
      <c r="N39" s="30"/>
    </row>
    <row r="40" spans="1:15">
      <c r="A40" s="5"/>
      <c r="B40" s="5"/>
      <c r="C40" s="134"/>
      <c r="D40" s="134"/>
      <c r="E40" s="134"/>
      <c r="F40" s="96" t="s">
        <v>26</v>
      </c>
      <c r="G40" s="134"/>
      <c r="H40" s="134"/>
      <c r="I40" s="134"/>
      <c r="J40" s="28"/>
      <c r="K40" s="6" t="s">
        <v>32</v>
      </c>
      <c r="L40" s="101"/>
      <c r="M40" s="151">
        <f>M25</f>
        <v>5200</v>
      </c>
      <c r="N40" s="152"/>
    </row>
    <row r="41" spans="1:15">
      <c r="A41" s="5"/>
      <c r="B41" s="5"/>
      <c r="C41" s="134"/>
      <c r="D41" s="134"/>
      <c r="E41" s="134"/>
      <c r="F41" s="96" t="s">
        <v>26</v>
      </c>
      <c r="G41" s="134"/>
      <c r="H41" s="134"/>
      <c r="I41" s="134"/>
      <c r="J41" s="28"/>
      <c r="K41" s="32"/>
      <c r="L41" s="33" t="s">
        <v>33</v>
      </c>
      <c r="M41" s="149">
        <v>1</v>
      </c>
      <c r="N41" s="150"/>
    </row>
    <row r="42" spans="1:15">
      <c r="A42" s="5"/>
      <c r="B42" s="5"/>
      <c r="C42" s="134"/>
      <c r="D42" s="134"/>
      <c r="E42" s="134"/>
      <c r="F42" s="6"/>
      <c r="G42" s="134"/>
      <c r="H42" s="134"/>
      <c r="I42" s="134"/>
      <c r="J42" s="28"/>
      <c r="K42" s="153" t="s">
        <v>34</v>
      </c>
      <c r="L42" s="154"/>
      <c r="M42" s="149">
        <f>310*2</f>
        <v>620</v>
      </c>
      <c r="N42" s="150"/>
    </row>
    <row r="43" spans="1:15">
      <c r="A43" s="5"/>
      <c r="B43" s="34"/>
      <c r="C43" s="35" t="s">
        <v>35</v>
      </c>
      <c r="D43" s="36"/>
      <c r="E43" s="36"/>
      <c r="F43" s="36"/>
      <c r="G43" s="37"/>
      <c r="H43" s="108"/>
      <c r="I43" s="108"/>
      <c r="J43" s="38">
        <f>SUM(J27:J42)</f>
        <v>230</v>
      </c>
      <c r="K43" s="39"/>
      <c r="L43" s="98" t="s">
        <v>30</v>
      </c>
      <c r="M43" s="136">
        <f>J43*J44</f>
        <v>506.00000000000006</v>
      </c>
      <c r="N43" s="155"/>
    </row>
    <row r="44" spans="1:15">
      <c r="A44" s="5"/>
      <c r="B44" s="5"/>
      <c r="C44" s="7"/>
      <c r="D44" s="6"/>
      <c r="E44" s="6"/>
      <c r="F44" s="6"/>
      <c r="G44" s="41"/>
      <c r="H44" s="6"/>
      <c r="I44" s="99" t="s">
        <v>36</v>
      </c>
      <c r="J44" s="42">
        <v>2.2000000000000002</v>
      </c>
      <c r="K44" s="156" t="s">
        <v>37</v>
      </c>
      <c r="L44" s="157"/>
      <c r="M44" s="136">
        <f>230*3</f>
        <v>690</v>
      </c>
      <c r="N44" s="155"/>
    </row>
    <row r="45" spans="1:15">
      <c r="A45" s="5"/>
      <c r="B45" s="5"/>
      <c r="C45" s="7"/>
      <c r="D45" s="6"/>
      <c r="E45" s="6"/>
      <c r="F45" s="158">
        <v>0</v>
      </c>
      <c r="G45" s="159"/>
      <c r="H45" s="43"/>
      <c r="I45" s="43"/>
      <c r="J45" s="39"/>
      <c r="K45" s="39"/>
      <c r="L45" s="98" t="s">
        <v>38</v>
      </c>
      <c r="M45" s="160">
        <f>250*6+1500</f>
        <v>3000</v>
      </c>
      <c r="N45" s="161"/>
    </row>
    <row r="46" spans="1:15">
      <c r="A46" s="5"/>
      <c r="B46" s="5" t="s">
        <v>39</v>
      </c>
      <c r="C46" s="6"/>
      <c r="D46" s="6"/>
      <c r="E46" s="101"/>
      <c r="F46" s="158">
        <v>0</v>
      </c>
      <c r="G46" s="159"/>
      <c r="H46" s="98"/>
      <c r="I46" s="98"/>
      <c r="J46" s="98"/>
      <c r="K46" s="6" t="s">
        <v>40</v>
      </c>
      <c r="L46" s="101"/>
      <c r="M46" s="112">
        <f>M43+M42+M40+M44+M45</f>
        <v>10016</v>
      </c>
      <c r="N46" s="113"/>
      <c r="O46" s="44"/>
    </row>
    <row r="47" spans="1:15">
      <c r="A47" s="5"/>
      <c r="B47" s="5" t="s">
        <v>41</v>
      </c>
      <c r="C47" s="6"/>
      <c r="D47" s="6"/>
      <c r="E47" s="101"/>
      <c r="F47" s="164">
        <v>0</v>
      </c>
      <c r="G47" s="165"/>
      <c r="H47" s="98"/>
      <c r="I47" s="98"/>
      <c r="J47" s="98"/>
      <c r="K47" s="6" t="s">
        <v>42</v>
      </c>
      <c r="L47" s="101"/>
      <c r="M47" s="112"/>
      <c r="N47" s="113"/>
    </row>
    <row r="48" spans="1:15">
      <c r="A48" s="5"/>
      <c r="B48" s="5" t="s">
        <v>43</v>
      </c>
      <c r="C48" s="6"/>
      <c r="D48" s="6"/>
      <c r="E48" s="101"/>
      <c r="F48" s="166">
        <f>SUM(F46:G47)</f>
        <v>0</v>
      </c>
      <c r="G48" s="167"/>
      <c r="H48" s="98"/>
      <c r="I48" s="98"/>
      <c r="J48" s="98"/>
      <c r="K48" s="6"/>
      <c r="L48" s="101"/>
      <c r="M48" s="45"/>
      <c r="N48" s="46"/>
    </row>
    <row r="49" spans="1:15">
      <c r="A49" s="5"/>
      <c r="B49" s="5" t="s">
        <v>44</v>
      </c>
      <c r="C49" s="6"/>
      <c r="D49" s="6"/>
      <c r="E49" s="101"/>
      <c r="F49" s="164">
        <v>0</v>
      </c>
      <c r="G49" s="165"/>
      <c r="H49" s="98"/>
      <c r="I49" s="98"/>
      <c r="J49" s="98"/>
      <c r="K49" s="6"/>
      <c r="L49" s="101"/>
      <c r="M49" s="45"/>
      <c r="N49" s="46"/>
    </row>
    <row r="50" spans="1:15">
      <c r="A50" s="5"/>
      <c r="B50" s="5" t="s">
        <v>43</v>
      </c>
      <c r="C50" s="6"/>
      <c r="D50" s="6"/>
      <c r="E50" s="101"/>
      <c r="F50" s="166">
        <f>SUM(F48:G49)</f>
        <v>0</v>
      </c>
      <c r="G50" s="167"/>
      <c r="H50" s="98"/>
      <c r="I50" s="98"/>
      <c r="J50" s="98"/>
      <c r="K50" s="6"/>
      <c r="L50" s="101"/>
      <c r="M50" s="45"/>
      <c r="N50" s="46"/>
    </row>
    <row r="51" spans="1:15">
      <c r="A51" s="5"/>
      <c r="B51" s="5" t="s">
        <v>30</v>
      </c>
      <c r="C51" s="6"/>
      <c r="D51" s="6"/>
      <c r="E51" s="101"/>
      <c r="F51" s="158">
        <v>0</v>
      </c>
      <c r="G51" s="159"/>
      <c r="H51" s="6"/>
      <c r="I51" s="47" t="s">
        <v>45</v>
      </c>
      <c r="J51" s="36"/>
      <c r="K51" s="36"/>
      <c r="L51" s="36"/>
      <c r="M51" s="36"/>
      <c r="N51" s="48"/>
    </row>
    <row r="52" spans="1:15">
      <c r="A52" s="5"/>
      <c r="B52" s="5" t="s">
        <v>46</v>
      </c>
      <c r="C52" s="6"/>
      <c r="D52" s="6"/>
      <c r="E52" s="101"/>
      <c r="F52" s="164">
        <v>0</v>
      </c>
      <c r="G52" s="165"/>
      <c r="H52" s="6"/>
      <c r="I52" s="49" t="s">
        <v>110</v>
      </c>
      <c r="J52" s="50"/>
      <c r="K52" s="50"/>
      <c r="L52" s="50"/>
      <c r="M52" s="50"/>
      <c r="N52" s="51"/>
    </row>
    <row r="53" spans="1:15">
      <c r="A53" s="5"/>
      <c r="B53" s="5" t="s">
        <v>38</v>
      </c>
      <c r="C53" s="6"/>
      <c r="D53" s="6"/>
      <c r="E53" s="101" t="s">
        <v>47</v>
      </c>
      <c r="F53" s="164">
        <v>0</v>
      </c>
      <c r="G53" s="165"/>
      <c r="H53" s="6"/>
      <c r="I53" s="52" t="s">
        <v>111</v>
      </c>
      <c r="J53" s="50"/>
      <c r="K53" s="50"/>
      <c r="L53" s="50"/>
      <c r="M53" s="50"/>
      <c r="N53" s="51"/>
    </row>
    <row r="54" spans="1:15">
      <c r="A54" s="5"/>
      <c r="B54" s="5" t="s">
        <v>48</v>
      </c>
      <c r="C54" s="6"/>
      <c r="D54" s="6"/>
      <c r="E54" s="101"/>
      <c r="F54" s="164">
        <v>0</v>
      </c>
      <c r="G54" s="165"/>
      <c r="H54" s="53"/>
      <c r="I54" s="49"/>
      <c r="J54" s="50"/>
      <c r="K54" s="50"/>
      <c r="L54" s="50"/>
      <c r="M54" s="50"/>
      <c r="N54" s="51"/>
    </row>
    <row r="55" spans="1:15">
      <c r="A55" s="5"/>
      <c r="B55" s="5" t="s">
        <v>42</v>
      </c>
      <c r="C55" s="6"/>
      <c r="D55" s="6"/>
      <c r="E55" s="101"/>
      <c r="F55" s="168">
        <f>SUM(F50:G54)</f>
        <v>0</v>
      </c>
      <c r="G55" s="169"/>
      <c r="H55" s="6"/>
      <c r="I55" s="49"/>
      <c r="J55" s="50"/>
      <c r="K55" s="50"/>
      <c r="L55" s="50"/>
      <c r="M55" s="50"/>
      <c r="N55" s="51"/>
    </row>
    <row r="56" spans="1:15">
      <c r="A56" s="5"/>
      <c r="B56" s="5" t="s">
        <v>49</v>
      </c>
      <c r="C56" s="6"/>
      <c r="D56" s="6"/>
      <c r="E56" s="101"/>
      <c r="F56" s="170">
        <f>+M46-F55</f>
        <v>10016</v>
      </c>
      <c r="G56" s="171"/>
      <c r="H56" s="6"/>
      <c r="I56" s="54"/>
      <c r="J56" s="28"/>
      <c r="K56" s="28"/>
      <c r="L56" s="28"/>
      <c r="M56" s="28"/>
      <c r="N56" s="55"/>
    </row>
    <row r="57" spans="1:15" ht="12" thickBot="1">
      <c r="A57" s="5"/>
      <c r="B57" s="56" t="s">
        <v>43</v>
      </c>
      <c r="C57" s="27"/>
      <c r="D57" s="27"/>
      <c r="E57" s="57"/>
      <c r="F57" s="162">
        <f>+F55+F56</f>
        <v>10016</v>
      </c>
      <c r="G57" s="163"/>
      <c r="H57" s="6"/>
      <c r="I57" s="58"/>
      <c r="J57" s="28"/>
      <c r="K57" s="28"/>
      <c r="L57" s="28"/>
      <c r="M57" s="28"/>
      <c r="N57" s="55"/>
    </row>
    <row r="58" spans="1:15">
      <c r="A58" s="5"/>
      <c r="B58" s="126" t="s">
        <v>50</v>
      </c>
      <c r="C58" s="111"/>
      <c r="D58" s="111"/>
      <c r="E58" s="111"/>
      <c r="F58" s="111"/>
      <c r="G58" s="111"/>
      <c r="H58" s="6"/>
      <c r="I58" s="177" t="s">
        <v>51</v>
      </c>
      <c r="J58" s="177"/>
      <c r="K58" s="177"/>
      <c r="L58" s="177"/>
      <c r="M58" s="177"/>
      <c r="N58" s="178"/>
    </row>
    <row r="59" spans="1:15" ht="1.5" customHeight="1">
      <c r="A59" s="5"/>
      <c r="B59" s="95"/>
      <c r="C59" s="96"/>
      <c r="D59" s="96"/>
      <c r="E59" s="96"/>
      <c r="F59" s="96"/>
      <c r="G59" s="96"/>
      <c r="H59" s="6"/>
      <c r="I59" s="96"/>
      <c r="J59" s="96"/>
      <c r="K59" s="96"/>
      <c r="L59" s="96"/>
      <c r="M59" s="96"/>
      <c r="N59" s="97"/>
    </row>
    <row r="60" spans="1:15" ht="11.25" hidden="1" customHeight="1">
      <c r="A60" s="5"/>
      <c r="B60" s="126"/>
      <c r="C60" s="111"/>
      <c r="D60" s="111"/>
      <c r="E60" s="111"/>
      <c r="F60" s="111"/>
      <c r="G60" s="111"/>
      <c r="H60" s="6"/>
      <c r="I60" s="6"/>
      <c r="J60" s="6"/>
      <c r="K60" s="6"/>
      <c r="L60" s="6"/>
      <c r="M60" s="6"/>
      <c r="N60" s="13"/>
    </row>
    <row r="61" spans="1:15" ht="16.5" customHeight="1">
      <c r="A61" s="5"/>
      <c r="B61" s="179" t="s">
        <v>113</v>
      </c>
      <c r="C61" s="110"/>
      <c r="D61" s="110"/>
      <c r="E61" s="110"/>
      <c r="F61" s="110"/>
      <c r="G61" s="110"/>
      <c r="H61" s="6"/>
      <c r="I61" s="110" t="s">
        <v>85</v>
      </c>
      <c r="J61" s="110"/>
      <c r="K61" s="110"/>
      <c r="L61" s="110"/>
      <c r="M61" s="110"/>
      <c r="N61" s="180"/>
      <c r="O61" s="6"/>
    </row>
    <row r="62" spans="1:15">
      <c r="A62" s="5"/>
      <c r="B62" s="126" t="s">
        <v>54</v>
      </c>
      <c r="C62" s="111"/>
      <c r="D62" s="111"/>
      <c r="E62" s="111"/>
      <c r="F62" s="111"/>
      <c r="G62" s="111"/>
      <c r="H62" s="6"/>
      <c r="I62" s="111" t="s">
        <v>54</v>
      </c>
      <c r="J62" s="111"/>
      <c r="K62" s="111"/>
      <c r="L62" s="111"/>
      <c r="M62" s="111"/>
      <c r="N62" s="127"/>
      <c r="O62" s="6"/>
    </row>
    <row r="63" spans="1:15" ht="26.25" customHeight="1">
      <c r="A63" s="5"/>
      <c r="B63" s="172" t="s">
        <v>114</v>
      </c>
      <c r="C63" s="173"/>
      <c r="D63" s="173"/>
      <c r="E63" s="173"/>
      <c r="F63" s="173"/>
      <c r="G63" s="173"/>
      <c r="H63" s="6"/>
      <c r="I63" s="173" t="s">
        <v>86</v>
      </c>
      <c r="J63" s="173"/>
      <c r="K63" s="173"/>
      <c r="L63" s="173"/>
      <c r="M63" s="173"/>
      <c r="N63" s="174"/>
      <c r="O63" s="6"/>
    </row>
    <row r="64" spans="1:15" ht="2.25" customHeight="1">
      <c r="A64" s="5"/>
      <c r="B64" s="126" t="s">
        <v>57</v>
      </c>
      <c r="C64" s="111"/>
      <c r="D64" s="111"/>
      <c r="E64" s="111"/>
      <c r="F64" s="111"/>
      <c r="G64" s="111"/>
      <c r="H64" s="6"/>
      <c r="I64" s="175"/>
      <c r="J64" s="175"/>
      <c r="K64" s="175"/>
      <c r="L64" s="175"/>
      <c r="M64" s="175"/>
      <c r="N64" s="176"/>
    </row>
    <row r="65" spans="1:14" ht="0.75" hidden="1" customHeight="1">
      <c r="A65" s="5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13"/>
    </row>
    <row r="66" spans="1:14" ht="14.25" customHeight="1" thickBot="1">
      <c r="A66" s="61"/>
      <c r="B66" s="61"/>
      <c r="C66" s="62"/>
      <c r="D66" s="62"/>
      <c r="E66" s="62"/>
      <c r="F66" s="62"/>
      <c r="G66" s="62"/>
      <c r="H66" s="62"/>
      <c r="I66" s="62" t="s">
        <v>58</v>
      </c>
      <c r="J66" s="62">
        <v>7862</v>
      </c>
      <c r="K66" s="62"/>
      <c r="L66" s="63"/>
      <c r="M66" s="64"/>
      <c r="N66" s="65"/>
    </row>
    <row r="67" spans="1:14" ht="36" customHeight="1">
      <c r="N67" s="4" t="s">
        <v>59</v>
      </c>
    </row>
    <row r="487" spans="4:4">
      <c r="D487" s="94" t="s">
        <v>95</v>
      </c>
    </row>
  </sheetData>
  <mergeCells count="99">
    <mergeCell ref="B63:G63"/>
    <mergeCell ref="I63:N63"/>
    <mergeCell ref="B64:G64"/>
    <mergeCell ref="I64:N64"/>
    <mergeCell ref="B58:G58"/>
    <mergeCell ref="I58:N58"/>
    <mergeCell ref="B60:G60"/>
    <mergeCell ref="B61:G61"/>
    <mergeCell ref="I61:N61"/>
    <mergeCell ref="B62:G62"/>
    <mergeCell ref="I62:N62"/>
    <mergeCell ref="F57:G57"/>
    <mergeCell ref="F47:G47"/>
    <mergeCell ref="M47:N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K44:L44"/>
    <mergeCell ref="M44:N44"/>
    <mergeCell ref="F45:G45"/>
    <mergeCell ref="M45:N45"/>
    <mergeCell ref="F46:G46"/>
    <mergeCell ref="M46:N46"/>
    <mergeCell ref="C42:E42"/>
    <mergeCell ref="G42:I42"/>
    <mergeCell ref="K42:L42"/>
    <mergeCell ref="M42:N42"/>
    <mergeCell ref="H43:I43"/>
    <mergeCell ref="M43:N43"/>
    <mergeCell ref="C41:E41"/>
    <mergeCell ref="G41:I41"/>
    <mergeCell ref="M41:N41"/>
    <mergeCell ref="C36:E36"/>
    <mergeCell ref="G36:I36"/>
    <mergeCell ref="C37:E37"/>
    <mergeCell ref="G37:I37"/>
    <mergeCell ref="C38:E38"/>
    <mergeCell ref="G38:I38"/>
    <mergeCell ref="C39:E39"/>
    <mergeCell ref="G39:I39"/>
    <mergeCell ref="C40:E40"/>
    <mergeCell ref="G40:I40"/>
    <mergeCell ref="M40:N40"/>
    <mergeCell ref="C33:E33"/>
    <mergeCell ref="G33:I33"/>
    <mergeCell ref="C34:E34"/>
    <mergeCell ref="G34:I34"/>
    <mergeCell ref="C35:E35"/>
    <mergeCell ref="G35:I35"/>
    <mergeCell ref="C30:E30"/>
    <mergeCell ref="G30:I30"/>
    <mergeCell ref="C31:E31"/>
    <mergeCell ref="G31:I31"/>
    <mergeCell ref="C32:E32"/>
    <mergeCell ref="G32:I32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7"/>
  <sheetViews>
    <sheetView topLeftCell="A34" zoomScaleNormal="100" workbookViewId="0">
      <selection activeCell="I61" sqref="I61:N6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28515625" style="4" customWidth="1"/>
    <col min="9" max="9" width="7.7109375" style="4" customWidth="1"/>
    <col min="10" max="10" width="9.5703125" style="4" customWidth="1"/>
    <col min="11" max="11" width="4" style="4" customWidth="1"/>
    <col min="12" max="12" width="7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7" t="s">
        <v>0</v>
      </c>
      <c r="M2" s="106">
        <v>10</v>
      </c>
      <c r="N2" s="107"/>
    </row>
    <row r="3" spans="1:19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108" t="s">
        <v>1</v>
      </c>
      <c r="M3" s="109"/>
      <c r="N3" s="8">
        <v>7862</v>
      </c>
    </row>
    <row r="4" spans="1:19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91"/>
      <c r="M4" s="91"/>
      <c r="N4" s="10" t="s">
        <v>2</v>
      </c>
    </row>
    <row r="5" spans="1:19">
      <c r="A5" s="5"/>
      <c r="B5" s="5"/>
      <c r="C5" s="6"/>
      <c r="D5" s="6"/>
      <c r="E5" s="6"/>
      <c r="F5" s="6"/>
      <c r="G5" s="11"/>
      <c r="H5" s="6"/>
      <c r="I5" s="6"/>
      <c r="J5" s="6"/>
      <c r="K5" s="6"/>
      <c r="L5" s="91"/>
      <c r="M5" s="91"/>
      <c r="N5" s="12"/>
    </row>
    <row r="6" spans="1:19">
      <c r="A6" s="5"/>
      <c r="B6" s="5"/>
      <c r="C6" s="6"/>
      <c r="D6" s="6"/>
      <c r="E6" s="6"/>
      <c r="F6" s="6"/>
      <c r="G6" s="11" t="s">
        <v>3</v>
      </c>
      <c r="H6" s="6"/>
      <c r="I6" s="6"/>
      <c r="J6" s="6"/>
      <c r="K6" s="6"/>
      <c r="L6" s="6"/>
      <c r="M6" s="6"/>
      <c r="N6" s="13"/>
    </row>
    <row r="7" spans="1:19">
      <c r="A7" s="5"/>
      <c r="B7" s="5"/>
      <c r="C7" s="6"/>
      <c r="D7" s="6"/>
      <c r="E7" s="6"/>
      <c r="F7" s="11"/>
      <c r="G7" s="11"/>
      <c r="H7" s="6"/>
      <c r="I7" s="6"/>
      <c r="J7" s="6"/>
      <c r="K7" s="6"/>
      <c r="L7" s="6"/>
      <c r="M7" s="6"/>
      <c r="N7" s="13"/>
    </row>
    <row r="8" spans="1:19" ht="12" thickBot="1">
      <c r="A8" s="5"/>
      <c r="B8" s="5"/>
      <c r="C8" s="6"/>
      <c r="D8" s="6"/>
      <c r="E8" s="6"/>
      <c r="F8" s="6"/>
      <c r="G8" s="6" t="s">
        <v>4</v>
      </c>
      <c r="H8" s="6"/>
      <c r="I8" s="6"/>
      <c r="J8" s="14">
        <v>15</v>
      </c>
      <c r="K8" s="88" t="s">
        <v>5</v>
      </c>
      <c r="L8" s="110" t="s">
        <v>10</v>
      </c>
      <c r="M8" s="110"/>
      <c r="N8" s="13">
        <v>2022</v>
      </c>
    </row>
    <row r="9" spans="1:19" ht="15" customHeight="1">
      <c r="A9" s="5"/>
      <c r="B9" s="5"/>
      <c r="C9" s="6"/>
      <c r="D9" s="6"/>
      <c r="E9" s="6"/>
      <c r="F9" s="6"/>
      <c r="G9" s="6"/>
      <c r="H9" s="6"/>
      <c r="I9" s="6"/>
      <c r="J9" s="6"/>
      <c r="K9" s="111" t="s">
        <v>6</v>
      </c>
      <c r="L9" s="111"/>
      <c r="M9" s="112">
        <f>M46</f>
        <v>640</v>
      </c>
      <c r="N9" s="113"/>
    </row>
    <row r="10" spans="1:19" ht="13.5" customHeight="1">
      <c r="A10" s="5"/>
      <c r="B10" s="5" t="s">
        <v>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3"/>
    </row>
    <row r="11" spans="1:19" ht="11.25" customHeight="1">
      <c r="A11" s="92"/>
      <c r="B11" s="102">
        <f>$M$9</f>
        <v>640</v>
      </c>
      <c r="C11" s="103"/>
      <c r="D11" s="104" t="s">
        <v>97</v>
      </c>
      <c r="E11" s="104"/>
      <c r="F11" s="104"/>
      <c r="G11" s="104"/>
      <c r="H11" s="104"/>
      <c r="I11" s="104"/>
      <c r="J11" s="104"/>
      <c r="K11" s="104"/>
      <c r="L11" s="104"/>
      <c r="M11" s="104"/>
      <c r="N11" s="105"/>
    </row>
    <row r="12" spans="1:19" ht="11.25" customHeight="1">
      <c r="A12" s="5"/>
      <c r="B12" s="5" t="s">
        <v>8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3"/>
    </row>
    <row r="13" spans="1:19" ht="12.75" customHeight="1">
      <c r="A13" s="5"/>
      <c r="B13" s="119" t="s">
        <v>96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1"/>
    </row>
    <row r="14" spans="1:19" ht="11.25" customHeight="1">
      <c r="A14" s="5"/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1"/>
    </row>
    <row r="15" spans="1:19" ht="11.25" customHeight="1">
      <c r="A15" s="5"/>
      <c r="B15" s="119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1"/>
      <c r="S15" s="4" t="s">
        <v>9</v>
      </c>
    </row>
    <row r="16" spans="1:19" ht="11.25" customHeight="1">
      <c r="A16" s="5"/>
      <c r="B16" s="5"/>
      <c r="C16" s="6"/>
      <c r="D16" s="6"/>
      <c r="E16" s="18">
        <v>16</v>
      </c>
      <c r="F16" s="88" t="s">
        <v>5</v>
      </c>
      <c r="G16" s="122" t="s">
        <v>10</v>
      </c>
      <c r="H16" s="110"/>
      <c r="I16" s="88" t="s">
        <v>11</v>
      </c>
      <c r="J16" s="18">
        <v>16</v>
      </c>
      <c r="K16" s="88" t="s">
        <v>12</v>
      </c>
      <c r="L16" s="122" t="s">
        <v>10</v>
      </c>
      <c r="M16" s="110"/>
      <c r="N16" s="13">
        <v>2022</v>
      </c>
    </row>
    <row r="17" spans="1:14" ht="12" customHeight="1" thickBot="1">
      <c r="A17" s="5"/>
      <c r="B17" s="123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5"/>
    </row>
    <row r="18" spans="1:14" ht="12" customHeight="1" thickBot="1">
      <c r="A18" s="5"/>
      <c r="B18" s="126" t="s">
        <v>13</v>
      </c>
      <c r="C18" s="127"/>
      <c r="D18" s="19"/>
      <c r="E18" s="128" t="s">
        <v>14</v>
      </c>
      <c r="F18" s="129"/>
      <c r="G18" s="130"/>
      <c r="H18" s="19" t="s">
        <v>15</v>
      </c>
      <c r="I18" s="128" t="s">
        <v>16</v>
      </c>
      <c r="J18" s="130"/>
      <c r="K18" s="19"/>
      <c r="L18" s="128" t="s">
        <v>17</v>
      </c>
      <c r="M18" s="130"/>
      <c r="N18" s="19"/>
    </row>
    <row r="19" spans="1:14">
      <c r="A19" s="5"/>
      <c r="B19" s="123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5"/>
    </row>
    <row r="20" spans="1:14" ht="12.75" customHeight="1">
      <c r="A20" s="5"/>
      <c r="B20" s="131"/>
      <c r="C20" s="132"/>
      <c r="D20" s="132"/>
      <c r="E20" s="133"/>
      <c r="F20" s="106"/>
      <c r="G20" s="134"/>
      <c r="H20" s="134"/>
      <c r="I20" s="135"/>
      <c r="J20" s="106"/>
      <c r="K20" s="135"/>
      <c r="L20" s="106"/>
      <c r="M20" s="134"/>
      <c r="N20" s="107"/>
    </row>
    <row r="21" spans="1:14">
      <c r="A21" s="5"/>
      <c r="B21" s="114" t="s">
        <v>18</v>
      </c>
      <c r="C21" s="115"/>
      <c r="D21" s="115"/>
      <c r="E21" s="116"/>
      <c r="F21" s="117" t="s">
        <v>19</v>
      </c>
      <c r="G21" s="115"/>
      <c r="H21" s="115"/>
      <c r="I21" s="116"/>
      <c r="J21" s="117" t="s">
        <v>20</v>
      </c>
      <c r="K21" s="116"/>
      <c r="L21" s="117" t="s">
        <v>21</v>
      </c>
      <c r="M21" s="115"/>
      <c r="N21" s="118"/>
    </row>
    <row r="22" spans="1:14">
      <c r="A22" s="5"/>
      <c r="B22" s="21" t="s">
        <v>22</v>
      </c>
      <c r="C22" s="6"/>
      <c r="D22" s="6"/>
      <c r="E22" s="11"/>
      <c r="F22" s="6"/>
      <c r="G22" s="6"/>
      <c r="H22" s="6"/>
      <c r="I22" s="6"/>
      <c r="J22" s="6"/>
      <c r="K22" s="6"/>
      <c r="L22" s="6"/>
      <c r="M22" s="6"/>
      <c r="N22" s="13"/>
    </row>
    <row r="23" spans="1:14">
      <c r="A23" s="5"/>
      <c r="B23" s="5"/>
      <c r="C23" s="6" t="s">
        <v>23</v>
      </c>
      <c r="D23" s="6"/>
      <c r="E23" s="88"/>
      <c r="F23" s="110" t="s">
        <v>24</v>
      </c>
      <c r="G23" s="110"/>
      <c r="H23" s="6"/>
      <c r="I23" s="6"/>
      <c r="J23" s="11"/>
      <c r="K23" s="6"/>
      <c r="L23" s="6"/>
      <c r="M23" s="6"/>
      <c r="N23" s="13"/>
    </row>
    <row r="24" spans="1:14">
      <c r="A24" s="5"/>
      <c r="B24" s="5" t="s">
        <v>25</v>
      </c>
      <c r="C24" s="6"/>
      <c r="D24" s="22"/>
      <c r="E24" s="88" t="s">
        <v>26</v>
      </c>
      <c r="F24" s="136"/>
      <c r="G24" s="137"/>
      <c r="H24" s="6" t="s">
        <v>27</v>
      </c>
      <c r="I24" s="6"/>
      <c r="J24" s="23"/>
      <c r="K24" s="6"/>
      <c r="L24" s="6"/>
      <c r="M24" s="138"/>
      <c r="N24" s="139"/>
    </row>
    <row r="25" spans="1:14">
      <c r="A25" s="5"/>
      <c r="B25" s="5" t="s">
        <v>25</v>
      </c>
      <c r="C25" s="6"/>
      <c r="D25" s="22">
        <v>1</v>
      </c>
      <c r="E25" s="88" t="s">
        <v>26</v>
      </c>
      <c r="F25" s="140">
        <v>640</v>
      </c>
      <c r="G25" s="140"/>
      <c r="H25" s="6" t="s">
        <v>28</v>
      </c>
      <c r="I25" s="6"/>
      <c r="J25" s="11"/>
      <c r="K25" s="6" t="s">
        <v>29</v>
      </c>
      <c r="L25" s="6"/>
      <c r="M25" s="141">
        <f>D24*F24+D25*F25</f>
        <v>640</v>
      </c>
      <c r="N25" s="142"/>
    </row>
    <row r="26" spans="1:14">
      <c r="A26" s="5"/>
      <c r="B26" s="21" t="s">
        <v>30</v>
      </c>
      <c r="C26" s="6"/>
      <c r="D26" s="24"/>
      <c r="E26" s="88"/>
      <c r="F26" s="143"/>
      <c r="G26" s="143"/>
      <c r="H26" s="6"/>
      <c r="I26" s="6"/>
      <c r="J26" s="6"/>
      <c r="K26" s="6"/>
      <c r="L26" s="11"/>
      <c r="M26" s="144"/>
      <c r="N26" s="145"/>
    </row>
    <row r="27" spans="1:14" ht="12">
      <c r="A27" s="5"/>
      <c r="B27" s="5" t="s">
        <v>5</v>
      </c>
      <c r="C27" s="110" t="s">
        <v>31</v>
      </c>
      <c r="D27" s="110"/>
      <c r="E27" s="110"/>
      <c r="F27" s="88" t="s">
        <v>26</v>
      </c>
      <c r="G27" s="110" t="s">
        <v>70</v>
      </c>
      <c r="H27" s="110"/>
      <c r="I27" s="110"/>
      <c r="J27" s="25"/>
      <c r="K27" s="6" t="s">
        <v>32</v>
      </c>
      <c r="L27" s="6"/>
      <c r="M27" s="146"/>
      <c r="N27" s="147"/>
    </row>
    <row r="28" spans="1:14">
      <c r="A28" s="5"/>
      <c r="B28" s="5" t="s">
        <v>5</v>
      </c>
      <c r="C28" s="110" t="s">
        <v>70</v>
      </c>
      <c r="D28" s="110"/>
      <c r="E28" s="110"/>
      <c r="F28" s="88" t="s">
        <v>26</v>
      </c>
      <c r="G28" s="110" t="s">
        <v>31</v>
      </c>
      <c r="H28" s="110"/>
      <c r="I28" s="110"/>
      <c r="J28" s="25"/>
      <c r="K28" s="6" t="s">
        <v>32</v>
      </c>
      <c r="L28" s="6"/>
      <c r="M28" s="6"/>
      <c r="N28" s="26"/>
    </row>
    <row r="29" spans="1:14">
      <c r="A29" s="5"/>
      <c r="B29" s="5" t="s">
        <v>5</v>
      </c>
      <c r="C29" s="110" t="s">
        <v>76</v>
      </c>
      <c r="D29" s="110"/>
      <c r="E29" s="110"/>
      <c r="F29" s="88" t="s">
        <v>26</v>
      </c>
      <c r="G29" s="110" t="s">
        <v>76</v>
      </c>
      <c r="H29" s="110"/>
      <c r="I29" s="110"/>
      <c r="J29" s="25"/>
      <c r="K29" s="6" t="s">
        <v>32</v>
      </c>
      <c r="L29" s="6"/>
      <c r="M29" s="6"/>
      <c r="N29" s="13"/>
    </row>
    <row r="30" spans="1:14">
      <c r="A30" s="5"/>
      <c r="B30" s="5" t="s">
        <v>5</v>
      </c>
      <c r="C30" s="110"/>
      <c r="D30" s="148"/>
      <c r="E30" s="148"/>
      <c r="F30" s="88" t="s">
        <v>26</v>
      </c>
      <c r="G30" s="110"/>
      <c r="H30" s="110"/>
      <c r="I30" s="110"/>
      <c r="J30" s="25"/>
      <c r="K30" s="6" t="s">
        <v>32</v>
      </c>
      <c r="L30" s="6"/>
      <c r="M30" s="6"/>
      <c r="N30" s="13"/>
    </row>
    <row r="31" spans="1:14" ht="11.25" customHeight="1">
      <c r="A31" s="5"/>
      <c r="B31" s="5" t="s">
        <v>5</v>
      </c>
      <c r="C31" s="110"/>
      <c r="D31" s="110"/>
      <c r="E31" s="110"/>
      <c r="F31" s="88" t="s">
        <v>26</v>
      </c>
      <c r="G31" s="110"/>
      <c r="H31" s="110"/>
      <c r="I31" s="110"/>
      <c r="J31" s="25"/>
      <c r="K31" s="6" t="s">
        <v>32</v>
      </c>
      <c r="L31" s="6"/>
      <c r="M31" s="6"/>
      <c r="N31" s="13"/>
    </row>
    <row r="32" spans="1:14">
      <c r="A32" s="5"/>
      <c r="B32" s="5" t="s">
        <v>5</v>
      </c>
      <c r="C32" s="110"/>
      <c r="D32" s="110"/>
      <c r="E32" s="110"/>
      <c r="F32" s="88" t="s">
        <v>26</v>
      </c>
      <c r="G32" s="110"/>
      <c r="H32" s="110"/>
      <c r="I32" s="110"/>
      <c r="J32" s="25"/>
      <c r="K32" s="6" t="s">
        <v>32</v>
      </c>
      <c r="L32" s="6"/>
      <c r="M32" s="6"/>
      <c r="N32" s="13"/>
    </row>
    <row r="33" spans="1:15" ht="11.25" customHeight="1">
      <c r="A33" s="5"/>
      <c r="B33" s="5" t="s">
        <v>5</v>
      </c>
      <c r="C33" s="134"/>
      <c r="D33" s="134"/>
      <c r="E33" s="134"/>
      <c r="F33" s="88" t="s">
        <v>26</v>
      </c>
      <c r="G33" s="134"/>
      <c r="H33" s="134"/>
      <c r="I33" s="134"/>
      <c r="J33" s="27"/>
      <c r="K33" s="6" t="s">
        <v>32</v>
      </c>
      <c r="L33" s="6"/>
      <c r="M33" s="6"/>
      <c r="N33" s="13"/>
    </row>
    <row r="34" spans="1:15">
      <c r="A34" s="5"/>
      <c r="B34" s="5" t="s">
        <v>5</v>
      </c>
      <c r="C34" s="110"/>
      <c r="D34" s="110"/>
      <c r="E34" s="110"/>
      <c r="F34" s="88" t="s">
        <v>26</v>
      </c>
      <c r="G34" s="110"/>
      <c r="H34" s="110"/>
      <c r="I34" s="110"/>
      <c r="J34" s="25"/>
      <c r="K34" s="6" t="s">
        <v>32</v>
      </c>
      <c r="L34" s="6"/>
      <c r="M34" s="6"/>
      <c r="N34" s="13"/>
    </row>
    <row r="35" spans="1:15">
      <c r="A35" s="5"/>
      <c r="B35" s="5"/>
      <c r="C35" s="134"/>
      <c r="D35" s="134"/>
      <c r="E35" s="134"/>
      <c r="F35" s="88" t="s">
        <v>26</v>
      </c>
      <c r="G35" s="134"/>
      <c r="H35" s="134"/>
      <c r="I35" s="134"/>
      <c r="J35" s="28"/>
      <c r="K35" s="6" t="s">
        <v>32</v>
      </c>
      <c r="L35" s="6"/>
      <c r="M35" s="6"/>
      <c r="N35" s="13"/>
    </row>
    <row r="36" spans="1:15">
      <c r="A36" s="5"/>
      <c r="B36" s="5"/>
      <c r="C36" s="134"/>
      <c r="D36" s="134"/>
      <c r="E36" s="134"/>
      <c r="F36" s="88" t="s">
        <v>26</v>
      </c>
      <c r="G36" s="134"/>
      <c r="H36" s="134"/>
      <c r="I36" s="134"/>
      <c r="J36" s="28"/>
      <c r="K36" s="6" t="s">
        <v>32</v>
      </c>
      <c r="L36" s="6"/>
      <c r="M36" s="6"/>
      <c r="N36" s="13"/>
    </row>
    <row r="37" spans="1:15">
      <c r="A37" s="5"/>
      <c r="B37" s="5"/>
      <c r="C37" s="134"/>
      <c r="D37" s="134"/>
      <c r="E37" s="134"/>
      <c r="F37" s="88" t="s">
        <v>26</v>
      </c>
      <c r="G37" s="134"/>
      <c r="H37" s="134"/>
      <c r="I37" s="134"/>
      <c r="J37" s="28"/>
      <c r="K37" s="6" t="s">
        <v>32</v>
      </c>
      <c r="L37" s="6"/>
      <c r="M37" s="6"/>
      <c r="N37" s="13"/>
    </row>
    <row r="38" spans="1:15">
      <c r="A38" s="5"/>
      <c r="B38" s="5"/>
      <c r="C38" s="134"/>
      <c r="D38" s="134"/>
      <c r="E38" s="134"/>
      <c r="F38" s="88" t="s">
        <v>26</v>
      </c>
      <c r="G38" s="134"/>
      <c r="H38" s="134"/>
      <c r="I38" s="134"/>
      <c r="J38" s="28"/>
      <c r="K38" s="6" t="s">
        <v>32</v>
      </c>
      <c r="L38" s="6"/>
      <c r="M38" s="6"/>
      <c r="N38" s="13"/>
    </row>
    <row r="39" spans="1:15">
      <c r="A39" s="5"/>
      <c r="B39" s="5"/>
      <c r="C39" s="134"/>
      <c r="D39" s="134"/>
      <c r="E39" s="134"/>
      <c r="F39" s="88" t="s">
        <v>26</v>
      </c>
      <c r="G39" s="134"/>
      <c r="H39" s="134"/>
      <c r="I39" s="134"/>
      <c r="J39" s="28"/>
      <c r="K39" s="6" t="s">
        <v>32</v>
      </c>
      <c r="L39" s="6"/>
      <c r="M39" s="29"/>
      <c r="N39" s="30"/>
    </row>
    <row r="40" spans="1:15">
      <c r="A40" s="5"/>
      <c r="B40" s="5"/>
      <c r="C40" s="134"/>
      <c r="D40" s="134"/>
      <c r="E40" s="134"/>
      <c r="F40" s="88" t="s">
        <v>26</v>
      </c>
      <c r="G40" s="134"/>
      <c r="H40" s="134"/>
      <c r="I40" s="134"/>
      <c r="J40" s="28"/>
      <c r="K40" s="6" t="s">
        <v>32</v>
      </c>
      <c r="L40" s="93"/>
      <c r="M40" s="151">
        <f>M25</f>
        <v>640</v>
      </c>
      <c r="N40" s="152"/>
    </row>
    <row r="41" spans="1:15">
      <c r="A41" s="5"/>
      <c r="B41" s="5"/>
      <c r="C41" s="134"/>
      <c r="D41" s="134"/>
      <c r="E41" s="134"/>
      <c r="F41" s="88" t="s">
        <v>26</v>
      </c>
      <c r="G41" s="134"/>
      <c r="H41" s="134"/>
      <c r="I41" s="134"/>
      <c r="J41" s="28"/>
      <c r="K41" s="32"/>
      <c r="L41" s="33" t="s">
        <v>33</v>
      </c>
      <c r="M41" s="149">
        <v>1</v>
      </c>
      <c r="N41" s="150"/>
    </row>
    <row r="42" spans="1:15">
      <c r="A42" s="5"/>
      <c r="B42" s="5"/>
      <c r="C42" s="134"/>
      <c r="D42" s="134"/>
      <c r="E42" s="134"/>
      <c r="F42" s="6"/>
      <c r="G42" s="134"/>
      <c r="H42" s="134"/>
      <c r="I42" s="134"/>
      <c r="J42" s="28"/>
      <c r="K42" s="153" t="s">
        <v>34</v>
      </c>
      <c r="L42" s="154"/>
      <c r="M42" s="149"/>
      <c r="N42" s="150"/>
    </row>
    <row r="43" spans="1:15">
      <c r="A43" s="5"/>
      <c r="B43" s="34"/>
      <c r="C43" s="35" t="s">
        <v>35</v>
      </c>
      <c r="D43" s="36"/>
      <c r="E43" s="36"/>
      <c r="F43" s="36"/>
      <c r="G43" s="37"/>
      <c r="H43" s="108"/>
      <c r="I43" s="108"/>
      <c r="J43" s="38">
        <f>SUM(J27:J42)</f>
        <v>0</v>
      </c>
      <c r="K43" s="39"/>
      <c r="L43" s="90" t="s">
        <v>30</v>
      </c>
      <c r="M43" s="136">
        <f>J43*J44</f>
        <v>0</v>
      </c>
      <c r="N43" s="155"/>
    </row>
    <row r="44" spans="1:15">
      <c r="A44" s="5"/>
      <c r="B44" s="5"/>
      <c r="C44" s="7"/>
      <c r="D44" s="6"/>
      <c r="E44" s="6"/>
      <c r="F44" s="6"/>
      <c r="G44" s="41"/>
      <c r="H44" s="6"/>
      <c r="I44" s="91" t="s">
        <v>36</v>
      </c>
      <c r="J44" s="42">
        <v>2.2000000000000002</v>
      </c>
      <c r="K44" s="156" t="s">
        <v>37</v>
      </c>
      <c r="L44" s="157"/>
      <c r="M44" s="136"/>
      <c r="N44" s="155"/>
    </row>
    <row r="45" spans="1:15">
      <c r="A45" s="5"/>
      <c r="B45" s="5"/>
      <c r="C45" s="7"/>
      <c r="D45" s="6"/>
      <c r="E45" s="6"/>
      <c r="F45" s="158">
        <v>0</v>
      </c>
      <c r="G45" s="159"/>
      <c r="H45" s="43"/>
      <c r="I45" s="43"/>
      <c r="J45" s="39"/>
      <c r="K45" s="39"/>
      <c r="L45" s="90" t="s">
        <v>38</v>
      </c>
      <c r="M45" s="160"/>
      <c r="N45" s="161"/>
    </row>
    <row r="46" spans="1:15">
      <c r="A46" s="5"/>
      <c r="B46" s="5" t="s">
        <v>39</v>
      </c>
      <c r="C46" s="6"/>
      <c r="D46" s="6"/>
      <c r="E46" s="93"/>
      <c r="F46" s="158">
        <v>0</v>
      </c>
      <c r="G46" s="159"/>
      <c r="H46" s="90"/>
      <c r="I46" s="90"/>
      <c r="J46" s="90"/>
      <c r="K46" s="6" t="s">
        <v>40</v>
      </c>
      <c r="L46" s="93"/>
      <c r="M46" s="112">
        <f>M43+M42+M40+M44+M45</f>
        <v>640</v>
      </c>
      <c r="N46" s="113"/>
      <c r="O46" s="44"/>
    </row>
    <row r="47" spans="1:15">
      <c r="A47" s="5"/>
      <c r="B47" s="5" t="s">
        <v>41</v>
      </c>
      <c r="C47" s="6"/>
      <c r="D47" s="6"/>
      <c r="E47" s="93"/>
      <c r="F47" s="164">
        <v>0</v>
      </c>
      <c r="G47" s="165"/>
      <c r="H47" s="90"/>
      <c r="I47" s="90"/>
      <c r="J47" s="90"/>
      <c r="K47" s="6" t="s">
        <v>42</v>
      </c>
      <c r="L47" s="93"/>
      <c r="M47" s="112"/>
      <c r="N47" s="113"/>
    </row>
    <row r="48" spans="1:15">
      <c r="A48" s="5"/>
      <c r="B48" s="5" t="s">
        <v>43</v>
      </c>
      <c r="C48" s="6"/>
      <c r="D48" s="6"/>
      <c r="E48" s="93"/>
      <c r="F48" s="166">
        <f>SUM(F46:G47)</f>
        <v>0</v>
      </c>
      <c r="G48" s="167"/>
      <c r="H48" s="90"/>
      <c r="I48" s="90"/>
      <c r="J48" s="90"/>
      <c r="K48" s="6"/>
      <c r="L48" s="93"/>
      <c r="M48" s="45"/>
      <c r="N48" s="46"/>
    </row>
    <row r="49" spans="1:15">
      <c r="A49" s="5"/>
      <c r="B49" s="5" t="s">
        <v>44</v>
      </c>
      <c r="C49" s="6"/>
      <c r="D49" s="6"/>
      <c r="E49" s="93"/>
      <c r="F49" s="164">
        <v>0</v>
      </c>
      <c r="G49" s="165"/>
      <c r="H49" s="90"/>
      <c r="I49" s="90"/>
      <c r="J49" s="90"/>
      <c r="K49" s="6"/>
      <c r="L49" s="93"/>
      <c r="M49" s="45"/>
      <c r="N49" s="46"/>
    </row>
    <row r="50" spans="1:15">
      <c r="A50" s="5"/>
      <c r="B50" s="5" t="s">
        <v>43</v>
      </c>
      <c r="C50" s="6"/>
      <c r="D50" s="6"/>
      <c r="E50" s="93"/>
      <c r="F50" s="166">
        <f>SUM(F48:G49)</f>
        <v>0</v>
      </c>
      <c r="G50" s="167"/>
      <c r="H50" s="90"/>
      <c r="I50" s="90"/>
      <c r="J50" s="90"/>
      <c r="K50" s="6"/>
      <c r="L50" s="93"/>
      <c r="M50" s="45"/>
      <c r="N50" s="46"/>
    </row>
    <row r="51" spans="1:15">
      <c r="A51" s="5"/>
      <c r="B51" s="5" t="s">
        <v>30</v>
      </c>
      <c r="C51" s="6"/>
      <c r="D51" s="6"/>
      <c r="E51" s="93"/>
      <c r="F51" s="158">
        <v>0</v>
      </c>
      <c r="G51" s="159"/>
      <c r="H51" s="6"/>
      <c r="I51" s="47" t="s">
        <v>45</v>
      </c>
      <c r="J51" s="36"/>
      <c r="K51" s="36"/>
      <c r="L51" s="36"/>
      <c r="M51" s="36"/>
      <c r="N51" s="48"/>
    </row>
    <row r="52" spans="1:15">
      <c r="A52" s="5"/>
      <c r="B52" s="5" t="s">
        <v>46</v>
      </c>
      <c r="C52" s="6"/>
      <c r="D52" s="6"/>
      <c r="E52" s="93"/>
      <c r="F52" s="164">
        <v>0</v>
      </c>
      <c r="G52" s="165"/>
      <c r="H52" s="6"/>
      <c r="I52" s="49"/>
      <c r="J52" s="50"/>
      <c r="K52" s="50"/>
      <c r="L52" s="50"/>
      <c r="M52" s="50"/>
      <c r="N52" s="51"/>
    </row>
    <row r="53" spans="1:15">
      <c r="A53" s="5"/>
      <c r="B53" s="5" t="s">
        <v>38</v>
      </c>
      <c r="C53" s="6"/>
      <c r="D53" s="6"/>
      <c r="E53" s="93" t="s">
        <v>47</v>
      </c>
      <c r="F53" s="164">
        <v>0</v>
      </c>
      <c r="G53" s="165"/>
      <c r="H53" s="6"/>
      <c r="I53" s="52"/>
      <c r="J53" s="50"/>
      <c r="K53" s="50"/>
      <c r="L53" s="50"/>
      <c r="M53" s="50"/>
      <c r="N53" s="51"/>
    </row>
    <row r="54" spans="1:15">
      <c r="A54" s="5"/>
      <c r="B54" s="5" t="s">
        <v>48</v>
      </c>
      <c r="C54" s="6"/>
      <c r="D54" s="6"/>
      <c r="E54" s="93"/>
      <c r="F54" s="164">
        <v>0</v>
      </c>
      <c r="G54" s="165"/>
      <c r="H54" s="53"/>
      <c r="I54" s="49"/>
      <c r="J54" s="50"/>
      <c r="K54" s="50"/>
      <c r="L54" s="50"/>
      <c r="M54" s="50"/>
      <c r="N54" s="51"/>
    </row>
    <row r="55" spans="1:15">
      <c r="A55" s="5"/>
      <c r="B55" s="5" t="s">
        <v>42</v>
      </c>
      <c r="C55" s="6"/>
      <c r="D55" s="6"/>
      <c r="E55" s="93"/>
      <c r="F55" s="168">
        <f>SUM(F50:G54)</f>
        <v>0</v>
      </c>
      <c r="G55" s="169"/>
      <c r="H55" s="6"/>
      <c r="I55" s="49"/>
      <c r="J55" s="50"/>
      <c r="K55" s="50"/>
      <c r="L55" s="50"/>
      <c r="M55" s="50"/>
      <c r="N55" s="51"/>
    </row>
    <row r="56" spans="1:15">
      <c r="A56" s="5"/>
      <c r="B56" s="5" t="s">
        <v>49</v>
      </c>
      <c r="C56" s="6"/>
      <c r="D56" s="6"/>
      <c r="E56" s="93"/>
      <c r="F56" s="170">
        <f>+M46-F55</f>
        <v>640</v>
      </c>
      <c r="G56" s="171"/>
      <c r="H56" s="6"/>
      <c r="I56" s="54"/>
      <c r="J56" s="28"/>
      <c r="K56" s="28"/>
      <c r="L56" s="28"/>
      <c r="M56" s="28"/>
      <c r="N56" s="55"/>
    </row>
    <row r="57" spans="1:15" ht="12" thickBot="1">
      <c r="A57" s="5"/>
      <c r="B57" s="56" t="s">
        <v>43</v>
      </c>
      <c r="C57" s="27"/>
      <c r="D57" s="27"/>
      <c r="E57" s="57"/>
      <c r="F57" s="162">
        <f>+F55+F56</f>
        <v>640</v>
      </c>
      <c r="G57" s="163"/>
      <c r="H57" s="6"/>
      <c r="I57" s="58"/>
      <c r="J57" s="28"/>
      <c r="K57" s="28"/>
      <c r="L57" s="28"/>
      <c r="M57" s="28"/>
      <c r="N57" s="55"/>
    </row>
    <row r="58" spans="1:15">
      <c r="A58" s="5"/>
      <c r="B58" s="126" t="s">
        <v>50</v>
      </c>
      <c r="C58" s="111"/>
      <c r="D58" s="111"/>
      <c r="E58" s="111"/>
      <c r="F58" s="111"/>
      <c r="G58" s="111"/>
      <c r="H58" s="6"/>
      <c r="I58" s="177" t="s">
        <v>51</v>
      </c>
      <c r="J58" s="177"/>
      <c r="K58" s="177"/>
      <c r="L58" s="177"/>
      <c r="M58" s="177"/>
      <c r="N58" s="178"/>
    </row>
    <row r="59" spans="1:15" ht="1.5" customHeight="1">
      <c r="A59" s="5"/>
      <c r="B59" s="87"/>
      <c r="C59" s="88"/>
      <c r="D59" s="88"/>
      <c r="E59" s="88"/>
      <c r="F59" s="88"/>
      <c r="G59" s="88"/>
      <c r="H59" s="6"/>
      <c r="I59" s="88"/>
      <c r="J59" s="88"/>
      <c r="K59" s="88"/>
      <c r="L59" s="88"/>
      <c r="M59" s="88"/>
      <c r="N59" s="89"/>
    </row>
    <row r="60" spans="1:15" ht="11.25" hidden="1" customHeight="1">
      <c r="A60" s="5"/>
      <c r="B60" s="126"/>
      <c r="C60" s="111"/>
      <c r="D60" s="111"/>
      <c r="E60" s="111"/>
      <c r="F60" s="111"/>
      <c r="G60" s="111"/>
      <c r="H60" s="6"/>
      <c r="I60" s="6"/>
      <c r="J60" s="6"/>
      <c r="K60" s="6"/>
      <c r="L60" s="6"/>
      <c r="M60" s="6"/>
      <c r="N60" s="13"/>
    </row>
    <row r="61" spans="1:15" ht="16.5" customHeight="1">
      <c r="A61" s="5"/>
      <c r="B61" s="179" t="s">
        <v>52</v>
      </c>
      <c r="C61" s="110"/>
      <c r="D61" s="110"/>
      <c r="E61" s="110"/>
      <c r="F61" s="110"/>
      <c r="G61" s="110"/>
      <c r="H61" s="6"/>
      <c r="I61" s="110" t="s">
        <v>98</v>
      </c>
      <c r="J61" s="110"/>
      <c r="K61" s="110"/>
      <c r="L61" s="110"/>
      <c r="M61" s="110"/>
      <c r="N61" s="180"/>
      <c r="O61" s="6"/>
    </row>
    <row r="62" spans="1:15">
      <c r="A62" s="5"/>
      <c r="B62" s="126" t="s">
        <v>54</v>
      </c>
      <c r="C62" s="111"/>
      <c r="D62" s="111"/>
      <c r="E62" s="111"/>
      <c r="F62" s="111"/>
      <c r="G62" s="111"/>
      <c r="H62" s="6"/>
      <c r="I62" s="111" t="s">
        <v>54</v>
      </c>
      <c r="J62" s="111"/>
      <c r="K62" s="111"/>
      <c r="L62" s="111"/>
      <c r="M62" s="111"/>
      <c r="N62" s="127"/>
      <c r="O62" s="6"/>
    </row>
    <row r="63" spans="1:15" ht="26.25" customHeight="1">
      <c r="A63" s="5"/>
      <c r="B63" s="172" t="s">
        <v>55</v>
      </c>
      <c r="C63" s="173"/>
      <c r="D63" s="173"/>
      <c r="E63" s="173"/>
      <c r="F63" s="173"/>
      <c r="G63" s="173"/>
      <c r="H63" s="6"/>
      <c r="I63" s="173" t="s">
        <v>99</v>
      </c>
      <c r="J63" s="173"/>
      <c r="K63" s="173"/>
      <c r="L63" s="173"/>
      <c r="M63" s="173"/>
      <c r="N63" s="174"/>
      <c r="O63" s="6"/>
    </row>
    <row r="64" spans="1:15" ht="2.25" customHeight="1">
      <c r="A64" s="5"/>
      <c r="B64" s="126" t="s">
        <v>57</v>
      </c>
      <c r="C64" s="111"/>
      <c r="D64" s="111"/>
      <c r="E64" s="111"/>
      <c r="F64" s="111"/>
      <c r="G64" s="111"/>
      <c r="H64" s="6"/>
      <c r="I64" s="175"/>
      <c r="J64" s="175"/>
      <c r="K64" s="175"/>
      <c r="L64" s="175"/>
      <c r="M64" s="175"/>
      <c r="N64" s="176"/>
    </row>
    <row r="65" spans="1:14" ht="0.75" hidden="1" customHeight="1">
      <c r="A65" s="5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13"/>
    </row>
    <row r="66" spans="1:14" ht="14.25" customHeight="1" thickBot="1">
      <c r="A66" s="61"/>
      <c r="B66" s="61"/>
      <c r="C66" s="62"/>
      <c r="D66" s="62"/>
      <c r="E66" s="62"/>
      <c r="F66" s="62"/>
      <c r="G66" s="62"/>
      <c r="H66" s="62"/>
      <c r="I66" s="62" t="s">
        <v>58</v>
      </c>
      <c r="J66" s="62">
        <v>7862</v>
      </c>
      <c r="K66" s="62"/>
      <c r="L66" s="63"/>
      <c r="M66" s="64"/>
      <c r="N66" s="65"/>
    </row>
    <row r="67" spans="1:14" ht="36" customHeight="1">
      <c r="N67" s="4" t="s">
        <v>59</v>
      </c>
    </row>
    <row r="487" spans="4:4">
      <c r="D487" s="94" t="s">
        <v>95</v>
      </c>
    </row>
  </sheetData>
  <mergeCells count="99">
    <mergeCell ref="B11:C11"/>
    <mergeCell ref="D11:N11"/>
    <mergeCell ref="M2:N2"/>
    <mergeCell ref="L3:M3"/>
    <mergeCell ref="L8:M8"/>
    <mergeCell ref="K9:L9"/>
    <mergeCell ref="M9:N9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B21:E21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41:E41"/>
    <mergeCell ref="G41:I41"/>
    <mergeCell ref="M41:N41"/>
    <mergeCell ref="C36:E36"/>
    <mergeCell ref="G36:I36"/>
    <mergeCell ref="C37:E37"/>
    <mergeCell ref="G37:I37"/>
    <mergeCell ref="C38:E38"/>
    <mergeCell ref="G38:I38"/>
    <mergeCell ref="C39:E39"/>
    <mergeCell ref="G39:I39"/>
    <mergeCell ref="C40:E40"/>
    <mergeCell ref="G40:I40"/>
    <mergeCell ref="M40:N40"/>
    <mergeCell ref="C42:E42"/>
    <mergeCell ref="G42:I42"/>
    <mergeCell ref="K42:L42"/>
    <mergeCell ref="M42:N42"/>
    <mergeCell ref="H43:I43"/>
    <mergeCell ref="M43:N43"/>
    <mergeCell ref="K44:L44"/>
    <mergeCell ref="M44:N44"/>
    <mergeCell ref="F45:G45"/>
    <mergeCell ref="M45:N45"/>
    <mergeCell ref="F46:G46"/>
    <mergeCell ref="M46:N46"/>
    <mergeCell ref="F57:G57"/>
    <mergeCell ref="F47:G47"/>
    <mergeCell ref="M47:N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B63:G63"/>
    <mergeCell ref="I63:N63"/>
    <mergeCell ref="B64:G64"/>
    <mergeCell ref="I64:N64"/>
    <mergeCell ref="B58:G58"/>
    <mergeCell ref="I58:N58"/>
    <mergeCell ref="B60:G60"/>
    <mergeCell ref="B61:G61"/>
    <mergeCell ref="I61:N61"/>
    <mergeCell ref="B62:G62"/>
    <mergeCell ref="I62:N6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7"/>
  <sheetViews>
    <sheetView topLeftCell="A37" zoomScaleNormal="100" workbookViewId="0">
      <selection activeCell="I61" sqref="I61:N6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28515625" style="4" customWidth="1"/>
    <col min="9" max="9" width="7.7109375" style="4" customWidth="1"/>
    <col min="10" max="10" width="9.5703125" style="4" customWidth="1"/>
    <col min="11" max="11" width="4" style="4" customWidth="1"/>
    <col min="12" max="12" width="7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7" t="s">
        <v>0</v>
      </c>
      <c r="M2" s="106">
        <v>9</v>
      </c>
      <c r="N2" s="107"/>
    </row>
    <row r="3" spans="1:19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108" t="s">
        <v>1</v>
      </c>
      <c r="M3" s="109"/>
      <c r="N3" s="8">
        <v>7862</v>
      </c>
    </row>
    <row r="4" spans="1:19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91"/>
      <c r="M4" s="91"/>
      <c r="N4" s="10" t="s">
        <v>2</v>
      </c>
    </row>
    <row r="5" spans="1:19">
      <c r="A5" s="5"/>
      <c r="B5" s="5"/>
      <c r="C5" s="6"/>
      <c r="D5" s="6"/>
      <c r="E5" s="6"/>
      <c r="F5" s="6"/>
      <c r="G5" s="11"/>
      <c r="H5" s="6"/>
      <c r="I5" s="6"/>
      <c r="J5" s="6"/>
      <c r="K5" s="6"/>
      <c r="L5" s="91"/>
      <c r="M5" s="91"/>
      <c r="N5" s="12"/>
    </row>
    <row r="6" spans="1:19">
      <c r="A6" s="5"/>
      <c r="B6" s="5"/>
      <c r="C6" s="6"/>
      <c r="D6" s="6"/>
      <c r="E6" s="6"/>
      <c r="F6" s="6"/>
      <c r="G6" s="11" t="s">
        <v>3</v>
      </c>
      <c r="H6" s="6"/>
      <c r="I6" s="6"/>
      <c r="J6" s="6"/>
      <c r="K6" s="6"/>
      <c r="L6" s="6"/>
      <c r="M6" s="6"/>
      <c r="N6" s="13"/>
    </row>
    <row r="7" spans="1:19">
      <c r="A7" s="5"/>
      <c r="B7" s="5"/>
      <c r="C7" s="6"/>
      <c r="D7" s="6"/>
      <c r="E7" s="6"/>
      <c r="F7" s="11"/>
      <c r="G7" s="11"/>
      <c r="H7" s="6"/>
      <c r="I7" s="6"/>
      <c r="J7" s="6"/>
      <c r="K7" s="6"/>
      <c r="L7" s="6"/>
      <c r="M7" s="6"/>
      <c r="N7" s="13"/>
    </row>
    <row r="8" spans="1:19" ht="12" thickBot="1">
      <c r="A8" s="5"/>
      <c r="B8" s="5"/>
      <c r="C8" s="6"/>
      <c r="D8" s="6"/>
      <c r="E8" s="6"/>
      <c r="F8" s="6"/>
      <c r="G8" s="6" t="s">
        <v>4</v>
      </c>
      <c r="H8" s="6"/>
      <c r="I8" s="6"/>
      <c r="J8" s="14">
        <v>15</v>
      </c>
      <c r="K8" s="88" t="s">
        <v>5</v>
      </c>
      <c r="L8" s="110" t="s">
        <v>10</v>
      </c>
      <c r="M8" s="110"/>
      <c r="N8" s="13">
        <v>2022</v>
      </c>
    </row>
    <row r="9" spans="1:19" ht="15" customHeight="1">
      <c r="A9" s="5"/>
      <c r="B9" s="5"/>
      <c r="C9" s="6"/>
      <c r="D9" s="6"/>
      <c r="E9" s="6"/>
      <c r="F9" s="6"/>
      <c r="G9" s="6"/>
      <c r="H9" s="6"/>
      <c r="I9" s="6"/>
      <c r="J9" s="6"/>
      <c r="K9" s="111" t="s">
        <v>6</v>
      </c>
      <c r="L9" s="111"/>
      <c r="M9" s="112">
        <f>M46</f>
        <v>3368</v>
      </c>
      <c r="N9" s="113"/>
    </row>
    <row r="10" spans="1:19" ht="13.5" customHeight="1">
      <c r="A10" s="5"/>
      <c r="B10" s="5" t="s">
        <v>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3"/>
    </row>
    <row r="11" spans="1:19" ht="11.25" customHeight="1">
      <c r="A11" s="92"/>
      <c r="B11" s="102">
        <f>$M$9</f>
        <v>3368</v>
      </c>
      <c r="C11" s="103"/>
      <c r="D11" s="104" t="s">
        <v>97</v>
      </c>
      <c r="E11" s="104"/>
      <c r="F11" s="104"/>
      <c r="G11" s="104"/>
      <c r="H11" s="104"/>
      <c r="I11" s="104"/>
      <c r="J11" s="104"/>
      <c r="K11" s="104"/>
      <c r="L11" s="104"/>
      <c r="M11" s="104"/>
      <c r="N11" s="105"/>
    </row>
    <row r="12" spans="1:19" ht="11.25" customHeight="1">
      <c r="A12" s="5"/>
      <c r="B12" s="5" t="s">
        <v>8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3"/>
    </row>
    <row r="13" spans="1:19" ht="12.75" customHeight="1">
      <c r="A13" s="5"/>
      <c r="B13" s="119" t="s">
        <v>96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1"/>
    </row>
    <row r="14" spans="1:19" ht="11.25" customHeight="1">
      <c r="A14" s="5"/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1"/>
    </row>
    <row r="15" spans="1:19" ht="11.25" customHeight="1">
      <c r="A15" s="5"/>
      <c r="B15" s="119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1"/>
      <c r="S15" s="4" t="s">
        <v>9</v>
      </c>
    </row>
    <row r="16" spans="1:19" ht="11.25" customHeight="1">
      <c r="A16" s="5"/>
      <c r="B16" s="5"/>
      <c r="C16" s="6"/>
      <c r="D16" s="6"/>
      <c r="E16" s="18">
        <v>16</v>
      </c>
      <c r="F16" s="88" t="s">
        <v>5</v>
      </c>
      <c r="G16" s="122" t="s">
        <v>10</v>
      </c>
      <c r="H16" s="110"/>
      <c r="I16" s="88" t="s">
        <v>11</v>
      </c>
      <c r="J16" s="18">
        <v>16</v>
      </c>
      <c r="K16" s="88" t="s">
        <v>12</v>
      </c>
      <c r="L16" s="122" t="s">
        <v>10</v>
      </c>
      <c r="M16" s="110"/>
      <c r="N16" s="13">
        <v>2022</v>
      </c>
    </row>
    <row r="17" spans="1:14" ht="12" customHeight="1" thickBot="1">
      <c r="A17" s="5"/>
      <c r="B17" s="123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5"/>
    </row>
    <row r="18" spans="1:14" ht="12" customHeight="1" thickBot="1">
      <c r="A18" s="5"/>
      <c r="B18" s="126" t="s">
        <v>13</v>
      </c>
      <c r="C18" s="127"/>
      <c r="D18" s="19"/>
      <c r="E18" s="128" t="s">
        <v>14</v>
      </c>
      <c r="F18" s="129"/>
      <c r="G18" s="130"/>
      <c r="H18" s="19" t="s">
        <v>15</v>
      </c>
      <c r="I18" s="128" t="s">
        <v>16</v>
      </c>
      <c r="J18" s="130"/>
      <c r="K18" s="19"/>
      <c r="L18" s="128" t="s">
        <v>17</v>
      </c>
      <c r="M18" s="130"/>
      <c r="N18" s="19"/>
    </row>
    <row r="19" spans="1:14">
      <c r="A19" s="5"/>
      <c r="B19" s="123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5"/>
    </row>
    <row r="20" spans="1:14" ht="12.75" customHeight="1">
      <c r="A20" s="5"/>
      <c r="B20" s="131"/>
      <c r="C20" s="132"/>
      <c r="D20" s="132"/>
      <c r="E20" s="133"/>
      <c r="F20" s="106"/>
      <c r="G20" s="134"/>
      <c r="H20" s="134"/>
      <c r="I20" s="135"/>
      <c r="J20" s="106"/>
      <c r="K20" s="135"/>
      <c r="L20" s="106"/>
      <c r="M20" s="134"/>
      <c r="N20" s="107"/>
    </row>
    <row r="21" spans="1:14">
      <c r="A21" s="5"/>
      <c r="B21" s="114" t="s">
        <v>18</v>
      </c>
      <c r="C21" s="115"/>
      <c r="D21" s="115"/>
      <c r="E21" s="116"/>
      <c r="F21" s="117" t="s">
        <v>19</v>
      </c>
      <c r="G21" s="115"/>
      <c r="H21" s="115"/>
      <c r="I21" s="116"/>
      <c r="J21" s="117" t="s">
        <v>20</v>
      </c>
      <c r="K21" s="116"/>
      <c r="L21" s="117" t="s">
        <v>21</v>
      </c>
      <c r="M21" s="115"/>
      <c r="N21" s="118"/>
    </row>
    <row r="22" spans="1:14">
      <c r="A22" s="5"/>
      <c r="B22" s="21" t="s">
        <v>22</v>
      </c>
      <c r="C22" s="6"/>
      <c r="D22" s="6"/>
      <c r="E22" s="11"/>
      <c r="F22" s="6"/>
      <c r="G22" s="6"/>
      <c r="H22" s="6"/>
      <c r="I22" s="6"/>
      <c r="J22" s="6"/>
      <c r="K22" s="6"/>
      <c r="L22" s="6"/>
      <c r="M22" s="6"/>
      <c r="N22" s="13"/>
    </row>
    <row r="23" spans="1:14">
      <c r="A23" s="5"/>
      <c r="B23" s="5"/>
      <c r="C23" s="6" t="s">
        <v>23</v>
      </c>
      <c r="D23" s="6"/>
      <c r="E23" s="88"/>
      <c r="F23" s="110" t="s">
        <v>24</v>
      </c>
      <c r="G23" s="110"/>
      <c r="H23" s="6"/>
      <c r="I23" s="6"/>
      <c r="J23" s="11"/>
      <c r="K23" s="6"/>
      <c r="L23" s="6"/>
      <c r="M23" s="6"/>
      <c r="N23" s="13"/>
    </row>
    <row r="24" spans="1:14">
      <c r="A24" s="5"/>
      <c r="B24" s="5" t="s">
        <v>25</v>
      </c>
      <c r="C24" s="6"/>
      <c r="D24" s="22"/>
      <c r="E24" s="88" t="s">
        <v>26</v>
      </c>
      <c r="F24" s="136"/>
      <c r="G24" s="137"/>
      <c r="H24" s="6" t="s">
        <v>27</v>
      </c>
      <c r="I24" s="6"/>
      <c r="J24" s="23"/>
      <c r="K24" s="6"/>
      <c r="L24" s="6"/>
      <c r="M24" s="138"/>
      <c r="N24" s="139"/>
    </row>
    <row r="25" spans="1:14">
      <c r="A25" s="5"/>
      <c r="B25" s="5" t="s">
        <v>25</v>
      </c>
      <c r="C25" s="6"/>
      <c r="D25" s="22">
        <v>1</v>
      </c>
      <c r="E25" s="88" t="s">
        <v>26</v>
      </c>
      <c r="F25" s="140">
        <v>1200</v>
      </c>
      <c r="G25" s="140"/>
      <c r="H25" s="6" t="s">
        <v>28</v>
      </c>
      <c r="I25" s="6"/>
      <c r="J25" s="11"/>
      <c r="K25" s="6" t="s">
        <v>29</v>
      </c>
      <c r="L25" s="6"/>
      <c r="M25" s="141">
        <f>D24*F24+D25*F25</f>
        <v>1200</v>
      </c>
      <c r="N25" s="142"/>
    </row>
    <row r="26" spans="1:14">
      <c r="A26" s="5"/>
      <c r="B26" s="21" t="s">
        <v>30</v>
      </c>
      <c r="C26" s="6"/>
      <c r="D26" s="24"/>
      <c r="E26" s="88"/>
      <c r="F26" s="143"/>
      <c r="G26" s="143"/>
      <c r="H26" s="6"/>
      <c r="I26" s="6"/>
      <c r="J26" s="6"/>
      <c r="K26" s="6"/>
      <c r="L26" s="11"/>
      <c r="M26" s="144"/>
      <c r="N26" s="145"/>
    </row>
    <row r="27" spans="1:14" ht="12">
      <c r="A27" s="5"/>
      <c r="B27" s="5" t="s">
        <v>5</v>
      </c>
      <c r="C27" s="110" t="s">
        <v>31</v>
      </c>
      <c r="D27" s="110"/>
      <c r="E27" s="110"/>
      <c r="F27" s="88" t="s">
        <v>26</v>
      </c>
      <c r="G27" s="110" t="s">
        <v>70</v>
      </c>
      <c r="H27" s="110"/>
      <c r="I27" s="110"/>
      <c r="J27" s="25">
        <v>290</v>
      </c>
      <c r="K27" s="6" t="s">
        <v>32</v>
      </c>
      <c r="L27" s="6"/>
      <c r="M27" s="146"/>
      <c r="N27" s="147"/>
    </row>
    <row r="28" spans="1:14">
      <c r="A28" s="5"/>
      <c r="B28" s="5" t="s">
        <v>5</v>
      </c>
      <c r="C28" s="110" t="s">
        <v>70</v>
      </c>
      <c r="D28" s="110"/>
      <c r="E28" s="110"/>
      <c r="F28" s="88" t="s">
        <v>26</v>
      </c>
      <c r="G28" s="110" t="s">
        <v>31</v>
      </c>
      <c r="H28" s="110"/>
      <c r="I28" s="110"/>
      <c r="J28" s="25">
        <v>290</v>
      </c>
      <c r="K28" s="6" t="s">
        <v>32</v>
      </c>
      <c r="L28" s="6"/>
      <c r="M28" s="6"/>
      <c r="N28" s="26"/>
    </row>
    <row r="29" spans="1:14">
      <c r="A29" s="5"/>
      <c r="B29" s="5" t="s">
        <v>5</v>
      </c>
      <c r="C29" s="110" t="s">
        <v>76</v>
      </c>
      <c r="D29" s="110"/>
      <c r="E29" s="110"/>
      <c r="F29" s="88" t="s">
        <v>26</v>
      </c>
      <c r="G29" s="110" t="s">
        <v>76</v>
      </c>
      <c r="H29" s="110"/>
      <c r="I29" s="110"/>
      <c r="J29" s="25">
        <v>150</v>
      </c>
      <c r="K29" s="6" t="s">
        <v>32</v>
      </c>
      <c r="L29" s="6"/>
      <c r="M29" s="6"/>
      <c r="N29" s="13"/>
    </row>
    <row r="30" spans="1:14">
      <c r="A30" s="5"/>
      <c r="B30" s="5" t="s">
        <v>5</v>
      </c>
      <c r="C30" s="110"/>
      <c r="D30" s="148"/>
      <c r="E30" s="148"/>
      <c r="F30" s="88" t="s">
        <v>26</v>
      </c>
      <c r="G30" s="110"/>
      <c r="H30" s="110"/>
      <c r="I30" s="110"/>
      <c r="J30" s="25"/>
      <c r="K30" s="6" t="s">
        <v>32</v>
      </c>
      <c r="L30" s="6"/>
      <c r="M30" s="6"/>
      <c r="N30" s="13"/>
    </row>
    <row r="31" spans="1:14" ht="11.25" customHeight="1">
      <c r="A31" s="5"/>
      <c r="B31" s="5" t="s">
        <v>5</v>
      </c>
      <c r="C31" s="110"/>
      <c r="D31" s="110"/>
      <c r="E31" s="110"/>
      <c r="F31" s="88" t="s">
        <v>26</v>
      </c>
      <c r="G31" s="110"/>
      <c r="H31" s="110"/>
      <c r="I31" s="110"/>
      <c r="J31" s="25"/>
      <c r="K31" s="6" t="s">
        <v>32</v>
      </c>
      <c r="L31" s="6"/>
      <c r="M31" s="6"/>
      <c r="N31" s="13"/>
    </row>
    <row r="32" spans="1:14">
      <c r="A32" s="5"/>
      <c r="B32" s="5" t="s">
        <v>5</v>
      </c>
      <c r="C32" s="110"/>
      <c r="D32" s="110"/>
      <c r="E32" s="110"/>
      <c r="F32" s="88" t="s">
        <v>26</v>
      </c>
      <c r="G32" s="110"/>
      <c r="H32" s="110"/>
      <c r="I32" s="110"/>
      <c r="J32" s="25"/>
      <c r="K32" s="6" t="s">
        <v>32</v>
      </c>
      <c r="L32" s="6"/>
      <c r="M32" s="6"/>
      <c r="N32" s="13"/>
    </row>
    <row r="33" spans="1:15" ht="11.25" customHeight="1">
      <c r="A33" s="5"/>
      <c r="B33" s="5" t="s">
        <v>5</v>
      </c>
      <c r="C33" s="134"/>
      <c r="D33" s="134"/>
      <c r="E33" s="134"/>
      <c r="F33" s="88" t="s">
        <v>26</v>
      </c>
      <c r="G33" s="134"/>
      <c r="H33" s="134"/>
      <c r="I33" s="134"/>
      <c r="J33" s="27"/>
      <c r="K33" s="6" t="s">
        <v>32</v>
      </c>
      <c r="L33" s="6"/>
      <c r="M33" s="6"/>
      <c r="N33" s="13"/>
    </row>
    <row r="34" spans="1:15">
      <c r="A34" s="5"/>
      <c r="B34" s="5" t="s">
        <v>5</v>
      </c>
      <c r="C34" s="110"/>
      <c r="D34" s="110"/>
      <c r="E34" s="110"/>
      <c r="F34" s="88" t="s">
        <v>26</v>
      </c>
      <c r="G34" s="110"/>
      <c r="H34" s="110"/>
      <c r="I34" s="110"/>
      <c r="J34" s="25"/>
      <c r="K34" s="6" t="s">
        <v>32</v>
      </c>
      <c r="L34" s="6"/>
      <c r="M34" s="6"/>
      <c r="N34" s="13"/>
    </row>
    <row r="35" spans="1:15">
      <c r="A35" s="5"/>
      <c r="B35" s="5"/>
      <c r="C35" s="134"/>
      <c r="D35" s="134"/>
      <c r="E35" s="134"/>
      <c r="F35" s="88" t="s">
        <v>26</v>
      </c>
      <c r="G35" s="134"/>
      <c r="H35" s="134"/>
      <c r="I35" s="134"/>
      <c r="J35" s="28"/>
      <c r="K35" s="6" t="s">
        <v>32</v>
      </c>
      <c r="L35" s="6"/>
      <c r="M35" s="6"/>
      <c r="N35" s="13"/>
    </row>
    <row r="36" spans="1:15">
      <c r="A36" s="5"/>
      <c r="B36" s="5"/>
      <c r="C36" s="134"/>
      <c r="D36" s="134"/>
      <c r="E36" s="134"/>
      <c r="F36" s="88" t="s">
        <v>26</v>
      </c>
      <c r="G36" s="134"/>
      <c r="H36" s="134"/>
      <c r="I36" s="134"/>
      <c r="J36" s="28"/>
      <c r="K36" s="6" t="s">
        <v>32</v>
      </c>
      <c r="L36" s="6"/>
      <c r="M36" s="6"/>
      <c r="N36" s="13"/>
    </row>
    <row r="37" spans="1:15">
      <c r="A37" s="5"/>
      <c r="B37" s="5"/>
      <c r="C37" s="134"/>
      <c r="D37" s="134"/>
      <c r="E37" s="134"/>
      <c r="F37" s="88" t="s">
        <v>26</v>
      </c>
      <c r="G37" s="134"/>
      <c r="H37" s="134"/>
      <c r="I37" s="134"/>
      <c r="J37" s="28"/>
      <c r="K37" s="6" t="s">
        <v>32</v>
      </c>
      <c r="L37" s="6"/>
      <c r="M37" s="6"/>
      <c r="N37" s="13"/>
    </row>
    <row r="38" spans="1:15">
      <c r="A38" s="5"/>
      <c r="B38" s="5"/>
      <c r="C38" s="134"/>
      <c r="D38" s="134"/>
      <c r="E38" s="134"/>
      <c r="F38" s="88" t="s">
        <v>26</v>
      </c>
      <c r="G38" s="134"/>
      <c r="H38" s="134"/>
      <c r="I38" s="134"/>
      <c r="J38" s="28"/>
      <c r="K38" s="6" t="s">
        <v>32</v>
      </c>
      <c r="L38" s="6"/>
      <c r="M38" s="6"/>
      <c r="N38" s="13"/>
    </row>
    <row r="39" spans="1:15">
      <c r="A39" s="5"/>
      <c r="B39" s="5"/>
      <c r="C39" s="134"/>
      <c r="D39" s="134"/>
      <c r="E39" s="134"/>
      <c r="F39" s="88" t="s">
        <v>26</v>
      </c>
      <c r="G39" s="134"/>
      <c r="H39" s="134"/>
      <c r="I39" s="134"/>
      <c r="J39" s="28"/>
      <c r="K39" s="6" t="s">
        <v>32</v>
      </c>
      <c r="L39" s="6"/>
      <c r="M39" s="29"/>
      <c r="N39" s="30"/>
    </row>
    <row r="40" spans="1:15">
      <c r="A40" s="5"/>
      <c r="B40" s="5"/>
      <c r="C40" s="134"/>
      <c r="D40" s="134"/>
      <c r="E40" s="134"/>
      <c r="F40" s="88" t="s">
        <v>26</v>
      </c>
      <c r="G40" s="134"/>
      <c r="H40" s="134"/>
      <c r="I40" s="134"/>
      <c r="J40" s="28"/>
      <c r="K40" s="6" t="s">
        <v>32</v>
      </c>
      <c r="L40" s="93"/>
      <c r="M40" s="151">
        <f>M25</f>
        <v>1200</v>
      </c>
      <c r="N40" s="152"/>
    </row>
    <row r="41" spans="1:15">
      <c r="A41" s="5"/>
      <c r="B41" s="5"/>
      <c r="C41" s="134"/>
      <c r="D41" s="134"/>
      <c r="E41" s="134"/>
      <c r="F41" s="88" t="s">
        <v>26</v>
      </c>
      <c r="G41" s="134"/>
      <c r="H41" s="134"/>
      <c r="I41" s="134"/>
      <c r="J41" s="28"/>
      <c r="K41" s="32"/>
      <c r="L41" s="33" t="s">
        <v>33</v>
      </c>
      <c r="M41" s="149">
        <v>1</v>
      </c>
      <c r="N41" s="150"/>
    </row>
    <row r="42" spans="1:15">
      <c r="A42" s="5"/>
      <c r="B42" s="5"/>
      <c r="C42" s="134"/>
      <c r="D42" s="134"/>
      <c r="E42" s="134"/>
      <c r="F42" s="6"/>
      <c r="G42" s="134"/>
      <c r="H42" s="134"/>
      <c r="I42" s="134"/>
      <c r="J42" s="28"/>
      <c r="K42" s="153" t="s">
        <v>34</v>
      </c>
      <c r="L42" s="154"/>
      <c r="M42" s="149">
        <f>281*2</f>
        <v>562</v>
      </c>
      <c r="N42" s="150"/>
    </row>
    <row r="43" spans="1:15">
      <c r="A43" s="5"/>
      <c r="B43" s="34"/>
      <c r="C43" s="35" t="s">
        <v>35</v>
      </c>
      <c r="D43" s="36"/>
      <c r="E43" s="36"/>
      <c r="F43" s="36"/>
      <c r="G43" s="37"/>
      <c r="H43" s="108"/>
      <c r="I43" s="108"/>
      <c r="J43" s="38">
        <f>SUM(J27:J42)</f>
        <v>730</v>
      </c>
      <c r="K43" s="39"/>
      <c r="L43" s="90" t="s">
        <v>30</v>
      </c>
      <c r="M43" s="136">
        <f>J43*J44</f>
        <v>1606.0000000000002</v>
      </c>
      <c r="N43" s="155"/>
    </row>
    <row r="44" spans="1:15">
      <c r="A44" s="5"/>
      <c r="B44" s="5"/>
      <c r="C44" s="7"/>
      <c r="D44" s="6"/>
      <c r="E44" s="6"/>
      <c r="F44" s="6"/>
      <c r="G44" s="41"/>
      <c r="H44" s="6"/>
      <c r="I44" s="91" t="s">
        <v>36</v>
      </c>
      <c r="J44" s="42">
        <v>2.2000000000000002</v>
      </c>
      <c r="K44" s="156" t="s">
        <v>37</v>
      </c>
      <c r="L44" s="157"/>
      <c r="M44" s="136"/>
      <c r="N44" s="155"/>
    </row>
    <row r="45" spans="1:15">
      <c r="A45" s="5"/>
      <c r="B45" s="5"/>
      <c r="C45" s="7"/>
      <c r="D45" s="6"/>
      <c r="E45" s="6"/>
      <c r="F45" s="158">
        <v>0</v>
      </c>
      <c r="G45" s="159"/>
      <c r="H45" s="43"/>
      <c r="I45" s="43"/>
      <c r="J45" s="39"/>
      <c r="K45" s="39"/>
      <c r="L45" s="90" t="s">
        <v>38</v>
      </c>
      <c r="M45" s="160"/>
      <c r="N45" s="161"/>
    </row>
    <row r="46" spans="1:15">
      <c r="A46" s="5"/>
      <c r="B46" s="5" t="s">
        <v>39</v>
      </c>
      <c r="C46" s="6"/>
      <c r="D46" s="6"/>
      <c r="E46" s="93"/>
      <c r="F46" s="158">
        <v>0</v>
      </c>
      <c r="G46" s="159"/>
      <c r="H46" s="90"/>
      <c r="I46" s="90"/>
      <c r="J46" s="90"/>
      <c r="K46" s="6" t="s">
        <v>40</v>
      </c>
      <c r="L46" s="93"/>
      <c r="M46" s="112">
        <f>M43+M42+M40+M44+M45</f>
        <v>3368</v>
      </c>
      <c r="N46" s="113"/>
      <c r="O46" s="44"/>
    </row>
    <row r="47" spans="1:15">
      <c r="A47" s="5"/>
      <c r="B47" s="5" t="s">
        <v>41</v>
      </c>
      <c r="C47" s="6"/>
      <c r="D47" s="6"/>
      <c r="E47" s="93"/>
      <c r="F47" s="164">
        <v>0</v>
      </c>
      <c r="G47" s="165"/>
      <c r="H47" s="90"/>
      <c r="I47" s="90"/>
      <c r="J47" s="90"/>
      <c r="K47" s="6" t="s">
        <v>42</v>
      </c>
      <c r="L47" s="93"/>
      <c r="M47" s="112"/>
      <c r="N47" s="113"/>
    </row>
    <row r="48" spans="1:15">
      <c r="A48" s="5"/>
      <c r="B48" s="5" t="s">
        <v>43</v>
      </c>
      <c r="C48" s="6"/>
      <c r="D48" s="6"/>
      <c r="E48" s="93"/>
      <c r="F48" s="166">
        <f>SUM(F46:G47)</f>
        <v>0</v>
      </c>
      <c r="G48" s="167"/>
      <c r="H48" s="90"/>
      <c r="I48" s="90"/>
      <c r="J48" s="90"/>
      <c r="K48" s="6"/>
      <c r="L48" s="93"/>
      <c r="M48" s="45"/>
      <c r="N48" s="46"/>
    </row>
    <row r="49" spans="1:15">
      <c r="A49" s="5"/>
      <c r="B49" s="5" t="s">
        <v>44</v>
      </c>
      <c r="C49" s="6"/>
      <c r="D49" s="6"/>
      <c r="E49" s="93"/>
      <c r="F49" s="164">
        <v>0</v>
      </c>
      <c r="G49" s="165"/>
      <c r="H49" s="90"/>
      <c r="I49" s="90"/>
      <c r="J49" s="90"/>
      <c r="K49" s="6"/>
      <c r="L49" s="93"/>
      <c r="M49" s="45"/>
      <c r="N49" s="46"/>
    </row>
    <row r="50" spans="1:15">
      <c r="A50" s="5"/>
      <c r="B50" s="5" t="s">
        <v>43</v>
      </c>
      <c r="C50" s="6"/>
      <c r="D50" s="6"/>
      <c r="E50" s="93"/>
      <c r="F50" s="166">
        <f>SUM(F48:G49)</f>
        <v>0</v>
      </c>
      <c r="G50" s="167"/>
      <c r="H50" s="90"/>
      <c r="I50" s="90"/>
      <c r="J50" s="90"/>
      <c r="K50" s="6"/>
      <c r="L50" s="93"/>
      <c r="M50" s="45"/>
      <c r="N50" s="46"/>
    </row>
    <row r="51" spans="1:15">
      <c r="A51" s="5"/>
      <c r="B51" s="5" t="s">
        <v>30</v>
      </c>
      <c r="C51" s="6"/>
      <c r="D51" s="6"/>
      <c r="E51" s="93"/>
      <c r="F51" s="158">
        <v>0</v>
      </c>
      <c r="G51" s="159"/>
      <c r="H51" s="6"/>
      <c r="I51" s="47" t="s">
        <v>45</v>
      </c>
      <c r="J51" s="36"/>
      <c r="K51" s="36"/>
      <c r="L51" s="36"/>
      <c r="M51" s="36"/>
      <c r="N51" s="48"/>
    </row>
    <row r="52" spans="1:15">
      <c r="A52" s="5"/>
      <c r="B52" s="5" t="s">
        <v>46</v>
      </c>
      <c r="C52" s="6"/>
      <c r="D52" s="6"/>
      <c r="E52" s="93"/>
      <c r="F52" s="164">
        <v>0</v>
      </c>
      <c r="G52" s="165"/>
      <c r="H52" s="6"/>
      <c r="I52" s="49"/>
      <c r="J52" s="50"/>
      <c r="K52" s="50"/>
      <c r="L52" s="50"/>
      <c r="M52" s="50"/>
      <c r="N52" s="51"/>
    </row>
    <row r="53" spans="1:15">
      <c r="A53" s="5"/>
      <c r="B53" s="5" t="s">
        <v>38</v>
      </c>
      <c r="C53" s="6"/>
      <c r="D53" s="6"/>
      <c r="E53" s="93" t="s">
        <v>47</v>
      </c>
      <c r="F53" s="164">
        <v>0</v>
      </c>
      <c r="G53" s="165"/>
      <c r="H53" s="6"/>
      <c r="I53" s="52"/>
      <c r="J53" s="50"/>
      <c r="K53" s="50"/>
      <c r="L53" s="50"/>
      <c r="M53" s="50"/>
      <c r="N53" s="51"/>
    </row>
    <row r="54" spans="1:15">
      <c r="A54" s="5"/>
      <c r="B54" s="5" t="s">
        <v>48</v>
      </c>
      <c r="C54" s="6"/>
      <c r="D54" s="6"/>
      <c r="E54" s="93"/>
      <c r="F54" s="164">
        <v>0</v>
      </c>
      <c r="G54" s="165"/>
      <c r="H54" s="53"/>
      <c r="I54" s="49"/>
      <c r="J54" s="50"/>
      <c r="K54" s="50"/>
      <c r="L54" s="50"/>
      <c r="M54" s="50"/>
      <c r="N54" s="51"/>
    </row>
    <row r="55" spans="1:15">
      <c r="A55" s="5"/>
      <c r="B55" s="5" t="s">
        <v>42</v>
      </c>
      <c r="C55" s="6"/>
      <c r="D55" s="6"/>
      <c r="E55" s="93"/>
      <c r="F55" s="168">
        <f>SUM(F50:G54)</f>
        <v>0</v>
      </c>
      <c r="G55" s="169"/>
      <c r="H55" s="6"/>
      <c r="I55" s="49"/>
      <c r="J55" s="50"/>
      <c r="K55" s="50"/>
      <c r="L55" s="50"/>
      <c r="M55" s="50"/>
      <c r="N55" s="51"/>
    </row>
    <row r="56" spans="1:15">
      <c r="A56" s="5"/>
      <c r="B56" s="5" t="s">
        <v>49</v>
      </c>
      <c r="C56" s="6"/>
      <c r="D56" s="6"/>
      <c r="E56" s="93"/>
      <c r="F56" s="170">
        <f>+M46-F55</f>
        <v>3368</v>
      </c>
      <c r="G56" s="171"/>
      <c r="H56" s="6"/>
      <c r="I56" s="54"/>
      <c r="J56" s="28"/>
      <c r="K56" s="28"/>
      <c r="L56" s="28"/>
      <c r="M56" s="28"/>
      <c r="N56" s="55"/>
    </row>
    <row r="57" spans="1:15" ht="12" thickBot="1">
      <c r="A57" s="5"/>
      <c r="B57" s="56" t="s">
        <v>43</v>
      </c>
      <c r="C57" s="27"/>
      <c r="D57" s="27"/>
      <c r="E57" s="57"/>
      <c r="F57" s="162">
        <f>+F55+F56</f>
        <v>3368</v>
      </c>
      <c r="G57" s="163"/>
      <c r="H57" s="6"/>
      <c r="I57" s="58"/>
      <c r="J57" s="28"/>
      <c r="K57" s="28"/>
      <c r="L57" s="28"/>
      <c r="M57" s="28"/>
      <c r="N57" s="55"/>
    </row>
    <row r="58" spans="1:15">
      <c r="A58" s="5"/>
      <c r="B58" s="126" t="s">
        <v>50</v>
      </c>
      <c r="C58" s="111"/>
      <c r="D58" s="111"/>
      <c r="E58" s="111"/>
      <c r="F58" s="111"/>
      <c r="G58" s="111"/>
      <c r="H58" s="6"/>
      <c r="I58" s="177" t="s">
        <v>51</v>
      </c>
      <c r="J58" s="177"/>
      <c r="K58" s="177"/>
      <c r="L58" s="177"/>
      <c r="M58" s="177"/>
      <c r="N58" s="178"/>
    </row>
    <row r="59" spans="1:15" ht="1.5" customHeight="1">
      <c r="A59" s="5"/>
      <c r="B59" s="87"/>
      <c r="C59" s="88"/>
      <c r="D59" s="88"/>
      <c r="E59" s="88"/>
      <c r="F59" s="88"/>
      <c r="G59" s="88"/>
      <c r="H59" s="6"/>
      <c r="I59" s="88"/>
      <c r="J59" s="88"/>
      <c r="K59" s="88"/>
      <c r="L59" s="88"/>
      <c r="M59" s="88"/>
      <c r="N59" s="89"/>
    </row>
    <row r="60" spans="1:15" ht="11.25" hidden="1" customHeight="1">
      <c r="A60" s="5"/>
      <c r="B60" s="126"/>
      <c r="C60" s="111"/>
      <c r="D60" s="111"/>
      <c r="E60" s="111"/>
      <c r="F60" s="111"/>
      <c r="G60" s="111"/>
      <c r="H60" s="6"/>
      <c r="I60" s="6"/>
      <c r="J60" s="6"/>
      <c r="K60" s="6"/>
      <c r="L60" s="6"/>
      <c r="M60" s="6"/>
      <c r="N60" s="13"/>
    </row>
    <row r="61" spans="1:15" ht="16.5" customHeight="1">
      <c r="A61" s="5"/>
      <c r="B61" s="179" t="s">
        <v>52</v>
      </c>
      <c r="C61" s="110"/>
      <c r="D61" s="110"/>
      <c r="E61" s="110"/>
      <c r="F61" s="110"/>
      <c r="G61" s="110"/>
      <c r="H61" s="6"/>
      <c r="I61" s="110" t="s">
        <v>85</v>
      </c>
      <c r="J61" s="110"/>
      <c r="K61" s="110"/>
      <c r="L61" s="110"/>
      <c r="M61" s="110"/>
      <c r="N61" s="180"/>
      <c r="O61" s="6"/>
    </row>
    <row r="62" spans="1:15">
      <c r="A62" s="5"/>
      <c r="B62" s="126" t="s">
        <v>54</v>
      </c>
      <c r="C62" s="111"/>
      <c r="D62" s="111"/>
      <c r="E62" s="111"/>
      <c r="F62" s="111"/>
      <c r="G62" s="111"/>
      <c r="H62" s="6"/>
      <c r="I62" s="111" t="s">
        <v>54</v>
      </c>
      <c r="J62" s="111"/>
      <c r="K62" s="111"/>
      <c r="L62" s="111"/>
      <c r="M62" s="111"/>
      <c r="N62" s="127"/>
      <c r="O62" s="6"/>
    </row>
    <row r="63" spans="1:15" ht="26.25" customHeight="1">
      <c r="A63" s="5"/>
      <c r="B63" s="172" t="s">
        <v>55</v>
      </c>
      <c r="C63" s="173"/>
      <c r="D63" s="173"/>
      <c r="E63" s="173"/>
      <c r="F63" s="173"/>
      <c r="G63" s="173"/>
      <c r="H63" s="6"/>
      <c r="I63" s="173" t="s">
        <v>86</v>
      </c>
      <c r="J63" s="173"/>
      <c r="K63" s="173"/>
      <c r="L63" s="173"/>
      <c r="M63" s="173"/>
      <c r="N63" s="174"/>
      <c r="O63" s="6"/>
    </row>
    <row r="64" spans="1:15" ht="2.25" customHeight="1">
      <c r="A64" s="5"/>
      <c r="B64" s="126" t="s">
        <v>57</v>
      </c>
      <c r="C64" s="111"/>
      <c r="D64" s="111"/>
      <c r="E64" s="111"/>
      <c r="F64" s="111"/>
      <c r="G64" s="111"/>
      <c r="H64" s="6"/>
      <c r="I64" s="175"/>
      <c r="J64" s="175"/>
      <c r="K64" s="175"/>
      <c r="L64" s="175"/>
      <c r="M64" s="175"/>
      <c r="N64" s="176"/>
    </row>
    <row r="65" spans="1:14" ht="0.75" hidden="1" customHeight="1">
      <c r="A65" s="5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13"/>
    </row>
    <row r="66" spans="1:14" ht="14.25" customHeight="1" thickBot="1">
      <c r="A66" s="61"/>
      <c r="B66" s="61"/>
      <c r="C66" s="62"/>
      <c r="D66" s="62"/>
      <c r="E66" s="62"/>
      <c r="F66" s="62"/>
      <c r="G66" s="62"/>
      <c r="H66" s="62"/>
      <c r="I66" s="62" t="s">
        <v>58</v>
      </c>
      <c r="J66" s="62">
        <v>7862</v>
      </c>
      <c r="K66" s="62"/>
      <c r="L66" s="63"/>
      <c r="M66" s="64"/>
      <c r="N66" s="65"/>
    </row>
    <row r="67" spans="1:14" ht="36" customHeight="1">
      <c r="N67" s="4" t="s">
        <v>59</v>
      </c>
    </row>
    <row r="487" spans="4:4">
      <c r="D487" s="94" t="s">
        <v>95</v>
      </c>
    </row>
  </sheetData>
  <mergeCells count="99">
    <mergeCell ref="B11:C11"/>
    <mergeCell ref="D11:N11"/>
    <mergeCell ref="M2:N2"/>
    <mergeCell ref="L3:M3"/>
    <mergeCell ref="L8:M8"/>
    <mergeCell ref="K9:L9"/>
    <mergeCell ref="M9:N9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B21:E21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41:E41"/>
    <mergeCell ref="G41:I41"/>
    <mergeCell ref="M41:N41"/>
    <mergeCell ref="C36:E36"/>
    <mergeCell ref="G36:I36"/>
    <mergeCell ref="C37:E37"/>
    <mergeCell ref="G37:I37"/>
    <mergeCell ref="C38:E38"/>
    <mergeCell ref="G38:I38"/>
    <mergeCell ref="C39:E39"/>
    <mergeCell ref="G39:I39"/>
    <mergeCell ref="C40:E40"/>
    <mergeCell ref="G40:I40"/>
    <mergeCell ref="M40:N40"/>
    <mergeCell ref="C42:E42"/>
    <mergeCell ref="G42:I42"/>
    <mergeCell ref="K42:L42"/>
    <mergeCell ref="M42:N42"/>
    <mergeCell ref="H43:I43"/>
    <mergeCell ref="M43:N43"/>
    <mergeCell ref="K44:L44"/>
    <mergeCell ref="M44:N44"/>
    <mergeCell ref="F45:G45"/>
    <mergeCell ref="M45:N45"/>
    <mergeCell ref="F46:G46"/>
    <mergeCell ref="M46:N46"/>
    <mergeCell ref="F57:G57"/>
    <mergeCell ref="F47:G47"/>
    <mergeCell ref="M47:N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B63:G63"/>
    <mergeCell ref="I63:N63"/>
    <mergeCell ref="B64:G64"/>
    <mergeCell ref="I64:N64"/>
    <mergeCell ref="B58:G58"/>
    <mergeCell ref="I58:N58"/>
    <mergeCell ref="B60:G60"/>
    <mergeCell ref="B61:G61"/>
    <mergeCell ref="I61:N61"/>
    <mergeCell ref="B62:G62"/>
    <mergeCell ref="I62:N6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7"/>
  <sheetViews>
    <sheetView topLeftCell="A37" zoomScaleNormal="100" workbookViewId="0">
      <selection activeCell="I61" sqref="I61:N6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28515625" style="4" customWidth="1"/>
    <col min="9" max="9" width="7.7109375" style="4" customWidth="1"/>
    <col min="10" max="10" width="9.5703125" style="4" customWidth="1"/>
    <col min="11" max="11" width="4" style="4" customWidth="1"/>
    <col min="12" max="12" width="7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7" t="s">
        <v>0</v>
      </c>
      <c r="M2" s="106">
        <v>8</v>
      </c>
      <c r="N2" s="107"/>
    </row>
    <row r="3" spans="1:19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108" t="s">
        <v>1</v>
      </c>
      <c r="M3" s="109"/>
      <c r="N3" s="8">
        <v>7862</v>
      </c>
    </row>
    <row r="4" spans="1:19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80"/>
      <c r="M4" s="80"/>
      <c r="N4" s="10" t="s">
        <v>2</v>
      </c>
    </row>
    <row r="5" spans="1:19">
      <c r="A5" s="5"/>
      <c r="B5" s="5"/>
      <c r="C5" s="6"/>
      <c r="D5" s="6"/>
      <c r="E5" s="6"/>
      <c r="F5" s="6"/>
      <c r="G5" s="11"/>
      <c r="H5" s="6"/>
      <c r="I5" s="6"/>
      <c r="J5" s="6"/>
      <c r="K5" s="6"/>
      <c r="L5" s="80"/>
      <c r="M5" s="80"/>
      <c r="N5" s="12"/>
    </row>
    <row r="6" spans="1:19">
      <c r="A6" s="5"/>
      <c r="B6" s="5"/>
      <c r="C6" s="6"/>
      <c r="D6" s="6"/>
      <c r="E6" s="6"/>
      <c r="F6" s="6"/>
      <c r="G6" s="11" t="s">
        <v>3</v>
      </c>
      <c r="H6" s="6"/>
      <c r="I6" s="6"/>
      <c r="J6" s="6"/>
      <c r="K6" s="6"/>
      <c r="L6" s="6"/>
      <c r="M6" s="6"/>
      <c r="N6" s="13"/>
    </row>
    <row r="7" spans="1:19">
      <c r="A7" s="5"/>
      <c r="B7" s="5"/>
      <c r="C7" s="6"/>
      <c r="D7" s="6"/>
      <c r="E7" s="6"/>
      <c r="F7" s="11"/>
      <c r="G7" s="11"/>
      <c r="H7" s="6"/>
      <c r="I7" s="6"/>
      <c r="J7" s="6"/>
      <c r="K7" s="6"/>
      <c r="L7" s="6"/>
      <c r="M7" s="6"/>
      <c r="N7" s="13"/>
    </row>
    <row r="8" spans="1:19" ht="12" thickBot="1">
      <c r="A8" s="5"/>
      <c r="B8" s="5"/>
      <c r="C8" s="6"/>
      <c r="D8" s="6"/>
      <c r="E8" s="6"/>
      <c r="F8" s="6"/>
      <c r="G8" s="6" t="s">
        <v>4</v>
      </c>
      <c r="H8" s="6"/>
      <c r="I8" s="6"/>
      <c r="J8" s="14">
        <v>13</v>
      </c>
      <c r="K8" s="81" t="s">
        <v>5</v>
      </c>
      <c r="L8" s="110" t="s">
        <v>10</v>
      </c>
      <c r="M8" s="110"/>
      <c r="N8" s="13">
        <v>2022</v>
      </c>
    </row>
    <row r="9" spans="1:19" ht="15" customHeight="1">
      <c r="A9" s="5"/>
      <c r="B9" s="5"/>
      <c r="C9" s="6"/>
      <c r="D9" s="6"/>
      <c r="E9" s="6"/>
      <c r="F9" s="6"/>
      <c r="G9" s="6"/>
      <c r="H9" s="6"/>
      <c r="I9" s="6"/>
      <c r="J9" s="6"/>
      <c r="K9" s="111" t="s">
        <v>6</v>
      </c>
      <c r="L9" s="111"/>
      <c r="M9" s="112">
        <f>M46</f>
        <v>640</v>
      </c>
      <c r="N9" s="113"/>
    </row>
    <row r="10" spans="1:19" ht="13.5" customHeight="1">
      <c r="A10" s="5"/>
      <c r="B10" s="5" t="s">
        <v>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3"/>
    </row>
    <row r="11" spans="1:19" ht="11.25" customHeight="1">
      <c r="A11" s="84"/>
      <c r="B11" s="102">
        <f>$M$9</f>
        <v>640</v>
      </c>
      <c r="C11" s="103"/>
      <c r="D11" s="104" t="s">
        <v>94</v>
      </c>
      <c r="E11" s="104"/>
      <c r="F11" s="104"/>
      <c r="G11" s="104"/>
      <c r="H11" s="104"/>
      <c r="I11" s="104"/>
      <c r="J11" s="104"/>
      <c r="K11" s="104"/>
      <c r="L11" s="104"/>
      <c r="M11" s="104"/>
      <c r="N11" s="105"/>
    </row>
    <row r="12" spans="1:19" ht="11.25" customHeight="1">
      <c r="A12" s="5"/>
      <c r="B12" s="5" t="s">
        <v>8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3"/>
    </row>
    <row r="13" spans="1:19" ht="12.75" customHeight="1">
      <c r="A13" s="5"/>
      <c r="B13" s="119" t="s">
        <v>88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1"/>
    </row>
    <row r="14" spans="1:19" ht="11.25" customHeight="1">
      <c r="A14" s="5"/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1"/>
    </row>
    <row r="15" spans="1:19" ht="11.25" customHeight="1">
      <c r="A15" s="5"/>
      <c r="B15" s="119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1"/>
      <c r="S15" s="4" t="s">
        <v>9</v>
      </c>
    </row>
    <row r="16" spans="1:19" ht="11.25" customHeight="1">
      <c r="A16" s="5"/>
      <c r="B16" s="5"/>
      <c r="C16" s="6"/>
      <c r="D16" s="6"/>
      <c r="E16" s="18">
        <v>16</v>
      </c>
      <c r="F16" s="81" t="s">
        <v>5</v>
      </c>
      <c r="G16" s="122" t="s">
        <v>10</v>
      </c>
      <c r="H16" s="110"/>
      <c r="I16" s="81" t="s">
        <v>11</v>
      </c>
      <c r="J16" s="18">
        <v>16</v>
      </c>
      <c r="K16" s="81" t="s">
        <v>12</v>
      </c>
      <c r="L16" s="122" t="s">
        <v>10</v>
      </c>
      <c r="M16" s="110"/>
      <c r="N16" s="13">
        <v>2022</v>
      </c>
    </row>
    <row r="17" spans="1:14" ht="12" customHeight="1" thickBot="1">
      <c r="A17" s="5"/>
      <c r="B17" s="123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5"/>
    </row>
    <row r="18" spans="1:14" ht="12" customHeight="1" thickBot="1">
      <c r="A18" s="5"/>
      <c r="B18" s="126" t="s">
        <v>13</v>
      </c>
      <c r="C18" s="127"/>
      <c r="D18" s="19"/>
      <c r="E18" s="128" t="s">
        <v>14</v>
      </c>
      <c r="F18" s="129"/>
      <c r="G18" s="130"/>
      <c r="H18" s="19" t="s">
        <v>15</v>
      </c>
      <c r="I18" s="128" t="s">
        <v>16</v>
      </c>
      <c r="J18" s="130"/>
      <c r="K18" s="19"/>
      <c r="L18" s="128" t="s">
        <v>17</v>
      </c>
      <c r="M18" s="130"/>
      <c r="N18" s="19"/>
    </row>
    <row r="19" spans="1:14">
      <c r="A19" s="5"/>
      <c r="B19" s="123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5"/>
    </row>
    <row r="20" spans="1:14" ht="12.75" customHeight="1">
      <c r="A20" s="5"/>
      <c r="B20" s="131"/>
      <c r="C20" s="132"/>
      <c r="D20" s="132"/>
      <c r="E20" s="133"/>
      <c r="F20" s="106"/>
      <c r="G20" s="134"/>
      <c r="H20" s="134"/>
      <c r="I20" s="135"/>
      <c r="J20" s="106"/>
      <c r="K20" s="135"/>
      <c r="L20" s="106"/>
      <c r="M20" s="134"/>
      <c r="N20" s="107"/>
    </row>
    <row r="21" spans="1:14">
      <c r="A21" s="5"/>
      <c r="B21" s="114" t="s">
        <v>18</v>
      </c>
      <c r="C21" s="115"/>
      <c r="D21" s="115"/>
      <c r="E21" s="116"/>
      <c r="F21" s="117" t="s">
        <v>19</v>
      </c>
      <c r="G21" s="115"/>
      <c r="H21" s="115"/>
      <c r="I21" s="116"/>
      <c r="J21" s="117" t="s">
        <v>20</v>
      </c>
      <c r="K21" s="116"/>
      <c r="L21" s="117" t="s">
        <v>21</v>
      </c>
      <c r="M21" s="115"/>
      <c r="N21" s="118"/>
    </row>
    <row r="22" spans="1:14">
      <c r="A22" s="5"/>
      <c r="B22" s="21" t="s">
        <v>22</v>
      </c>
      <c r="C22" s="6"/>
      <c r="D22" s="6"/>
      <c r="E22" s="11"/>
      <c r="F22" s="6"/>
      <c r="G22" s="6"/>
      <c r="H22" s="6"/>
      <c r="I22" s="6"/>
      <c r="J22" s="6"/>
      <c r="K22" s="6"/>
      <c r="L22" s="6"/>
      <c r="M22" s="6"/>
      <c r="N22" s="13"/>
    </row>
    <row r="23" spans="1:14">
      <c r="A23" s="5"/>
      <c r="B23" s="5"/>
      <c r="C23" s="6" t="s">
        <v>23</v>
      </c>
      <c r="D23" s="6"/>
      <c r="E23" s="81"/>
      <c r="F23" s="110" t="s">
        <v>24</v>
      </c>
      <c r="G23" s="110"/>
      <c r="H23" s="6"/>
      <c r="I23" s="6"/>
      <c r="J23" s="11"/>
      <c r="K23" s="6"/>
      <c r="L23" s="6"/>
      <c r="M23" s="6"/>
      <c r="N23" s="13"/>
    </row>
    <row r="24" spans="1:14">
      <c r="A24" s="5"/>
      <c r="B24" s="5" t="s">
        <v>25</v>
      </c>
      <c r="C24" s="6"/>
      <c r="D24" s="22"/>
      <c r="E24" s="81" t="s">
        <v>26</v>
      </c>
      <c r="F24" s="136"/>
      <c r="G24" s="137"/>
      <c r="H24" s="6" t="s">
        <v>27</v>
      </c>
      <c r="I24" s="6"/>
      <c r="J24" s="23"/>
      <c r="K24" s="6"/>
      <c r="L24" s="6"/>
      <c r="M24" s="138"/>
      <c r="N24" s="139"/>
    </row>
    <row r="25" spans="1:14">
      <c r="A25" s="5"/>
      <c r="B25" s="5" t="s">
        <v>25</v>
      </c>
      <c r="C25" s="6"/>
      <c r="D25" s="22">
        <v>1</v>
      </c>
      <c r="E25" s="81" t="s">
        <v>26</v>
      </c>
      <c r="F25" s="140">
        <v>640</v>
      </c>
      <c r="G25" s="140"/>
      <c r="H25" s="6" t="s">
        <v>28</v>
      </c>
      <c r="I25" s="6"/>
      <c r="J25" s="11"/>
      <c r="K25" s="6" t="s">
        <v>29</v>
      </c>
      <c r="L25" s="6"/>
      <c r="M25" s="141">
        <f>D24*F24+D25*F25</f>
        <v>640</v>
      </c>
      <c r="N25" s="142"/>
    </row>
    <row r="26" spans="1:14">
      <c r="A26" s="5"/>
      <c r="B26" s="21" t="s">
        <v>30</v>
      </c>
      <c r="C26" s="6"/>
      <c r="D26" s="24"/>
      <c r="E26" s="81"/>
      <c r="F26" s="143"/>
      <c r="G26" s="143"/>
      <c r="H26" s="6"/>
      <c r="I26" s="6"/>
      <c r="J26" s="6"/>
      <c r="K26" s="6"/>
      <c r="L26" s="11"/>
      <c r="M26" s="144"/>
      <c r="N26" s="145"/>
    </row>
    <row r="27" spans="1:14" ht="12">
      <c r="A27" s="5"/>
      <c r="B27" s="5" t="s">
        <v>5</v>
      </c>
      <c r="C27" s="110" t="s">
        <v>31</v>
      </c>
      <c r="D27" s="110"/>
      <c r="E27" s="110"/>
      <c r="F27" s="81" t="s">
        <v>26</v>
      </c>
      <c r="G27" s="110" t="s">
        <v>70</v>
      </c>
      <c r="H27" s="110"/>
      <c r="I27" s="110"/>
      <c r="J27" s="25"/>
      <c r="K27" s="6" t="s">
        <v>32</v>
      </c>
      <c r="L27" s="6"/>
      <c r="M27" s="146"/>
      <c r="N27" s="147"/>
    </row>
    <row r="28" spans="1:14">
      <c r="A28" s="5"/>
      <c r="B28" s="5" t="s">
        <v>5</v>
      </c>
      <c r="C28" s="110" t="s">
        <v>70</v>
      </c>
      <c r="D28" s="110"/>
      <c r="E28" s="110"/>
      <c r="F28" s="81" t="s">
        <v>26</v>
      </c>
      <c r="G28" s="110" t="s">
        <v>31</v>
      </c>
      <c r="H28" s="110"/>
      <c r="I28" s="110"/>
      <c r="J28" s="25"/>
      <c r="K28" s="6" t="s">
        <v>32</v>
      </c>
      <c r="L28" s="6"/>
      <c r="M28" s="6"/>
      <c r="N28" s="26"/>
    </row>
    <row r="29" spans="1:14">
      <c r="A29" s="5"/>
      <c r="B29" s="5" t="s">
        <v>5</v>
      </c>
      <c r="C29" s="110" t="s">
        <v>76</v>
      </c>
      <c r="D29" s="110"/>
      <c r="E29" s="110"/>
      <c r="F29" s="81" t="s">
        <v>26</v>
      </c>
      <c r="G29" s="110" t="s">
        <v>76</v>
      </c>
      <c r="H29" s="110"/>
      <c r="I29" s="110"/>
      <c r="J29" s="25"/>
      <c r="K29" s="6" t="s">
        <v>32</v>
      </c>
      <c r="L29" s="6"/>
      <c r="M29" s="6"/>
      <c r="N29" s="13"/>
    </row>
    <row r="30" spans="1:14">
      <c r="A30" s="5"/>
      <c r="B30" s="5" t="s">
        <v>5</v>
      </c>
      <c r="C30" s="110"/>
      <c r="D30" s="148"/>
      <c r="E30" s="148"/>
      <c r="F30" s="81" t="s">
        <v>26</v>
      </c>
      <c r="G30" s="110"/>
      <c r="H30" s="110"/>
      <c r="I30" s="110"/>
      <c r="J30" s="25"/>
      <c r="K30" s="6" t="s">
        <v>32</v>
      </c>
      <c r="L30" s="6"/>
      <c r="M30" s="6"/>
      <c r="N30" s="13"/>
    </row>
    <row r="31" spans="1:14" ht="11.25" customHeight="1">
      <c r="A31" s="5"/>
      <c r="B31" s="5" t="s">
        <v>5</v>
      </c>
      <c r="C31" s="110"/>
      <c r="D31" s="110"/>
      <c r="E31" s="110"/>
      <c r="F31" s="81" t="s">
        <v>26</v>
      </c>
      <c r="G31" s="110"/>
      <c r="H31" s="110"/>
      <c r="I31" s="110"/>
      <c r="J31" s="25"/>
      <c r="K31" s="6" t="s">
        <v>32</v>
      </c>
      <c r="L31" s="6"/>
      <c r="M31" s="6"/>
      <c r="N31" s="13"/>
    </row>
    <row r="32" spans="1:14">
      <c r="A32" s="5"/>
      <c r="B32" s="5" t="s">
        <v>5</v>
      </c>
      <c r="C32" s="110"/>
      <c r="D32" s="110"/>
      <c r="E32" s="110"/>
      <c r="F32" s="81" t="s">
        <v>26</v>
      </c>
      <c r="G32" s="110"/>
      <c r="H32" s="110"/>
      <c r="I32" s="110"/>
      <c r="J32" s="25"/>
      <c r="K32" s="6" t="s">
        <v>32</v>
      </c>
      <c r="L32" s="6"/>
      <c r="M32" s="6"/>
      <c r="N32" s="13"/>
    </row>
    <row r="33" spans="1:15" ht="11.25" customHeight="1">
      <c r="A33" s="5"/>
      <c r="B33" s="5" t="s">
        <v>5</v>
      </c>
      <c r="C33" s="134"/>
      <c r="D33" s="134"/>
      <c r="E33" s="134"/>
      <c r="F33" s="81" t="s">
        <v>26</v>
      </c>
      <c r="G33" s="134"/>
      <c r="H33" s="134"/>
      <c r="I33" s="134"/>
      <c r="J33" s="27"/>
      <c r="K33" s="6" t="s">
        <v>32</v>
      </c>
      <c r="L33" s="6"/>
      <c r="M33" s="6"/>
      <c r="N33" s="13"/>
    </row>
    <row r="34" spans="1:15">
      <c r="A34" s="5"/>
      <c r="B34" s="5" t="s">
        <v>5</v>
      </c>
      <c r="C34" s="110"/>
      <c r="D34" s="110"/>
      <c r="E34" s="110"/>
      <c r="F34" s="81" t="s">
        <v>26</v>
      </c>
      <c r="G34" s="110"/>
      <c r="H34" s="110"/>
      <c r="I34" s="110"/>
      <c r="J34" s="25"/>
      <c r="K34" s="6" t="s">
        <v>32</v>
      </c>
      <c r="L34" s="6"/>
      <c r="M34" s="6"/>
      <c r="N34" s="13"/>
    </row>
    <row r="35" spans="1:15">
      <c r="A35" s="5"/>
      <c r="B35" s="5"/>
      <c r="C35" s="134"/>
      <c r="D35" s="134"/>
      <c r="E35" s="134"/>
      <c r="F35" s="81" t="s">
        <v>26</v>
      </c>
      <c r="G35" s="134"/>
      <c r="H35" s="134"/>
      <c r="I35" s="134"/>
      <c r="J35" s="28"/>
      <c r="K35" s="6" t="s">
        <v>32</v>
      </c>
      <c r="L35" s="6"/>
      <c r="M35" s="6"/>
      <c r="N35" s="13"/>
    </row>
    <row r="36" spans="1:15">
      <c r="A36" s="5"/>
      <c r="B36" s="5"/>
      <c r="C36" s="134"/>
      <c r="D36" s="134"/>
      <c r="E36" s="134"/>
      <c r="F36" s="81" t="s">
        <v>26</v>
      </c>
      <c r="G36" s="134"/>
      <c r="H36" s="134"/>
      <c r="I36" s="134"/>
      <c r="J36" s="28"/>
      <c r="K36" s="6" t="s">
        <v>32</v>
      </c>
      <c r="L36" s="6"/>
      <c r="M36" s="6"/>
      <c r="N36" s="13"/>
    </row>
    <row r="37" spans="1:15">
      <c r="A37" s="5"/>
      <c r="B37" s="5"/>
      <c r="C37" s="134"/>
      <c r="D37" s="134"/>
      <c r="E37" s="134"/>
      <c r="F37" s="81" t="s">
        <v>26</v>
      </c>
      <c r="G37" s="134"/>
      <c r="H37" s="134"/>
      <c r="I37" s="134"/>
      <c r="J37" s="28"/>
      <c r="K37" s="6" t="s">
        <v>32</v>
      </c>
      <c r="L37" s="6"/>
      <c r="M37" s="6"/>
      <c r="N37" s="13"/>
    </row>
    <row r="38" spans="1:15">
      <c r="A38" s="5"/>
      <c r="B38" s="5"/>
      <c r="C38" s="134"/>
      <c r="D38" s="134"/>
      <c r="E38" s="134"/>
      <c r="F38" s="81" t="s">
        <v>26</v>
      </c>
      <c r="G38" s="134"/>
      <c r="H38" s="134"/>
      <c r="I38" s="134"/>
      <c r="J38" s="28"/>
      <c r="K38" s="6" t="s">
        <v>32</v>
      </c>
      <c r="L38" s="6"/>
      <c r="M38" s="6"/>
      <c r="N38" s="13"/>
    </row>
    <row r="39" spans="1:15">
      <c r="A39" s="5"/>
      <c r="B39" s="5"/>
      <c r="C39" s="134"/>
      <c r="D39" s="134"/>
      <c r="E39" s="134"/>
      <c r="F39" s="81" t="s">
        <v>26</v>
      </c>
      <c r="G39" s="134"/>
      <c r="H39" s="134"/>
      <c r="I39" s="134"/>
      <c r="J39" s="28"/>
      <c r="K39" s="6" t="s">
        <v>32</v>
      </c>
      <c r="L39" s="6"/>
      <c r="M39" s="29"/>
      <c r="N39" s="30"/>
    </row>
    <row r="40" spans="1:15">
      <c r="A40" s="5"/>
      <c r="B40" s="5"/>
      <c r="C40" s="134"/>
      <c r="D40" s="134"/>
      <c r="E40" s="134"/>
      <c r="F40" s="81" t="s">
        <v>26</v>
      </c>
      <c r="G40" s="134"/>
      <c r="H40" s="134"/>
      <c r="I40" s="134"/>
      <c r="J40" s="28"/>
      <c r="K40" s="6" t="s">
        <v>32</v>
      </c>
      <c r="L40" s="85"/>
      <c r="M40" s="151">
        <f>M25</f>
        <v>640</v>
      </c>
      <c r="N40" s="152"/>
    </row>
    <row r="41" spans="1:15">
      <c r="A41" s="5"/>
      <c r="B41" s="5"/>
      <c r="C41" s="134"/>
      <c r="D41" s="134"/>
      <c r="E41" s="134"/>
      <c r="F41" s="81" t="s">
        <v>26</v>
      </c>
      <c r="G41" s="134"/>
      <c r="H41" s="134"/>
      <c r="I41" s="134"/>
      <c r="J41" s="28"/>
      <c r="K41" s="32"/>
      <c r="L41" s="33" t="s">
        <v>33</v>
      </c>
      <c r="M41" s="149">
        <v>1</v>
      </c>
      <c r="N41" s="150"/>
    </row>
    <row r="42" spans="1:15">
      <c r="A42" s="5"/>
      <c r="B42" s="5"/>
      <c r="C42" s="134"/>
      <c r="D42" s="134"/>
      <c r="E42" s="134"/>
      <c r="F42" s="6"/>
      <c r="G42" s="134"/>
      <c r="H42" s="134"/>
      <c r="I42" s="134"/>
      <c r="J42" s="28"/>
      <c r="K42" s="153" t="s">
        <v>34</v>
      </c>
      <c r="L42" s="154"/>
      <c r="M42" s="149"/>
      <c r="N42" s="150"/>
    </row>
    <row r="43" spans="1:15">
      <c r="A43" s="5"/>
      <c r="B43" s="34"/>
      <c r="C43" s="35" t="s">
        <v>35</v>
      </c>
      <c r="D43" s="36"/>
      <c r="E43" s="36"/>
      <c r="F43" s="36"/>
      <c r="G43" s="37"/>
      <c r="H43" s="108"/>
      <c r="I43" s="108"/>
      <c r="J43" s="38">
        <f>SUM(J27:J42)</f>
        <v>0</v>
      </c>
      <c r="K43" s="39"/>
      <c r="L43" s="86" t="s">
        <v>30</v>
      </c>
      <c r="M43" s="136">
        <f>J43*J44</f>
        <v>0</v>
      </c>
      <c r="N43" s="155"/>
    </row>
    <row r="44" spans="1:15">
      <c r="A44" s="5"/>
      <c r="B44" s="5"/>
      <c r="C44" s="7"/>
      <c r="D44" s="6"/>
      <c r="E44" s="6"/>
      <c r="F44" s="6"/>
      <c r="G44" s="41"/>
      <c r="H44" s="6"/>
      <c r="I44" s="80" t="s">
        <v>36</v>
      </c>
      <c r="J44" s="42">
        <v>1.6</v>
      </c>
      <c r="K44" s="156" t="s">
        <v>37</v>
      </c>
      <c r="L44" s="157"/>
      <c r="M44" s="136"/>
      <c r="N44" s="155"/>
    </row>
    <row r="45" spans="1:15">
      <c r="A45" s="5"/>
      <c r="B45" s="5"/>
      <c r="C45" s="7"/>
      <c r="D45" s="6"/>
      <c r="E45" s="6"/>
      <c r="F45" s="158">
        <v>0</v>
      </c>
      <c r="G45" s="159"/>
      <c r="H45" s="43"/>
      <c r="I45" s="43"/>
      <c r="J45" s="39"/>
      <c r="K45" s="39"/>
      <c r="L45" s="86" t="s">
        <v>38</v>
      </c>
      <c r="M45" s="160"/>
      <c r="N45" s="161"/>
    </row>
    <row r="46" spans="1:15">
      <c r="A46" s="5"/>
      <c r="B46" s="5" t="s">
        <v>39</v>
      </c>
      <c r="C46" s="6"/>
      <c r="D46" s="6"/>
      <c r="E46" s="85"/>
      <c r="F46" s="158">
        <v>0</v>
      </c>
      <c r="G46" s="159"/>
      <c r="H46" s="86"/>
      <c r="I46" s="86"/>
      <c r="J46" s="86"/>
      <c r="K46" s="6" t="s">
        <v>40</v>
      </c>
      <c r="L46" s="85"/>
      <c r="M46" s="112">
        <f>M43+M42+M40+M44+M45</f>
        <v>640</v>
      </c>
      <c r="N46" s="113"/>
      <c r="O46" s="44"/>
    </row>
    <row r="47" spans="1:15">
      <c r="A47" s="5"/>
      <c r="B47" s="5" t="s">
        <v>41</v>
      </c>
      <c r="C47" s="6"/>
      <c r="D47" s="6"/>
      <c r="E47" s="85"/>
      <c r="F47" s="164">
        <v>0</v>
      </c>
      <c r="G47" s="165"/>
      <c r="H47" s="86"/>
      <c r="I47" s="86"/>
      <c r="J47" s="86"/>
      <c r="K47" s="6" t="s">
        <v>42</v>
      </c>
      <c r="L47" s="85"/>
      <c r="M47" s="112"/>
      <c r="N47" s="113"/>
    </row>
    <row r="48" spans="1:15">
      <c r="A48" s="5"/>
      <c r="B48" s="5" t="s">
        <v>43</v>
      </c>
      <c r="C48" s="6"/>
      <c r="D48" s="6"/>
      <c r="E48" s="85"/>
      <c r="F48" s="166">
        <f>SUM(F46:G47)</f>
        <v>0</v>
      </c>
      <c r="G48" s="167"/>
      <c r="H48" s="86"/>
      <c r="I48" s="86"/>
      <c r="J48" s="86"/>
      <c r="K48" s="6"/>
      <c r="L48" s="85"/>
      <c r="M48" s="45"/>
      <c r="N48" s="46"/>
    </row>
    <row r="49" spans="1:15">
      <c r="A49" s="5"/>
      <c r="B49" s="5" t="s">
        <v>44</v>
      </c>
      <c r="C49" s="6"/>
      <c r="D49" s="6"/>
      <c r="E49" s="85"/>
      <c r="F49" s="164">
        <v>0</v>
      </c>
      <c r="G49" s="165"/>
      <c r="H49" s="86"/>
      <c r="I49" s="86"/>
      <c r="J49" s="86"/>
      <c r="K49" s="6"/>
      <c r="L49" s="85"/>
      <c r="M49" s="45"/>
      <c r="N49" s="46"/>
    </row>
    <row r="50" spans="1:15">
      <c r="A50" s="5"/>
      <c r="B50" s="5" t="s">
        <v>43</v>
      </c>
      <c r="C50" s="6"/>
      <c r="D50" s="6"/>
      <c r="E50" s="85"/>
      <c r="F50" s="166">
        <f>SUM(F48:G49)</f>
        <v>0</v>
      </c>
      <c r="G50" s="167"/>
      <c r="H50" s="86"/>
      <c r="I50" s="86"/>
      <c r="J50" s="86"/>
      <c r="K50" s="6"/>
      <c r="L50" s="85"/>
      <c r="M50" s="45"/>
      <c r="N50" s="46"/>
    </row>
    <row r="51" spans="1:15">
      <c r="A51" s="5"/>
      <c r="B51" s="5" t="s">
        <v>30</v>
      </c>
      <c r="C51" s="6"/>
      <c r="D51" s="6"/>
      <c r="E51" s="85"/>
      <c r="F51" s="158">
        <v>0</v>
      </c>
      <c r="G51" s="159"/>
      <c r="H51" s="6"/>
      <c r="I51" s="47" t="s">
        <v>45</v>
      </c>
      <c r="J51" s="36"/>
      <c r="K51" s="36"/>
      <c r="L51" s="36"/>
      <c r="M51" s="36"/>
      <c r="N51" s="48"/>
    </row>
    <row r="52" spans="1:15">
      <c r="A52" s="5"/>
      <c r="B52" s="5" t="s">
        <v>46</v>
      </c>
      <c r="C52" s="6"/>
      <c r="D52" s="6"/>
      <c r="E52" s="85"/>
      <c r="F52" s="164">
        <v>0</v>
      </c>
      <c r="G52" s="165"/>
      <c r="H52" s="6"/>
      <c r="I52" s="49"/>
      <c r="J52" s="50"/>
      <c r="K52" s="50"/>
      <c r="L52" s="50"/>
      <c r="M52" s="50"/>
      <c r="N52" s="51"/>
    </row>
    <row r="53" spans="1:15">
      <c r="A53" s="5"/>
      <c r="B53" s="5" t="s">
        <v>38</v>
      </c>
      <c r="C53" s="6"/>
      <c r="D53" s="6"/>
      <c r="E53" s="85" t="s">
        <v>47</v>
      </c>
      <c r="F53" s="164">
        <v>0</v>
      </c>
      <c r="G53" s="165"/>
      <c r="H53" s="6"/>
      <c r="I53" s="52"/>
      <c r="J53" s="50"/>
      <c r="K53" s="50"/>
      <c r="L53" s="50"/>
      <c r="M53" s="50"/>
      <c r="N53" s="51"/>
    </row>
    <row r="54" spans="1:15">
      <c r="A54" s="5"/>
      <c r="B54" s="5" t="s">
        <v>48</v>
      </c>
      <c r="C54" s="6"/>
      <c r="D54" s="6"/>
      <c r="E54" s="85"/>
      <c r="F54" s="164">
        <v>0</v>
      </c>
      <c r="G54" s="165"/>
      <c r="H54" s="53"/>
      <c r="I54" s="49"/>
      <c r="J54" s="50"/>
      <c r="K54" s="50"/>
      <c r="L54" s="50"/>
      <c r="M54" s="50"/>
      <c r="N54" s="51"/>
    </row>
    <row r="55" spans="1:15">
      <c r="A55" s="5"/>
      <c r="B55" s="5" t="s">
        <v>42</v>
      </c>
      <c r="C55" s="6"/>
      <c r="D55" s="6"/>
      <c r="E55" s="85"/>
      <c r="F55" s="168">
        <f>SUM(F50:G54)</f>
        <v>0</v>
      </c>
      <c r="G55" s="169"/>
      <c r="H55" s="6"/>
      <c r="I55" s="49"/>
      <c r="J55" s="50"/>
      <c r="K55" s="50"/>
      <c r="L55" s="50"/>
      <c r="M55" s="50"/>
      <c r="N55" s="51"/>
    </row>
    <row r="56" spans="1:15">
      <c r="A56" s="5"/>
      <c r="B56" s="5" t="s">
        <v>49</v>
      </c>
      <c r="C56" s="6"/>
      <c r="D56" s="6"/>
      <c r="E56" s="85"/>
      <c r="F56" s="170">
        <f>+M46-F55</f>
        <v>640</v>
      </c>
      <c r="G56" s="171"/>
      <c r="H56" s="6"/>
      <c r="I56" s="54"/>
      <c r="J56" s="28"/>
      <c r="K56" s="28"/>
      <c r="L56" s="28"/>
      <c r="M56" s="28"/>
      <c r="N56" s="55"/>
    </row>
    <row r="57" spans="1:15" ht="12" thickBot="1">
      <c r="A57" s="5"/>
      <c r="B57" s="56" t="s">
        <v>43</v>
      </c>
      <c r="C57" s="27"/>
      <c r="D57" s="27"/>
      <c r="E57" s="57"/>
      <c r="F57" s="162">
        <f>+F55+F56</f>
        <v>640</v>
      </c>
      <c r="G57" s="163"/>
      <c r="H57" s="6"/>
      <c r="I57" s="58"/>
      <c r="J57" s="28"/>
      <c r="K57" s="28"/>
      <c r="L57" s="28"/>
      <c r="M57" s="28"/>
      <c r="N57" s="55"/>
    </row>
    <row r="58" spans="1:15">
      <c r="A58" s="5"/>
      <c r="B58" s="126" t="s">
        <v>50</v>
      </c>
      <c r="C58" s="111"/>
      <c r="D58" s="111"/>
      <c r="E58" s="111"/>
      <c r="F58" s="111"/>
      <c r="G58" s="111"/>
      <c r="H58" s="6"/>
      <c r="I58" s="177" t="s">
        <v>51</v>
      </c>
      <c r="J58" s="177"/>
      <c r="K58" s="177"/>
      <c r="L58" s="177"/>
      <c r="M58" s="177"/>
      <c r="N58" s="178"/>
    </row>
    <row r="59" spans="1:15" ht="1.5" customHeight="1">
      <c r="A59" s="5"/>
      <c r="B59" s="82"/>
      <c r="C59" s="81"/>
      <c r="D59" s="81"/>
      <c r="E59" s="81"/>
      <c r="F59" s="81"/>
      <c r="G59" s="81"/>
      <c r="H59" s="6"/>
      <c r="I59" s="81"/>
      <c r="J59" s="81"/>
      <c r="K59" s="81"/>
      <c r="L59" s="81"/>
      <c r="M59" s="81"/>
      <c r="N59" s="83"/>
    </row>
    <row r="60" spans="1:15" ht="11.25" hidden="1" customHeight="1">
      <c r="A60" s="5"/>
      <c r="B60" s="126"/>
      <c r="C60" s="111"/>
      <c r="D60" s="111"/>
      <c r="E60" s="111"/>
      <c r="F60" s="111"/>
      <c r="G60" s="111"/>
      <c r="H60" s="6"/>
      <c r="I60" s="6"/>
      <c r="J60" s="6"/>
      <c r="K60" s="6"/>
      <c r="L60" s="6"/>
      <c r="M60" s="6"/>
      <c r="N60" s="13"/>
    </row>
    <row r="61" spans="1:15" ht="16.5" customHeight="1">
      <c r="A61" s="5"/>
      <c r="B61" s="179" t="s">
        <v>52</v>
      </c>
      <c r="C61" s="110"/>
      <c r="D61" s="110"/>
      <c r="E61" s="110"/>
      <c r="F61" s="110"/>
      <c r="G61" s="110"/>
      <c r="H61" s="6"/>
      <c r="I61" s="110" t="s">
        <v>92</v>
      </c>
      <c r="J61" s="110"/>
      <c r="K61" s="110"/>
      <c r="L61" s="110"/>
      <c r="M61" s="110"/>
      <c r="N61" s="180"/>
      <c r="O61" s="6"/>
    </row>
    <row r="62" spans="1:15">
      <c r="A62" s="5"/>
      <c r="B62" s="126" t="s">
        <v>54</v>
      </c>
      <c r="C62" s="111"/>
      <c r="D62" s="111"/>
      <c r="E62" s="111"/>
      <c r="F62" s="111"/>
      <c r="G62" s="111"/>
      <c r="H62" s="6"/>
      <c r="I62" s="111" t="s">
        <v>54</v>
      </c>
      <c r="J62" s="111"/>
      <c r="K62" s="111"/>
      <c r="L62" s="111"/>
      <c r="M62" s="111"/>
      <c r="N62" s="127"/>
      <c r="O62" s="6"/>
    </row>
    <row r="63" spans="1:15" ht="26.25" customHeight="1">
      <c r="A63" s="5"/>
      <c r="B63" s="172" t="s">
        <v>55</v>
      </c>
      <c r="C63" s="173"/>
      <c r="D63" s="173"/>
      <c r="E63" s="173"/>
      <c r="F63" s="173"/>
      <c r="G63" s="173"/>
      <c r="H63" s="6"/>
      <c r="I63" s="173" t="s">
        <v>93</v>
      </c>
      <c r="J63" s="173"/>
      <c r="K63" s="173"/>
      <c r="L63" s="173"/>
      <c r="M63" s="173"/>
      <c r="N63" s="174"/>
      <c r="O63" s="6"/>
    </row>
    <row r="64" spans="1:15" ht="2.25" customHeight="1">
      <c r="A64" s="5"/>
      <c r="B64" s="126" t="s">
        <v>57</v>
      </c>
      <c r="C64" s="111"/>
      <c r="D64" s="111"/>
      <c r="E64" s="111"/>
      <c r="F64" s="111"/>
      <c r="G64" s="111"/>
      <c r="H64" s="6"/>
      <c r="I64" s="175"/>
      <c r="J64" s="175"/>
      <c r="K64" s="175"/>
      <c r="L64" s="175"/>
      <c r="M64" s="175"/>
      <c r="N64" s="176"/>
    </row>
    <row r="65" spans="1:14" ht="0.75" hidden="1" customHeight="1">
      <c r="A65" s="5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13"/>
    </row>
    <row r="66" spans="1:14" ht="14.25" customHeight="1" thickBot="1">
      <c r="A66" s="61"/>
      <c r="B66" s="61"/>
      <c r="C66" s="62"/>
      <c r="D66" s="62"/>
      <c r="E66" s="62"/>
      <c r="F66" s="62"/>
      <c r="G66" s="62"/>
      <c r="H66" s="62"/>
      <c r="I66" s="62" t="s">
        <v>58</v>
      </c>
      <c r="J66" s="62">
        <v>7862</v>
      </c>
      <c r="K66" s="62"/>
      <c r="L66" s="63"/>
      <c r="M66" s="64"/>
      <c r="N66" s="65"/>
    </row>
    <row r="67" spans="1:14" ht="36" customHeight="1">
      <c r="N67" s="4" t="s">
        <v>59</v>
      </c>
    </row>
    <row r="487" spans="4:4">
      <c r="D487" s="94" t="s">
        <v>95</v>
      </c>
    </row>
  </sheetData>
  <mergeCells count="99">
    <mergeCell ref="B63:G63"/>
    <mergeCell ref="I63:N63"/>
    <mergeCell ref="B64:G64"/>
    <mergeCell ref="I64:N64"/>
    <mergeCell ref="B58:G58"/>
    <mergeCell ref="I58:N58"/>
    <mergeCell ref="B60:G60"/>
    <mergeCell ref="B61:G61"/>
    <mergeCell ref="I61:N61"/>
    <mergeCell ref="B62:G62"/>
    <mergeCell ref="I62:N62"/>
    <mergeCell ref="F57:G57"/>
    <mergeCell ref="F47:G47"/>
    <mergeCell ref="M47:N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K44:L44"/>
    <mergeCell ref="M44:N44"/>
    <mergeCell ref="F45:G45"/>
    <mergeCell ref="M45:N45"/>
    <mergeCell ref="F46:G46"/>
    <mergeCell ref="M46:N46"/>
    <mergeCell ref="C42:E42"/>
    <mergeCell ref="G42:I42"/>
    <mergeCell ref="K42:L42"/>
    <mergeCell ref="M42:N42"/>
    <mergeCell ref="H43:I43"/>
    <mergeCell ref="M43:N43"/>
    <mergeCell ref="C35:E35"/>
    <mergeCell ref="G35:I35"/>
    <mergeCell ref="C41:E41"/>
    <mergeCell ref="G41:I41"/>
    <mergeCell ref="M41:N41"/>
    <mergeCell ref="C36:E36"/>
    <mergeCell ref="G36:I36"/>
    <mergeCell ref="C37:E37"/>
    <mergeCell ref="G37:I37"/>
    <mergeCell ref="C38:E38"/>
    <mergeCell ref="G38:I38"/>
    <mergeCell ref="C39:E39"/>
    <mergeCell ref="G39:I39"/>
    <mergeCell ref="C40:E40"/>
    <mergeCell ref="G40:I40"/>
    <mergeCell ref="M40:N40"/>
    <mergeCell ref="C32:E32"/>
    <mergeCell ref="G32:I32"/>
    <mergeCell ref="C33:E33"/>
    <mergeCell ref="G33:I33"/>
    <mergeCell ref="C34:E34"/>
    <mergeCell ref="G34:I34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topLeftCell="A40" zoomScaleNormal="100" workbookViewId="0">
      <selection activeCell="I61" sqref="I61:N6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28515625" style="4" customWidth="1"/>
    <col min="9" max="9" width="7.7109375" style="4" customWidth="1"/>
    <col min="10" max="10" width="9.5703125" style="4" customWidth="1"/>
    <col min="11" max="11" width="4" style="4" customWidth="1"/>
    <col min="12" max="12" width="7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7" t="s">
        <v>0</v>
      </c>
      <c r="M2" s="106">
        <v>7</v>
      </c>
      <c r="N2" s="107"/>
    </row>
    <row r="3" spans="1:19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108" t="s">
        <v>1</v>
      </c>
      <c r="M3" s="109"/>
      <c r="N3" s="8">
        <v>7862</v>
      </c>
    </row>
    <row r="4" spans="1:19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77"/>
      <c r="M4" s="77"/>
      <c r="N4" s="10" t="s">
        <v>2</v>
      </c>
    </row>
    <row r="5" spans="1:19">
      <c r="A5" s="5"/>
      <c r="B5" s="5"/>
      <c r="C5" s="6"/>
      <c r="D5" s="6"/>
      <c r="E5" s="6"/>
      <c r="F5" s="6"/>
      <c r="G5" s="11"/>
      <c r="H5" s="6"/>
      <c r="I5" s="6"/>
      <c r="J5" s="6"/>
      <c r="K5" s="6"/>
      <c r="L5" s="77"/>
      <c r="M5" s="77"/>
      <c r="N5" s="12"/>
    </row>
    <row r="6" spans="1:19">
      <c r="A6" s="5"/>
      <c r="B6" s="5"/>
      <c r="C6" s="6"/>
      <c r="D6" s="6"/>
      <c r="E6" s="6"/>
      <c r="F6" s="6"/>
      <c r="G6" s="11" t="s">
        <v>3</v>
      </c>
      <c r="H6" s="6"/>
      <c r="I6" s="6"/>
      <c r="J6" s="6"/>
      <c r="K6" s="6"/>
      <c r="L6" s="6"/>
      <c r="M6" s="6"/>
      <c r="N6" s="13"/>
    </row>
    <row r="7" spans="1:19">
      <c r="A7" s="5"/>
      <c r="B7" s="5"/>
      <c r="C7" s="6"/>
      <c r="D7" s="6"/>
      <c r="E7" s="6"/>
      <c r="F7" s="11"/>
      <c r="G7" s="11"/>
      <c r="H7" s="6"/>
      <c r="I7" s="6"/>
      <c r="J7" s="6"/>
      <c r="K7" s="6"/>
      <c r="L7" s="6"/>
      <c r="M7" s="6"/>
      <c r="N7" s="13"/>
    </row>
    <row r="8" spans="1:19" ht="12" thickBot="1">
      <c r="A8" s="5"/>
      <c r="B8" s="5"/>
      <c r="C8" s="6"/>
      <c r="D8" s="6"/>
      <c r="E8" s="6"/>
      <c r="F8" s="6"/>
      <c r="G8" s="6" t="s">
        <v>4</v>
      </c>
      <c r="H8" s="6"/>
      <c r="I8" s="6"/>
      <c r="J8" s="14">
        <v>13</v>
      </c>
      <c r="K8" s="74" t="s">
        <v>5</v>
      </c>
      <c r="L8" s="110" t="s">
        <v>10</v>
      </c>
      <c r="M8" s="110"/>
      <c r="N8" s="13">
        <v>2022</v>
      </c>
    </row>
    <row r="9" spans="1:19" ht="15" customHeight="1">
      <c r="A9" s="5"/>
      <c r="B9" s="5"/>
      <c r="C9" s="6"/>
      <c r="D9" s="6"/>
      <c r="E9" s="6"/>
      <c r="F9" s="6"/>
      <c r="G9" s="6"/>
      <c r="H9" s="6"/>
      <c r="I9" s="6"/>
      <c r="J9" s="6"/>
      <c r="K9" s="111" t="s">
        <v>6</v>
      </c>
      <c r="L9" s="111"/>
      <c r="M9" s="112">
        <f>M46</f>
        <v>2530</v>
      </c>
      <c r="N9" s="113"/>
    </row>
    <row r="10" spans="1:19" ht="13.5" customHeight="1">
      <c r="A10" s="5"/>
      <c r="B10" s="5" t="s">
        <v>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3"/>
    </row>
    <row r="11" spans="1:19" ht="11.25" customHeight="1">
      <c r="A11" s="78"/>
      <c r="B11" s="102">
        <f>$M$9</f>
        <v>2530</v>
      </c>
      <c r="C11" s="103"/>
      <c r="D11" s="104" t="s">
        <v>91</v>
      </c>
      <c r="E11" s="104"/>
      <c r="F11" s="104"/>
      <c r="G11" s="104"/>
      <c r="H11" s="104"/>
      <c r="I11" s="104"/>
      <c r="J11" s="104"/>
      <c r="K11" s="104"/>
      <c r="L11" s="104"/>
      <c r="M11" s="104"/>
      <c r="N11" s="105"/>
    </row>
    <row r="12" spans="1:19" ht="11.25" customHeight="1">
      <c r="A12" s="5"/>
      <c r="B12" s="5" t="s">
        <v>8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3"/>
    </row>
    <row r="13" spans="1:19" ht="12.75" customHeight="1">
      <c r="A13" s="5"/>
      <c r="B13" s="119" t="s">
        <v>88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1"/>
    </row>
    <row r="14" spans="1:19" ht="11.25" customHeight="1">
      <c r="A14" s="5"/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1"/>
    </row>
    <row r="15" spans="1:19" ht="11.25" customHeight="1">
      <c r="A15" s="5"/>
      <c r="B15" s="119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1"/>
      <c r="S15" s="4" t="s">
        <v>9</v>
      </c>
    </row>
    <row r="16" spans="1:19" ht="11.25" customHeight="1">
      <c r="A16" s="5"/>
      <c r="B16" s="5"/>
      <c r="C16" s="6"/>
      <c r="D16" s="6"/>
      <c r="E16" s="18">
        <v>16</v>
      </c>
      <c r="F16" s="74" t="s">
        <v>5</v>
      </c>
      <c r="G16" s="122" t="s">
        <v>10</v>
      </c>
      <c r="H16" s="110"/>
      <c r="I16" s="74" t="s">
        <v>11</v>
      </c>
      <c r="J16" s="18">
        <v>16</v>
      </c>
      <c r="K16" s="74" t="s">
        <v>12</v>
      </c>
      <c r="L16" s="122" t="s">
        <v>10</v>
      </c>
      <c r="M16" s="110"/>
      <c r="N16" s="13">
        <v>2022</v>
      </c>
    </row>
    <row r="17" spans="1:14" ht="12" customHeight="1" thickBot="1">
      <c r="A17" s="5"/>
      <c r="B17" s="123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5"/>
    </row>
    <row r="18" spans="1:14" ht="12" customHeight="1" thickBot="1">
      <c r="A18" s="5"/>
      <c r="B18" s="126" t="s">
        <v>13</v>
      </c>
      <c r="C18" s="127"/>
      <c r="D18" s="19"/>
      <c r="E18" s="128" t="s">
        <v>14</v>
      </c>
      <c r="F18" s="129"/>
      <c r="G18" s="130"/>
      <c r="H18" s="19" t="s">
        <v>15</v>
      </c>
      <c r="I18" s="128" t="s">
        <v>16</v>
      </c>
      <c r="J18" s="130"/>
      <c r="K18" s="19"/>
      <c r="L18" s="128" t="s">
        <v>17</v>
      </c>
      <c r="M18" s="130"/>
      <c r="N18" s="19"/>
    </row>
    <row r="19" spans="1:14">
      <c r="A19" s="5"/>
      <c r="B19" s="123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5"/>
    </row>
    <row r="20" spans="1:14" ht="12.75" customHeight="1">
      <c r="A20" s="5"/>
      <c r="B20" s="131"/>
      <c r="C20" s="132"/>
      <c r="D20" s="132"/>
      <c r="E20" s="133"/>
      <c r="F20" s="106"/>
      <c r="G20" s="134"/>
      <c r="H20" s="134"/>
      <c r="I20" s="135"/>
      <c r="J20" s="106"/>
      <c r="K20" s="135"/>
      <c r="L20" s="106"/>
      <c r="M20" s="134"/>
      <c r="N20" s="107"/>
    </row>
    <row r="21" spans="1:14">
      <c r="A21" s="5"/>
      <c r="B21" s="114" t="s">
        <v>18</v>
      </c>
      <c r="C21" s="115"/>
      <c r="D21" s="115"/>
      <c r="E21" s="116"/>
      <c r="F21" s="117" t="s">
        <v>19</v>
      </c>
      <c r="G21" s="115"/>
      <c r="H21" s="115"/>
      <c r="I21" s="116"/>
      <c r="J21" s="117" t="s">
        <v>20</v>
      </c>
      <c r="K21" s="116"/>
      <c r="L21" s="117" t="s">
        <v>21</v>
      </c>
      <c r="M21" s="115"/>
      <c r="N21" s="118"/>
    </row>
    <row r="22" spans="1:14">
      <c r="A22" s="5"/>
      <c r="B22" s="21" t="s">
        <v>22</v>
      </c>
      <c r="C22" s="6"/>
      <c r="D22" s="6"/>
      <c r="E22" s="11"/>
      <c r="F22" s="6"/>
      <c r="G22" s="6"/>
      <c r="H22" s="6"/>
      <c r="I22" s="6"/>
      <c r="J22" s="6"/>
      <c r="K22" s="6"/>
      <c r="L22" s="6"/>
      <c r="M22" s="6"/>
      <c r="N22" s="13"/>
    </row>
    <row r="23" spans="1:14">
      <c r="A23" s="5"/>
      <c r="B23" s="5"/>
      <c r="C23" s="6" t="s">
        <v>23</v>
      </c>
      <c r="D23" s="6"/>
      <c r="E23" s="74"/>
      <c r="F23" s="110" t="s">
        <v>24</v>
      </c>
      <c r="G23" s="110"/>
      <c r="H23" s="6"/>
      <c r="I23" s="6"/>
      <c r="J23" s="11"/>
      <c r="K23" s="6"/>
      <c r="L23" s="6"/>
      <c r="M23" s="6"/>
      <c r="N23" s="13"/>
    </row>
    <row r="24" spans="1:14">
      <c r="A24" s="5"/>
      <c r="B24" s="5" t="s">
        <v>25</v>
      </c>
      <c r="C24" s="6"/>
      <c r="D24" s="22"/>
      <c r="E24" s="74" t="s">
        <v>26</v>
      </c>
      <c r="F24" s="136"/>
      <c r="G24" s="137"/>
      <c r="H24" s="6" t="s">
        <v>27</v>
      </c>
      <c r="I24" s="6"/>
      <c r="J24" s="23"/>
      <c r="K24" s="6"/>
      <c r="L24" s="6"/>
      <c r="M24" s="138"/>
      <c r="N24" s="139"/>
    </row>
    <row r="25" spans="1:14">
      <c r="A25" s="5"/>
      <c r="B25" s="5" t="s">
        <v>25</v>
      </c>
      <c r="C25" s="6"/>
      <c r="D25" s="22">
        <v>1</v>
      </c>
      <c r="E25" s="74" t="s">
        <v>26</v>
      </c>
      <c r="F25" s="140">
        <v>880</v>
      </c>
      <c r="G25" s="140"/>
      <c r="H25" s="6" t="s">
        <v>28</v>
      </c>
      <c r="I25" s="6"/>
      <c r="J25" s="11"/>
      <c r="K25" s="6" t="s">
        <v>29</v>
      </c>
      <c r="L25" s="6"/>
      <c r="M25" s="141">
        <f>D24*F24+D25*F25</f>
        <v>880</v>
      </c>
      <c r="N25" s="142"/>
    </row>
    <row r="26" spans="1:14">
      <c r="A26" s="5"/>
      <c r="B26" s="21" t="s">
        <v>30</v>
      </c>
      <c r="C26" s="6"/>
      <c r="D26" s="24"/>
      <c r="E26" s="74"/>
      <c r="F26" s="143"/>
      <c r="G26" s="143"/>
      <c r="H26" s="6"/>
      <c r="I26" s="6"/>
      <c r="J26" s="6"/>
      <c r="K26" s="6"/>
      <c r="L26" s="11"/>
      <c r="M26" s="144"/>
      <c r="N26" s="145"/>
    </row>
    <row r="27" spans="1:14" ht="12">
      <c r="A27" s="5"/>
      <c r="B27" s="5" t="s">
        <v>5</v>
      </c>
      <c r="C27" s="110" t="s">
        <v>31</v>
      </c>
      <c r="D27" s="110"/>
      <c r="E27" s="110"/>
      <c r="F27" s="74" t="s">
        <v>26</v>
      </c>
      <c r="G27" s="110" t="s">
        <v>70</v>
      </c>
      <c r="H27" s="110"/>
      <c r="I27" s="110"/>
      <c r="J27" s="25">
        <v>290</v>
      </c>
      <c r="K27" s="6" t="s">
        <v>32</v>
      </c>
      <c r="L27" s="6"/>
      <c r="M27" s="146"/>
      <c r="N27" s="147"/>
    </row>
    <row r="28" spans="1:14">
      <c r="A28" s="5"/>
      <c r="B28" s="5" t="s">
        <v>5</v>
      </c>
      <c r="C28" s="110" t="s">
        <v>70</v>
      </c>
      <c r="D28" s="110"/>
      <c r="E28" s="110"/>
      <c r="F28" s="74" t="s">
        <v>26</v>
      </c>
      <c r="G28" s="110" t="s">
        <v>31</v>
      </c>
      <c r="H28" s="110"/>
      <c r="I28" s="110"/>
      <c r="J28" s="25">
        <v>290</v>
      </c>
      <c r="K28" s="6" t="s">
        <v>32</v>
      </c>
      <c r="L28" s="6"/>
      <c r="M28" s="6"/>
      <c r="N28" s="26"/>
    </row>
    <row r="29" spans="1:14">
      <c r="A29" s="5"/>
      <c r="B29" s="5" t="s">
        <v>5</v>
      </c>
      <c r="C29" s="110" t="s">
        <v>76</v>
      </c>
      <c r="D29" s="110"/>
      <c r="E29" s="110"/>
      <c r="F29" s="74" t="s">
        <v>26</v>
      </c>
      <c r="G29" s="110" t="s">
        <v>76</v>
      </c>
      <c r="H29" s="110"/>
      <c r="I29" s="110"/>
      <c r="J29" s="25">
        <v>100</v>
      </c>
      <c r="K29" s="6" t="s">
        <v>32</v>
      </c>
      <c r="L29" s="6"/>
      <c r="M29" s="6"/>
      <c r="N29" s="13"/>
    </row>
    <row r="30" spans="1:14">
      <c r="A30" s="5"/>
      <c r="B30" s="5" t="s">
        <v>5</v>
      </c>
      <c r="C30" s="110"/>
      <c r="D30" s="148"/>
      <c r="E30" s="148"/>
      <c r="F30" s="74" t="s">
        <v>26</v>
      </c>
      <c r="G30" s="110"/>
      <c r="H30" s="110"/>
      <c r="I30" s="110"/>
      <c r="J30" s="25"/>
      <c r="K30" s="6" t="s">
        <v>32</v>
      </c>
      <c r="L30" s="6"/>
      <c r="M30" s="6"/>
      <c r="N30" s="13"/>
    </row>
    <row r="31" spans="1:14" ht="11.25" customHeight="1">
      <c r="A31" s="5"/>
      <c r="B31" s="5" t="s">
        <v>5</v>
      </c>
      <c r="C31" s="110"/>
      <c r="D31" s="110"/>
      <c r="E31" s="110"/>
      <c r="F31" s="74" t="s">
        <v>26</v>
      </c>
      <c r="G31" s="110"/>
      <c r="H31" s="110"/>
      <c r="I31" s="110"/>
      <c r="J31" s="25"/>
      <c r="K31" s="6" t="s">
        <v>32</v>
      </c>
      <c r="L31" s="6"/>
      <c r="M31" s="6"/>
      <c r="N31" s="13"/>
    </row>
    <row r="32" spans="1:14">
      <c r="A32" s="5"/>
      <c r="B32" s="5" t="s">
        <v>5</v>
      </c>
      <c r="C32" s="110"/>
      <c r="D32" s="110"/>
      <c r="E32" s="110"/>
      <c r="F32" s="74" t="s">
        <v>26</v>
      </c>
      <c r="G32" s="110"/>
      <c r="H32" s="110"/>
      <c r="I32" s="110"/>
      <c r="J32" s="25"/>
      <c r="K32" s="6" t="s">
        <v>32</v>
      </c>
      <c r="L32" s="6"/>
      <c r="M32" s="6"/>
      <c r="N32" s="13"/>
    </row>
    <row r="33" spans="1:15" ht="11.25" customHeight="1">
      <c r="A33" s="5"/>
      <c r="B33" s="5" t="s">
        <v>5</v>
      </c>
      <c r="C33" s="134"/>
      <c r="D33" s="134"/>
      <c r="E33" s="134"/>
      <c r="F33" s="74" t="s">
        <v>26</v>
      </c>
      <c r="G33" s="134"/>
      <c r="H33" s="134"/>
      <c r="I33" s="134"/>
      <c r="J33" s="27"/>
      <c r="K33" s="6" t="s">
        <v>32</v>
      </c>
      <c r="L33" s="6"/>
      <c r="M33" s="6"/>
      <c r="N33" s="13"/>
    </row>
    <row r="34" spans="1:15">
      <c r="A34" s="5"/>
      <c r="B34" s="5" t="s">
        <v>5</v>
      </c>
      <c r="C34" s="110"/>
      <c r="D34" s="110"/>
      <c r="E34" s="110"/>
      <c r="F34" s="74" t="s">
        <v>26</v>
      </c>
      <c r="G34" s="110"/>
      <c r="H34" s="110"/>
      <c r="I34" s="110"/>
      <c r="J34" s="25"/>
      <c r="K34" s="6" t="s">
        <v>32</v>
      </c>
      <c r="L34" s="6"/>
      <c r="M34" s="6"/>
      <c r="N34" s="13"/>
    </row>
    <row r="35" spans="1:15">
      <c r="A35" s="5"/>
      <c r="B35" s="5"/>
      <c r="C35" s="134"/>
      <c r="D35" s="134"/>
      <c r="E35" s="134"/>
      <c r="F35" s="74" t="s">
        <v>26</v>
      </c>
      <c r="G35" s="134"/>
      <c r="H35" s="134"/>
      <c r="I35" s="134"/>
      <c r="J35" s="28"/>
      <c r="K35" s="6" t="s">
        <v>32</v>
      </c>
      <c r="L35" s="6"/>
      <c r="M35" s="6"/>
      <c r="N35" s="13"/>
    </row>
    <row r="36" spans="1:15">
      <c r="A36" s="5"/>
      <c r="B36" s="5"/>
      <c r="C36" s="134"/>
      <c r="D36" s="134"/>
      <c r="E36" s="134"/>
      <c r="F36" s="74" t="s">
        <v>26</v>
      </c>
      <c r="G36" s="134"/>
      <c r="H36" s="134"/>
      <c r="I36" s="134"/>
      <c r="J36" s="28"/>
      <c r="K36" s="6" t="s">
        <v>32</v>
      </c>
      <c r="L36" s="6"/>
      <c r="M36" s="6"/>
      <c r="N36" s="13"/>
    </row>
    <row r="37" spans="1:15">
      <c r="A37" s="5"/>
      <c r="B37" s="5"/>
      <c r="C37" s="134"/>
      <c r="D37" s="134"/>
      <c r="E37" s="134"/>
      <c r="F37" s="74" t="s">
        <v>26</v>
      </c>
      <c r="G37" s="134"/>
      <c r="H37" s="134"/>
      <c r="I37" s="134"/>
      <c r="J37" s="28"/>
      <c r="K37" s="6" t="s">
        <v>32</v>
      </c>
      <c r="L37" s="6"/>
      <c r="M37" s="6"/>
      <c r="N37" s="13"/>
    </row>
    <row r="38" spans="1:15">
      <c r="A38" s="5"/>
      <c r="B38" s="5"/>
      <c r="C38" s="134"/>
      <c r="D38" s="134"/>
      <c r="E38" s="134"/>
      <c r="F38" s="74" t="s">
        <v>26</v>
      </c>
      <c r="G38" s="134"/>
      <c r="H38" s="134"/>
      <c r="I38" s="134"/>
      <c r="J38" s="28"/>
      <c r="K38" s="6" t="s">
        <v>32</v>
      </c>
      <c r="L38" s="6"/>
      <c r="M38" s="6"/>
      <c r="N38" s="13"/>
    </row>
    <row r="39" spans="1:15">
      <c r="A39" s="5"/>
      <c r="B39" s="5"/>
      <c r="C39" s="134"/>
      <c r="D39" s="134"/>
      <c r="E39" s="134"/>
      <c r="F39" s="74" t="s">
        <v>26</v>
      </c>
      <c r="G39" s="134"/>
      <c r="H39" s="134"/>
      <c r="I39" s="134"/>
      <c r="J39" s="28"/>
      <c r="K39" s="6" t="s">
        <v>32</v>
      </c>
      <c r="L39" s="6"/>
      <c r="M39" s="29"/>
      <c r="N39" s="30"/>
    </row>
    <row r="40" spans="1:15">
      <c r="A40" s="5"/>
      <c r="B40" s="5"/>
      <c r="C40" s="134"/>
      <c r="D40" s="134"/>
      <c r="E40" s="134"/>
      <c r="F40" s="74" t="s">
        <v>26</v>
      </c>
      <c r="G40" s="134"/>
      <c r="H40" s="134"/>
      <c r="I40" s="134"/>
      <c r="J40" s="28"/>
      <c r="K40" s="6" t="s">
        <v>32</v>
      </c>
      <c r="L40" s="79"/>
      <c r="M40" s="151">
        <f>M25</f>
        <v>880</v>
      </c>
      <c r="N40" s="152"/>
    </row>
    <row r="41" spans="1:15">
      <c r="A41" s="5"/>
      <c r="B41" s="5"/>
      <c r="C41" s="134"/>
      <c r="D41" s="134"/>
      <c r="E41" s="134"/>
      <c r="F41" s="74" t="s">
        <v>26</v>
      </c>
      <c r="G41" s="134"/>
      <c r="H41" s="134"/>
      <c r="I41" s="134"/>
      <c r="J41" s="28"/>
      <c r="K41" s="32"/>
      <c r="L41" s="33" t="s">
        <v>33</v>
      </c>
      <c r="M41" s="149">
        <v>1</v>
      </c>
      <c r="N41" s="150"/>
    </row>
    <row r="42" spans="1:15">
      <c r="A42" s="5"/>
      <c r="B42" s="5"/>
      <c r="C42" s="134"/>
      <c r="D42" s="134"/>
      <c r="E42" s="134"/>
      <c r="F42" s="6"/>
      <c r="G42" s="134"/>
      <c r="H42" s="134"/>
      <c r="I42" s="134"/>
      <c r="J42" s="28"/>
      <c r="K42" s="153" t="s">
        <v>34</v>
      </c>
      <c r="L42" s="154"/>
      <c r="M42" s="149">
        <f>281*2</f>
        <v>562</v>
      </c>
      <c r="N42" s="150"/>
    </row>
    <row r="43" spans="1:15">
      <c r="A43" s="5"/>
      <c r="B43" s="34"/>
      <c r="C43" s="35" t="s">
        <v>35</v>
      </c>
      <c r="D43" s="36"/>
      <c r="E43" s="36"/>
      <c r="F43" s="36"/>
      <c r="G43" s="37"/>
      <c r="H43" s="108"/>
      <c r="I43" s="108"/>
      <c r="J43" s="38">
        <f>SUM(J27:J42)</f>
        <v>680</v>
      </c>
      <c r="K43" s="39"/>
      <c r="L43" s="76" t="s">
        <v>30</v>
      </c>
      <c r="M43" s="136">
        <f>J43*J44</f>
        <v>1088</v>
      </c>
      <c r="N43" s="155"/>
    </row>
    <row r="44" spans="1:15">
      <c r="A44" s="5"/>
      <c r="B44" s="5"/>
      <c r="C44" s="7"/>
      <c r="D44" s="6"/>
      <c r="E44" s="6"/>
      <c r="F44" s="6"/>
      <c r="G44" s="41"/>
      <c r="H44" s="6"/>
      <c r="I44" s="77" t="s">
        <v>36</v>
      </c>
      <c r="J44" s="42">
        <v>1.6</v>
      </c>
      <c r="K44" s="156" t="s">
        <v>37</v>
      </c>
      <c r="L44" s="157"/>
      <c r="M44" s="136"/>
      <c r="N44" s="155"/>
    </row>
    <row r="45" spans="1:15">
      <c r="A45" s="5"/>
      <c r="B45" s="5"/>
      <c r="C45" s="7"/>
      <c r="D45" s="6"/>
      <c r="E45" s="6"/>
      <c r="F45" s="158">
        <v>0</v>
      </c>
      <c r="G45" s="159"/>
      <c r="H45" s="43"/>
      <c r="I45" s="43"/>
      <c r="J45" s="39"/>
      <c r="K45" s="39"/>
      <c r="L45" s="76" t="s">
        <v>38</v>
      </c>
      <c r="M45" s="160"/>
      <c r="N45" s="161"/>
    </row>
    <row r="46" spans="1:15">
      <c r="A46" s="5"/>
      <c r="B46" s="5" t="s">
        <v>39</v>
      </c>
      <c r="C46" s="6"/>
      <c r="D46" s="6"/>
      <c r="E46" s="79"/>
      <c r="F46" s="158">
        <v>0</v>
      </c>
      <c r="G46" s="159"/>
      <c r="H46" s="76"/>
      <c r="I46" s="76"/>
      <c r="J46" s="76"/>
      <c r="K46" s="6" t="s">
        <v>40</v>
      </c>
      <c r="L46" s="79"/>
      <c r="M46" s="112">
        <f>M43+M42+M40+M44+M45</f>
        <v>2530</v>
      </c>
      <c r="N46" s="113"/>
      <c r="O46" s="44"/>
    </row>
    <row r="47" spans="1:15">
      <c r="A47" s="5"/>
      <c r="B47" s="5" t="s">
        <v>41</v>
      </c>
      <c r="C47" s="6"/>
      <c r="D47" s="6"/>
      <c r="E47" s="79"/>
      <c r="F47" s="164">
        <v>0</v>
      </c>
      <c r="G47" s="165"/>
      <c r="H47" s="76"/>
      <c r="I47" s="76"/>
      <c r="J47" s="76"/>
      <c r="K47" s="6" t="s">
        <v>42</v>
      </c>
      <c r="L47" s="79"/>
      <c r="M47" s="112"/>
      <c r="N47" s="113"/>
    </row>
    <row r="48" spans="1:15">
      <c r="A48" s="5"/>
      <c r="B48" s="5" t="s">
        <v>43</v>
      </c>
      <c r="C48" s="6"/>
      <c r="D48" s="6"/>
      <c r="E48" s="79"/>
      <c r="F48" s="166">
        <f>SUM(F46:G47)</f>
        <v>0</v>
      </c>
      <c r="G48" s="167"/>
      <c r="H48" s="76"/>
      <c r="I48" s="76"/>
      <c r="J48" s="76"/>
      <c r="K48" s="6"/>
      <c r="L48" s="79"/>
      <c r="M48" s="45"/>
      <c r="N48" s="46"/>
    </row>
    <row r="49" spans="1:15">
      <c r="A49" s="5"/>
      <c r="B49" s="5" t="s">
        <v>44</v>
      </c>
      <c r="C49" s="6"/>
      <c r="D49" s="6"/>
      <c r="E49" s="79"/>
      <c r="F49" s="164">
        <v>0</v>
      </c>
      <c r="G49" s="165"/>
      <c r="H49" s="76"/>
      <c r="I49" s="76"/>
      <c r="J49" s="76"/>
      <c r="K49" s="6"/>
      <c r="L49" s="79"/>
      <c r="M49" s="45"/>
      <c r="N49" s="46"/>
    </row>
    <row r="50" spans="1:15">
      <c r="A50" s="5"/>
      <c r="B50" s="5" t="s">
        <v>43</v>
      </c>
      <c r="C50" s="6"/>
      <c r="D50" s="6"/>
      <c r="E50" s="79"/>
      <c r="F50" s="166">
        <f>SUM(F48:G49)</f>
        <v>0</v>
      </c>
      <c r="G50" s="167"/>
      <c r="H50" s="76"/>
      <c r="I50" s="76"/>
      <c r="J50" s="76"/>
      <c r="K50" s="6"/>
      <c r="L50" s="79"/>
      <c r="M50" s="45"/>
      <c r="N50" s="46"/>
    </row>
    <row r="51" spans="1:15">
      <c r="A51" s="5"/>
      <c r="B51" s="5" t="s">
        <v>30</v>
      </c>
      <c r="C51" s="6"/>
      <c r="D51" s="6"/>
      <c r="E51" s="79"/>
      <c r="F51" s="158">
        <v>0</v>
      </c>
      <c r="G51" s="159"/>
      <c r="H51" s="6"/>
      <c r="I51" s="47" t="s">
        <v>45</v>
      </c>
      <c r="J51" s="36"/>
      <c r="K51" s="36"/>
      <c r="L51" s="36"/>
      <c r="M51" s="36"/>
      <c r="N51" s="48"/>
    </row>
    <row r="52" spans="1:15">
      <c r="A52" s="5"/>
      <c r="B52" s="5" t="s">
        <v>46</v>
      </c>
      <c r="C52" s="6"/>
      <c r="D52" s="6"/>
      <c r="E52" s="79"/>
      <c r="F52" s="164">
        <v>0</v>
      </c>
      <c r="G52" s="165"/>
      <c r="H52" s="6"/>
      <c r="I52" s="49"/>
      <c r="J52" s="50"/>
      <c r="K52" s="50"/>
      <c r="L52" s="50"/>
      <c r="M52" s="50"/>
      <c r="N52" s="51"/>
    </row>
    <row r="53" spans="1:15">
      <c r="A53" s="5"/>
      <c r="B53" s="5" t="s">
        <v>38</v>
      </c>
      <c r="C53" s="6"/>
      <c r="D53" s="6"/>
      <c r="E53" s="79" t="s">
        <v>47</v>
      </c>
      <c r="F53" s="164">
        <v>0</v>
      </c>
      <c r="G53" s="165"/>
      <c r="H53" s="6"/>
      <c r="I53" s="52"/>
      <c r="J53" s="50"/>
      <c r="K53" s="50"/>
      <c r="L53" s="50"/>
      <c r="M53" s="50"/>
      <c r="N53" s="51"/>
    </row>
    <row r="54" spans="1:15">
      <c r="A54" s="5"/>
      <c r="B54" s="5" t="s">
        <v>48</v>
      </c>
      <c r="C54" s="6"/>
      <c r="D54" s="6"/>
      <c r="E54" s="79"/>
      <c r="F54" s="164">
        <v>0</v>
      </c>
      <c r="G54" s="165"/>
      <c r="H54" s="53"/>
      <c r="I54" s="49"/>
      <c r="J54" s="50"/>
      <c r="K54" s="50"/>
      <c r="L54" s="50"/>
      <c r="M54" s="50"/>
      <c r="N54" s="51"/>
    </row>
    <row r="55" spans="1:15">
      <c r="A55" s="5"/>
      <c r="B55" s="5" t="s">
        <v>42</v>
      </c>
      <c r="C55" s="6"/>
      <c r="D55" s="6"/>
      <c r="E55" s="79"/>
      <c r="F55" s="168">
        <f>SUM(F50:G54)</f>
        <v>0</v>
      </c>
      <c r="G55" s="169"/>
      <c r="H55" s="6"/>
      <c r="I55" s="49"/>
      <c r="J55" s="50"/>
      <c r="K55" s="50"/>
      <c r="L55" s="50"/>
      <c r="M55" s="50"/>
      <c r="N55" s="51"/>
    </row>
    <row r="56" spans="1:15">
      <c r="A56" s="5"/>
      <c r="B56" s="5" t="s">
        <v>49</v>
      </c>
      <c r="C56" s="6"/>
      <c r="D56" s="6"/>
      <c r="E56" s="79"/>
      <c r="F56" s="170">
        <f>+M46-F55</f>
        <v>2530</v>
      </c>
      <c r="G56" s="171"/>
      <c r="H56" s="6"/>
      <c r="I56" s="54"/>
      <c r="J56" s="28"/>
      <c r="K56" s="28"/>
      <c r="L56" s="28"/>
      <c r="M56" s="28"/>
      <c r="N56" s="55"/>
    </row>
    <row r="57" spans="1:15" ht="12" thickBot="1">
      <c r="A57" s="5"/>
      <c r="B57" s="56" t="s">
        <v>43</v>
      </c>
      <c r="C57" s="27"/>
      <c r="D57" s="27"/>
      <c r="E57" s="57"/>
      <c r="F57" s="162">
        <f>+F55+F56</f>
        <v>2530</v>
      </c>
      <c r="G57" s="163"/>
      <c r="H57" s="6"/>
      <c r="I57" s="58"/>
      <c r="J57" s="28"/>
      <c r="K57" s="28"/>
      <c r="L57" s="28"/>
      <c r="M57" s="28"/>
      <c r="N57" s="55"/>
    </row>
    <row r="58" spans="1:15">
      <c r="A58" s="5"/>
      <c r="B58" s="126" t="s">
        <v>50</v>
      </c>
      <c r="C58" s="111"/>
      <c r="D58" s="111"/>
      <c r="E58" s="111"/>
      <c r="F58" s="111"/>
      <c r="G58" s="111"/>
      <c r="H58" s="6"/>
      <c r="I58" s="177" t="s">
        <v>51</v>
      </c>
      <c r="J58" s="177"/>
      <c r="K58" s="177"/>
      <c r="L58" s="177"/>
      <c r="M58" s="177"/>
      <c r="N58" s="178"/>
    </row>
    <row r="59" spans="1:15" ht="1.5" customHeight="1">
      <c r="A59" s="5"/>
      <c r="B59" s="73"/>
      <c r="C59" s="74"/>
      <c r="D59" s="74"/>
      <c r="E59" s="74"/>
      <c r="F59" s="74"/>
      <c r="G59" s="74"/>
      <c r="H59" s="6"/>
      <c r="I59" s="74"/>
      <c r="J59" s="74"/>
      <c r="K59" s="74"/>
      <c r="L59" s="74"/>
      <c r="M59" s="74"/>
      <c r="N59" s="75"/>
    </row>
    <row r="60" spans="1:15" ht="11.25" hidden="1" customHeight="1">
      <c r="A60" s="5"/>
      <c r="B60" s="126"/>
      <c r="C60" s="111"/>
      <c r="D60" s="111"/>
      <c r="E60" s="111"/>
      <c r="F60" s="111"/>
      <c r="G60" s="111"/>
      <c r="H60" s="6"/>
      <c r="I60" s="6"/>
      <c r="J60" s="6"/>
      <c r="K60" s="6"/>
      <c r="L60" s="6"/>
      <c r="M60" s="6"/>
      <c r="N60" s="13"/>
    </row>
    <row r="61" spans="1:15" ht="16.5" customHeight="1">
      <c r="A61" s="5"/>
      <c r="B61" s="179" t="s">
        <v>52</v>
      </c>
      <c r="C61" s="110"/>
      <c r="D61" s="110"/>
      <c r="E61" s="110"/>
      <c r="F61" s="110"/>
      <c r="G61" s="110"/>
      <c r="H61" s="6"/>
      <c r="I61" s="110" t="s">
        <v>89</v>
      </c>
      <c r="J61" s="110"/>
      <c r="K61" s="110"/>
      <c r="L61" s="110"/>
      <c r="M61" s="110"/>
      <c r="N61" s="180"/>
      <c r="O61" s="6"/>
    </row>
    <row r="62" spans="1:15">
      <c r="A62" s="5"/>
      <c r="B62" s="126" t="s">
        <v>54</v>
      </c>
      <c r="C62" s="111"/>
      <c r="D62" s="111"/>
      <c r="E62" s="111"/>
      <c r="F62" s="111"/>
      <c r="G62" s="111"/>
      <c r="H62" s="6"/>
      <c r="I62" s="111" t="s">
        <v>54</v>
      </c>
      <c r="J62" s="111"/>
      <c r="K62" s="111"/>
      <c r="L62" s="111"/>
      <c r="M62" s="111"/>
      <c r="N62" s="127"/>
      <c r="O62" s="6"/>
    </row>
    <row r="63" spans="1:15" ht="26.25" customHeight="1">
      <c r="A63" s="5"/>
      <c r="B63" s="172" t="s">
        <v>55</v>
      </c>
      <c r="C63" s="173"/>
      <c r="D63" s="173"/>
      <c r="E63" s="173"/>
      <c r="F63" s="173"/>
      <c r="G63" s="173"/>
      <c r="H63" s="6"/>
      <c r="I63" s="173" t="s">
        <v>90</v>
      </c>
      <c r="J63" s="173"/>
      <c r="K63" s="173"/>
      <c r="L63" s="173"/>
      <c r="M63" s="173"/>
      <c r="N63" s="174"/>
      <c r="O63" s="6"/>
    </row>
    <row r="64" spans="1:15" ht="2.25" customHeight="1">
      <c r="A64" s="5"/>
      <c r="B64" s="126" t="s">
        <v>57</v>
      </c>
      <c r="C64" s="111"/>
      <c r="D64" s="111"/>
      <c r="E64" s="111"/>
      <c r="F64" s="111"/>
      <c r="G64" s="111"/>
      <c r="H64" s="6"/>
      <c r="I64" s="175"/>
      <c r="J64" s="175"/>
      <c r="K64" s="175"/>
      <c r="L64" s="175"/>
      <c r="M64" s="175"/>
      <c r="N64" s="176"/>
    </row>
    <row r="65" spans="1:14" ht="0.75" hidden="1" customHeight="1">
      <c r="A65" s="5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13"/>
    </row>
    <row r="66" spans="1:14" ht="14.25" customHeight="1" thickBot="1">
      <c r="A66" s="61"/>
      <c r="B66" s="61"/>
      <c r="C66" s="62"/>
      <c r="D66" s="62"/>
      <c r="E66" s="62"/>
      <c r="F66" s="62"/>
      <c r="G66" s="62"/>
      <c r="H66" s="62"/>
      <c r="I66" s="62" t="s">
        <v>58</v>
      </c>
      <c r="J66" s="62">
        <v>7862</v>
      </c>
      <c r="K66" s="62"/>
      <c r="L66" s="63"/>
      <c r="M66" s="64"/>
      <c r="N66" s="65"/>
    </row>
    <row r="67" spans="1:14" ht="36" customHeight="1">
      <c r="N67" s="4" t="s">
        <v>59</v>
      </c>
    </row>
  </sheetData>
  <mergeCells count="99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41:E41"/>
    <mergeCell ref="G41:I41"/>
    <mergeCell ref="M41:N41"/>
    <mergeCell ref="C36:E36"/>
    <mergeCell ref="G36:I36"/>
    <mergeCell ref="C37:E37"/>
    <mergeCell ref="G37:I37"/>
    <mergeCell ref="C38:E38"/>
    <mergeCell ref="G38:I38"/>
    <mergeCell ref="C39:E39"/>
    <mergeCell ref="G39:I39"/>
    <mergeCell ref="C40:E40"/>
    <mergeCell ref="G40:I40"/>
    <mergeCell ref="M40:N40"/>
    <mergeCell ref="C42:E42"/>
    <mergeCell ref="G42:I42"/>
    <mergeCell ref="K42:L42"/>
    <mergeCell ref="M42:N42"/>
    <mergeCell ref="H43:I43"/>
    <mergeCell ref="M43:N43"/>
    <mergeCell ref="K44:L44"/>
    <mergeCell ref="M44:N44"/>
    <mergeCell ref="F45:G45"/>
    <mergeCell ref="M45:N45"/>
    <mergeCell ref="F46:G46"/>
    <mergeCell ref="M46:N46"/>
    <mergeCell ref="F57:G57"/>
    <mergeCell ref="F47:G47"/>
    <mergeCell ref="M47:N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B63:G63"/>
    <mergeCell ref="I63:N63"/>
    <mergeCell ref="B64:G64"/>
    <mergeCell ref="I64:N64"/>
    <mergeCell ref="B58:G58"/>
    <mergeCell ref="I58:N58"/>
    <mergeCell ref="B60:G60"/>
    <mergeCell ref="B61:G61"/>
    <mergeCell ref="I61:N61"/>
    <mergeCell ref="B62:G62"/>
    <mergeCell ref="I62:N6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topLeftCell="A40" zoomScaleNormal="100" workbookViewId="0">
      <selection activeCell="I61" sqref="I61:N6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28515625" style="4" customWidth="1"/>
    <col min="9" max="9" width="7.7109375" style="4" customWidth="1"/>
    <col min="10" max="10" width="9.5703125" style="4" customWidth="1"/>
    <col min="11" max="11" width="4" style="4" customWidth="1"/>
    <col min="12" max="12" width="7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7" t="s">
        <v>0</v>
      </c>
      <c r="M2" s="106">
        <v>6</v>
      </c>
      <c r="N2" s="107"/>
    </row>
    <row r="3" spans="1:19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108" t="s">
        <v>1</v>
      </c>
      <c r="M3" s="109"/>
      <c r="N3" s="8">
        <v>7862</v>
      </c>
    </row>
    <row r="4" spans="1:19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70"/>
      <c r="M4" s="70"/>
      <c r="N4" s="10" t="s">
        <v>2</v>
      </c>
    </row>
    <row r="5" spans="1:19">
      <c r="A5" s="5"/>
      <c r="B5" s="5"/>
      <c r="C5" s="6"/>
      <c r="D5" s="6"/>
      <c r="E5" s="6"/>
      <c r="F5" s="6"/>
      <c r="G5" s="11"/>
      <c r="H5" s="6"/>
      <c r="I5" s="6"/>
      <c r="J5" s="6"/>
      <c r="K5" s="6"/>
      <c r="L5" s="70"/>
      <c r="M5" s="70"/>
      <c r="N5" s="12"/>
    </row>
    <row r="6" spans="1:19">
      <c r="A6" s="5"/>
      <c r="B6" s="5"/>
      <c r="C6" s="6"/>
      <c r="D6" s="6"/>
      <c r="E6" s="6"/>
      <c r="F6" s="6"/>
      <c r="G6" s="11" t="s">
        <v>3</v>
      </c>
      <c r="H6" s="6"/>
      <c r="I6" s="6"/>
      <c r="J6" s="6"/>
      <c r="K6" s="6"/>
      <c r="L6" s="6"/>
      <c r="M6" s="6"/>
      <c r="N6" s="13"/>
    </row>
    <row r="7" spans="1:19">
      <c r="A7" s="5"/>
      <c r="B7" s="5"/>
      <c r="C7" s="6"/>
      <c r="D7" s="6"/>
      <c r="E7" s="6"/>
      <c r="F7" s="11"/>
      <c r="G7" s="11"/>
      <c r="H7" s="6"/>
      <c r="I7" s="6"/>
      <c r="J7" s="6"/>
      <c r="K7" s="6"/>
      <c r="L7" s="6"/>
      <c r="M7" s="6"/>
      <c r="N7" s="13"/>
    </row>
    <row r="8" spans="1:19" ht="12" thickBot="1">
      <c r="A8" s="5"/>
      <c r="B8" s="5"/>
      <c r="C8" s="6"/>
      <c r="D8" s="6"/>
      <c r="E8" s="6"/>
      <c r="F8" s="6"/>
      <c r="G8" s="6" t="s">
        <v>4</v>
      </c>
      <c r="H8" s="6"/>
      <c r="I8" s="6"/>
      <c r="J8" s="14">
        <v>6</v>
      </c>
      <c r="K8" s="67" t="s">
        <v>5</v>
      </c>
      <c r="L8" s="110" t="s">
        <v>10</v>
      </c>
      <c r="M8" s="110"/>
      <c r="N8" s="13">
        <v>2022</v>
      </c>
    </row>
    <row r="9" spans="1:19" ht="15" customHeight="1">
      <c r="A9" s="5"/>
      <c r="B9" s="5"/>
      <c r="C9" s="6"/>
      <c r="D9" s="6"/>
      <c r="E9" s="6"/>
      <c r="F9" s="6"/>
      <c r="G9" s="6"/>
      <c r="H9" s="6"/>
      <c r="I9" s="6"/>
      <c r="J9" s="6"/>
      <c r="K9" s="111" t="s">
        <v>6</v>
      </c>
      <c r="L9" s="111"/>
      <c r="M9" s="112">
        <f>M46</f>
        <v>6528</v>
      </c>
      <c r="N9" s="113"/>
    </row>
    <row r="10" spans="1:19" ht="13.5" customHeight="1">
      <c r="A10" s="5"/>
      <c r="B10" s="5" t="s">
        <v>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3"/>
    </row>
    <row r="11" spans="1:19" ht="11.25" customHeight="1">
      <c r="A11" s="71"/>
      <c r="B11" s="102">
        <f>$M$9</f>
        <v>6528</v>
      </c>
      <c r="C11" s="103"/>
      <c r="D11" s="104" t="s">
        <v>87</v>
      </c>
      <c r="E11" s="104"/>
      <c r="F11" s="104"/>
      <c r="G11" s="104"/>
      <c r="H11" s="104"/>
      <c r="I11" s="104"/>
      <c r="J11" s="104"/>
      <c r="K11" s="104"/>
      <c r="L11" s="104"/>
      <c r="M11" s="104"/>
      <c r="N11" s="105"/>
    </row>
    <row r="12" spans="1:19" ht="11.25" customHeight="1">
      <c r="A12" s="5"/>
      <c r="B12" s="5" t="s">
        <v>8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3"/>
    </row>
    <row r="13" spans="1:19" ht="12.75" customHeight="1">
      <c r="A13" s="5"/>
      <c r="B13" s="119" t="s">
        <v>82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1"/>
    </row>
    <row r="14" spans="1:19" ht="11.25" customHeight="1">
      <c r="A14" s="5"/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1"/>
    </row>
    <row r="15" spans="1:19" ht="11.25" customHeight="1">
      <c r="A15" s="5"/>
      <c r="B15" s="119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1"/>
      <c r="S15" s="4" t="s">
        <v>9</v>
      </c>
    </row>
    <row r="16" spans="1:19" ht="11.25" customHeight="1">
      <c r="A16" s="5"/>
      <c r="B16" s="5"/>
      <c r="C16" s="6"/>
      <c r="D16" s="6"/>
      <c r="E16" s="18">
        <v>9</v>
      </c>
      <c r="F16" s="67" t="s">
        <v>5</v>
      </c>
      <c r="G16" s="122" t="s">
        <v>10</v>
      </c>
      <c r="H16" s="110"/>
      <c r="I16" s="67" t="s">
        <v>11</v>
      </c>
      <c r="J16" s="18">
        <v>10</v>
      </c>
      <c r="K16" s="67" t="s">
        <v>12</v>
      </c>
      <c r="L16" s="122" t="s">
        <v>10</v>
      </c>
      <c r="M16" s="110"/>
      <c r="N16" s="13">
        <v>2022</v>
      </c>
    </row>
    <row r="17" spans="1:14" ht="12" customHeight="1" thickBot="1">
      <c r="A17" s="5"/>
      <c r="B17" s="123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5"/>
    </row>
    <row r="18" spans="1:14" ht="12" customHeight="1" thickBot="1">
      <c r="A18" s="5"/>
      <c r="B18" s="126" t="s">
        <v>13</v>
      </c>
      <c r="C18" s="127"/>
      <c r="D18" s="19"/>
      <c r="E18" s="128" t="s">
        <v>14</v>
      </c>
      <c r="F18" s="129"/>
      <c r="G18" s="130"/>
      <c r="H18" s="19" t="s">
        <v>15</v>
      </c>
      <c r="I18" s="128" t="s">
        <v>16</v>
      </c>
      <c r="J18" s="130"/>
      <c r="K18" s="19" t="s">
        <v>15</v>
      </c>
      <c r="L18" s="128" t="s">
        <v>17</v>
      </c>
      <c r="M18" s="130"/>
      <c r="N18" s="19" t="s">
        <v>83</v>
      </c>
    </row>
    <row r="19" spans="1:14">
      <c r="A19" s="5"/>
      <c r="B19" s="123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5"/>
    </row>
    <row r="20" spans="1:14" ht="12.75" customHeight="1">
      <c r="A20" s="5"/>
      <c r="B20" s="131"/>
      <c r="C20" s="132"/>
      <c r="D20" s="132"/>
      <c r="E20" s="133"/>
      <c r="F20" s="106"/>
      <c r="G20" s="134"/>
      <c r="H20" s="134"/>
      <c r="I20" s="135"/>
      <c r="J20" s="106"/>
      <c r="K20" s="135"/>
      <c r="L20" s="106"/>
      <c r="M20" s="134"/>
      <c r="N20" s="107"/>
    </row>
    <row r="21" spans="1:14">
      <c r="A21" s="5"/>
      <c r="B21" s="114" t="s">
        <v>18</v>
      </c>
      <c r="C21" s="115"/>
      <c r="D21" s="115"/>
      <c r="E21" s="116"/>
      <c r="F21" s="117" t="s">
        <v>19</v>
      </c>
      <c r="G21" s="115"/>
      <c r="H21" s="115"/>
      <c r="I21" s="116"/>
      <c r="J21" s="117" t="s">
        <v>20</v>
      </c>
      <c r="K21" s="116"/>
      <c r="L21" s="117" t="s">
        <v>21</v>
      </c>
      <c r="M21" s="115"/>
      <c r="N21" s="118"/>
    </row>
    <row r="22" spans="1:14">
      <c r="A22" s="5"/>
      <c r="B22" s="21" t="s">
        <v>22</v>
      </c>
      <c r="C22" s="6"/>
      <c r="D22" s="6"/>
      <c r="E22" s="11"/>
      <c r="F22" s="6"/>
      <c r="G22" s="6"/>
      <c r="H22" s="6"/>
      <c r="I22" s="6"/>
      <c r="J22" s="6"/>
      <c r="K22" s="6"/>
      <c r="L22" s="6"/>
      <c r="M22" s="6"/>
      <c r="N22" s="13"/>
    </row>
    <row r="23" spans="1:14">
      <c r="A23" s="5"/>
      <c r="B23" s="5"/>
      <c r="C23" s="6" t="s">
        <v>23</v>
      </c>
      <c r="D23" s="6"/>
      <c r="E23" s="67"/>
      <c r="F23" s="110" t="s">
        <v>24</v>
      </c>
      <c r="G23" s="110"/>
      <c r="H23" s="6"/>
      <c r="I23" s="6"/>
      <c r="J23" s="11"/>
      <c r="K23" s="6"/>
      <c r="L23" s="6"/>
      <c r="M23" s="6"/>
      <c r="N23" s="13"/>
    </row>
    <row r="24" spans="1:14">
      <c r="A24" s="5"/>
      <c r="B24" s="5" t="s">
        <v>25</v>
      </c>
      <c r="C24" s="6"/>
      <c r="D24" s="22">
        <v>2</v>
      </c>
      <c r="E24" s="67" t="s">
        <v>26</v>
      </c>
      <c r="F24" s="136">
        <v>2000</v>
      </c>
      <c r="G24" s="137"/>
      <c r="H24" s="6" t="s">
        <v>27</v>
      </c>
      <c r="I24" s="6"/>
      <c r="J24" s="23"/>
      <c r="K24" s="6"/>
      <c r="L24" s="6"/>
      <c r="M24" s="138"/>
      <c r="N24" s="139"/>
    </row>
    <row r="25" spans="1:14">
      <c r="A25" s="5"/>
      <c r="B25" s="5" t="s">
        <v>25</v>
      </c>
      <c r="C25" s="6"/>
      <c r="D25" s="22"/>
      <c r="E25" s="67" t="s">
        <v>26</v>
      </c>
      <c r="F25" s="140"/>
      <c r="G25" s="140"/>
      <c r="H25" s="6" t="s">
        <v>28</v>
      </c>
      <c r="I25" s="6"/>
      <c r="J25" s="11"/>
      <c r="K25" s="6" t="s">
        <v>29</v>
      </c>
      <c r="L25" s="6"/>
      <c r="M25" s="141">
        <f>D24*F24+D25*F25</f>
        <v>4000</v>
      </c>
      <c r="N25" s="142"/>
    </row>
    <row r="26" spans="1:14">
      <c r="A26" s="5"/>
      <c r="B26" s="21" t="s">
        <v>30</v>
      </c>
      <c r="C26" s="6"/>
      <c r="D26" s="24"/>
      <c r="E26" s="67"/>
      <c r="F26" s="143"/>
      <c r="G26" s="143"/>
      <c r="H26" s="6"/>
      <c r="I26" s="6"/>
      <c r="J26" s="6"/>
      <c r="K26" s="6"/>
      <c r="L26" s="11"/>
      <c r="M26" s="144"/>
      <c r="N26" s="145"/>
    </row>
    <row r="27" spans="1:14" ht="12">
      <c r="A27" s="5"/>
      <c r="B27" s="5" t="s">
        <v>5</v>
      </c>
      <c r="C27" s="110" t="s">
        <v>31</v>
      </c>
      <c r="D27" s="110"/>
      <c r="E27" s="110"/>
      <c r="F27" s="67" t="s">
        <v>26</v>
      </c>
      <c r="G27" s="110" t="s">
        <v>62</v>
      </c>
      <c r="H27" s="110"/>
      <c r="I27" s="110"/>
      <c r="J27" s="25">
        <v>115</v>
      </c>
      <c r="K27" s="6" t="s">
        <v>32</v>
      </c>
      <c r="L27" s="6"/>
      <c r="M27" s="146"/>
      <c r="N27" s="147"/>
    </row>
    <row r="28" spans="1:14">
      <c r="A28" s="5"/>
      <c r="B28" s="5" t="s">
        <v>5</v>
      </c>
      <c r="C28" s="110" t="s">
        <v>64</v>
      </c>
      <c r="D28" s="110"/>
      <c r="E28" s="110"/>
      <c r="F28" s="67" t="s">
        <v>26</v>
      </c>
      <c r="G28" s="110" t="s">
        <v>64</v>
      </c>
      <c r="H28" s="110"/>
      <c r="I28" s="110"/>
      <c r="J28" s="25"/>
      <c r="K28" s="6" t="s">
        <v>32</v>
      </c>
      <c r="L28" s="6"/>
      <c r="M28" s="6"/>
      <c r="N28" s="26"/>
    </row>
    <row r="29" spans="1:14">
      <c r="A29" s="5"/>
      <c r="B29" s="5" t="s">
        <v>5</v>
      </c>
      <c r="C29" s="181" t="s">
        <v>84</v>
      </c>
      <c r="D29" s="181"/>
      <c r="E29" s="181"/>
      <c r="F29" s="67" t="s">
        <v>26</v>
      </c>
      <c r="G29" s="110" t="s">
        <v>62</v>
      </c>
      <c r="H29" s="110"/>
      <c r="I29" s="110"/>
      <c r="J29" s="25"/>
      <c r="K29" s="6" t="s">
        <v>32</v>
      </c>
      <c r="L29" s="6"/>
      <c r="M29" s="6"/>
      <c r="N29" s="13"/>
    </row>
    <row r="30" spans="1:14">
      <c r="A30" s="5"/>
      <c r="B30" s="5" t="s">
        <v>5</v>
      </c>
      <c r="C30" s="110" t="s">
        <v>62</v>
      </c>
      <c r="D30" s="148"/>
      <c r="E30" s="148"/>
      <c r="F30" s="67" t="s">
        <v>26</v>
      </c>
      <c r="G30" s="110" t="s">
        <v>31</v>
      </c>
      <c r="H30" s="110"/>
      <c r="I30" s="110"/>
      <c r="J30" s="25">
        <v>115</v>
      </c>
      <c r="K30" s="6" t="s">
        <v>32</v>
      </c>
      <c r="L30" s="6"/>
      <c r="M30" s="6"/>
      <c r="N30" s="13"/>
    </row>
    <row r="31" spans="1:14" ht="11.25" customHeight="1">
      <c r="A31" s="5"/>
      <c r="B31" s="5" t="s">
        <v>5</v>
      </c>
      <c r="C31" s="110"/>
      <c r="D31" s="110"/>
      <c r="E31" s="110"/>
      <c r="F31" s="67" t="s">
        <v>26</v>
      </c>
      <c r="G31" s="110"/>
      <c r="H31" s="110"/>
      <c r="I31" s="110"/>
      <c r="J31" s="25"/>
      <c r="K31" s="6" t="s">
        <v>32</v>
      </c>
      <c r="L31" s="6"/>
      <c r="M31" s="6"/>
      <c r="N31" s="13"/>
    </row>
    <row r="32" spans="1:14">
      <c r="A32" s="5"/>
      <c r="B32" s="5" t="s">
        <v>5</v>
      </c>
      <c r="C32" s="110"/>
      <c r="D32" s="110"/>
      <c r="E32" s="110"/>
      <c r="F32" s="67" t="s">
        <v>26</v>
      </c>
      <c r="G32" s="110"/>
      <c r="H32" s="110"/>
      <c r="I32" s="110"/>
      <c r="J32" s="25"/>
      <c r="K32" s="6" t="s">
        <v>32</v>
      </c>
      <c r="L32" s="6"/>
      <c r="M32" s="6"/>
      <c r="N32" s="13"/>
    </row>
    <row r="33" spans="1:15" ht="11.25" customHeight="1">
      <c r="A33" s="5"/>
      <c r="B33" s="5" t="s">
        <v>5</v>
      </c>
      <c r="C33" s="134"/>
      <c r="D33" s="134"/>
      <c r="E33" s="134"/>
      <c r="F33" s="67" t="s">
        <v>26</v>
      </c>
      <c r="G33" s="134"/>
      <c r="H33" s="134"/>
      <c r="I33" s="134"/>
      <c r="J33" s="27"/>
      <c r="K33" s="6" t="s">
        <v>32</v>
      </c>
      <c r="L33" s="6"/>
      <c r="M33" s="6"/>
      <c r="N33" s="13"/>
    </row>
    <row r="34" spans="1:15">
      <c r="A34" s="5"/>
      <c r="B34" s="5" t="s">
        <v>5</v>
      </c>
      <c r="C34" s="110"/>
      <c r="D34" s="110"/>
      <c r="E34" s="110"/>
      <c r="F34" s="67" t="s">
        <v>26</v>
      </c>
      <c r="G34" s="110"/>
      <c r="H34" s="110"/>
      <c r="I34" s="110"/>
      <c r="J34" s="25"/>
      <c r="K34" s="6" t="s">
        <v>32</v>
      </c>
      <c r="L34" s="6"/>
      <c r="M34" s="6"/>
      <c r="N34" s="13"/>
    </row>
    <row r="35" spans="1:15">
      <c r="A35" s="5"/>
      <c r="B35" s="5"/>
      <c r="C35" s="134"/>
      <c r="D35" s="134"/>
      <c r="E35" s="134"/>
      <c r="F35" s="67" t="s">
        <v>26</v>
      </c>
      <c r="G35" s="134"/>
      <c r="H35" s="134"/>
      <c r="I35" s="134"/>
      <c r="J35" s="28"/>
      <c r="K35" s="6" t="s">
        <v>32</v>
      </c>
      <c r="L35" s="6"/>
      <c r="M35" s="6"/>
      <c r="N35" s="13"/>
    </row>
    <row r="36" spans="1:15">
      <c r="A36" s="5"/>
      <c r="B36" s="5"/>
      <c r="C36" s="134"/>
      <c r="D36" s="134"/>
      <c r="E36" s="134"/>
      <c r="F36" s="67" t="s">
        <v>26</v>
      </c>
      <c r="G36" s="134"/>
      <c r="H36" s="134"/>
      <c r="I36" s="134"/>
      <c r="J36" s="28"/>
      <c r="K36" s="6" t="s">
        <v>32</v>
      </c>
      <c r="L36" s="6"/>
      <c r="M36" s="6"/>
      <c r="N36" s="13"/>
    </row>
    <row r="37" spans="1:15">
      <c r="A37" s="5"/>
      <c r="B37" s="5"/>
      <c r="C37" s="134"/>
      <c r="D37" s="134"/>
      <c r="E37" s="134"/>
      <c r="F37" s="67" t="s">
        <v>26</v>
      </c>
      <c r="G37" s="134"/>
      <c r="H37" s="134"/>
      <c r="I37" s="134"/>
      <c r="J37" s="28"/>
      <c r="K37" s="6" t="s">
        <v>32</v>
      </c>
      <c r="L37" s="6"/>
      <c r="M37" s="6"/>
      <c r="N37" s="13"/>
    </row>
    <row r="38" spans="1:15">
      <c r="A38" s="5"/>
      <c r="B38" s="5"/>
      <c r="C38" s="134"/>
      <c r="D38" s="134"/>
      <c r="E38" s="134"/>
      <c r="F38" s="67" t="s">
        <v>26</v>
      </c>
      <c r="G38" s="134"/>
      <c r="H38" s="134"/>
      <c r="I38" s="134"/>
      <c r="J38" s="28"/>
      <c r="K38" s="6" t="s">
        <v>32</v>
      </c>
      <c r="L38" s="6"/>
      <c r="M38" s="6"/>
      <c r="N38" s="13"/>
    </row>
    <row r="39" spans="1:15">
      <c r="A39" s="5"/>
      <c r="B39" s="5"/>
      <c r="C39" s="134"/>
      <c r="D39" s="134"/>
      <c r="E39" s="134"/>
      <c r="F39" s="67" t="s">
        <v>26</v>
      </c>
      <c r="G39" s="134"/>
      <c r="H39" s="134"/>
      <c r="I39" s="134"/>
      <c r="J39" s="28"/>
      <c r="K39" s="6" t="s">
        <v>32</v>
      </c>
      <c r="L39" s="6"/>
      <c r="M39" s="29"/>
      <c r="N39" s="30"/>
    </row>
    <row r="40" spans="1:15">
      <c r="A40" s="5"/>
      <c r="B40" s="5"/>
      <c r="C40" s="134"/>
      <c r="D40" s="134"/>
      <c r="E40" s="134"/>
      <c r="F40" s="67" t="s">
        <v>26</v>
      </c>
      <c r="G40" s="134"/>
      <c r="H40" s="134"/>
      <c r="I40" s="134"/>
      <c r="J40" s="28"/>
      <c r="K40" s="6" t="s">
        <v>32</v>
      </c>
      <c r="L40" s="72"/>
      <c r="M40" s="151">
        <f>M25</f>
        <v>4000</v>
      </c>
      <c r="N40" s="152"/>
    </row>
    <row r="41" spans="1:15">
      <c r="A41" s="5"/>
      <c r="B41" s="5"/>
      <c r="C41" s="134"/>
      <c r="D41" s="134"/>
      <c r="E41" s="134"/>
      <c r="F41" s="67" t="s">
        <v>26</v>
      </c>
      <c r="G41" s="134"/>
      <c r="H41" s="134"/>
      <c r="I41" s="134"/>
      <c r="J41" s="28"/>
      <c r="K41" s="32"/>
      <c r="L41" s="33" t="s">
        <v>33</v>
      </c>
      <c r="M41" s="149">
        <v>1</v>
      </c>
      <c r="N41" s="150"/>
    </row>
    <row r="42" spans="1:15">
      <c r="A42" s="5"/>
      <c r="B42" s="5"/>
      <c r="C42" s="134"/>
      <c r="D42" s="134"/>
      <c r="E42" s="134"/>
      <c r="F42" s="6"/>
      <c r="G42" s="134"/>
      <c r="H42" s="134"/>
      <c r="I42" s="134"/>
      <c r="J42" s="28"/>
      <c r="K42" s="153" t="s">
        <v>34</v>
      </c>
      <c r="L42" s="154"/>
      <c r="M42" s="149">
        <f>281*2</f>
        <v>562</v>
      </c>
      <c r="N42" s="150"/>
    </row>
    <row r="43" spans="1:15">
      <c r="A43" s="5"/>
      <c r="B43" s="34"/>
      <c r="C43" s="35" t="s">
        <v>35</v>
      </c>
      <c r="D43" s="36"/>
      <c r="E43" s="36"/>
      <c r="F43" s="36"/>
      <c r="G43" s="37"/>
      <c r="H43" s="108"/>
      <c r="I43" s="108"/>
      <c r="J43" s="38">
        <f>SUM(J27:J42)</f>
        <v>230</v>
      </c>
      <c r="K43" s="39"/>
      <c r="L43" s="69" t="s">
        <v>30</v>
      </c>
      <c r="M43" s="136">
        <f>J43*J44</f>
        <v>506.00000000000006</v>
      </c>
      <c r="N43" s="155"/>
    </row>
    <row r="44" spans="1:15">
      <c r="A44" s="5"/>
      <c r="B44" s="5"/>
      <c r="C44" s="7"/>
      <c r="D44" s="6"/>
      <c r="E44" s="6"/>
      <c r="F44" s="6"/>
      <c r="G44" s="41"/>
      <c r="H44" s="6"/>
      <c r="I44" s="70" t="s">
        <v>36</v>
      </c>
      <c r="J44" s="42">
        <v>2.2000000000000002</v>
      </c>
      <c r="K44" s="156" t="s">
        <v>37</v>
      </c>
      <c r="L44" s="157"/>
      <c r="M44" s="136">
        <f>230*2</f>
        <v>460</v>
      </c>
      <c r="N44" s="155"/>
    </row>
    <row r="45" spans="1:15">
      <c r="A45" s="5"/>
      <c r="B45" s="5"/>
      <c r="C45" s="7"/>
      <c r="D45" s="6"/>
      <c r="E45" s="6"/>
      <c r="F45" s="158">
        <v>0</v>
      </c>
      <c r="G45" s="159"/>
      <c r="H45" s="43"/>
      <c r="I45" s="43"/>
      <c r="J45" s="39"/>
      <c r="K45" s="39"/>
      <c r="L45" s="69" t="s">
        <v>38</v>
      </c>
      <c r="M45" s="160">
        <f>250*4</f>
        <v>1000</v>
      </c>
      <c r="N45" s="161"/>
    </row>
    <row r="46" spans="1:15">
      <c r="A46" s="5"/>
      <c r="B46" s="5" t="s">
        <v>39</v>
      </c>
      <c r="C46" s="6"/>
      <c r="D46" s="6"/>
      <c r="E46" s="72"/>
      <c r="F46" s="158">
        <v>0</v>
      </c>
      <c r="G46" s="159"/>
      <c r="H46" s="69"/>
      <c r="I46" s="69"/>
      <c r="J46" s="69"/>
      <c r="K46" s="6" t="s">
        <v>40</v>
      </c>
      <c r="L46" s="72"/>
      <c r="M46" s="112">
        <f>M43+M42+M40+M44+M45</f>
        <v>6528</v>
      </c>
      <c r="N46" s="113"/>
      <c r="O46" s="44"/>
    </row>
    <row r="47" spans="1:15">
      <c r="A47" s="5"/>
      <c r="B47" s="5" t="s">
        <v>41</v>
      </c>
      <c r="C47" s="6"/>
      <c r="D47" s="6"/>
      <c r="E47" s="72"/>
      <c r="F47" s="164">
        <v>0</v>
      </c>
      <c r="G47" s="165"/>
      <c r="H47" s="69"/>
      <c r="I47" s="69"/>
      <c r="J47" s="69"/>
      <c r="K47" s="6" t="s">
        <v>42</v>
      </c>
      <c r="L47" s="72"/>
      <c r="M47" s="112"/>
      <c r="N47" s="113"/>
    </row>
    <row r="48" spans="1:15">
      <c r="A48" s="5"/>
      <c r="B48" s="5" t="s">
        <v>43</v>
      </c>
      <c r="C48" s="6"/>
      <c r="D48" s="6"/>
      <c r="E48" s="72"/>
      <c r="F48" s="166">
        <f>SUM(F46:G47)</f>
        <v>0</v>
      </c>
      <c r="G48" s="167"/>
      <c r="H48" s="69"/>
      <c r="I48" s="69"/>
      <c r="J48" s="69"/>
      <c r="K48" s="6"/>
      <c r="L48" s="72"/>
      <c r="M48" s="45"/>
      <c r="N48" s="46"/>
    </row>
    <row r="49" spans="1:15">
      <c r="A49" s="5"/>
      <c r="B49" s="5" t="s">
        <v>44</v>
      </c>
      <c r="C49" s="6"/>
      <c r="D49" s="6"/>
      <c r="E49" s="72"/>
      <c r="F49" s="164">
        <v>0</v>
      </c>
      <c r="G49" s="165"/>
      <c r="H49" s="69"/>
      <c r="I49" s="69"/>
      <c r="J49" s="69"/>
      <c r="K49" s="6"/>
      <c r="L49" s="72"/>
      <c r="M49" s="45"/>
      <c r="N49" s="46"/>
    </row>
    <row r="50" spans="1:15">
      <c r="A50" s="5"/>
      <c r="B50" s="5" t="s">
        <v>43</v>
      </c>
      <c r="C50" s="6"/>
      <c r="D50" s="6"/>
      <c r="E50" s="72"/>
      <c r="F50" s="166">
        <f>SUM(F48:G49)</f>
        <v>0</v>
      </c>
      <c r="G50" s="167"/>
      <c r="H50" s="69"/>
      <c r="I50" s="69"/>
      <c r="J50" s="69"/>
      <c r="K50" s="6"/>
      <c r="L50" s="72"/>
      <c r="M50" s="45"/>
      <c r="N50" s="46"/>
    </row>
    <row r="51" spans="1:15">
      <c r="A51" s="5"/>
      <c r="B51" s="5" t="s">
        <v>30</v>
      </c>
      <c r="C51" s="6"/>
      <c r="D51" s="6"/>
      <c r="E51" s="72"/>
      <c r="F51" s="158">
        <v>0</v>
      </c>
      <c r="G51" s="159"/>
      <c r="H51" s="6"/>
      <c r="I51" s="47" t="s">
        <v>45</v>
      </c>
      <c r="J51" s="36"/>
      <c r="K51" s="36"/>
      <c r="L51" s="36"/>
      <c r="M51" s="36"/>
      <c r="N51" s="48"/>
    </row>
    <row r="52" spans="1:15">
      <c r="A52" s="5"/>
      <c r="B52" s="5" t="s">
        <v>46</v>
      </c>
      <c r="C52" s="6"/>
      <c r="D52" s="6"/>
      <c r="E52" s="72"/>
      <c r="F52" s="164">
        <v>0</v>
      </c>
      <c r="G52" s="165"/>
      <c r="H52" s="6"/>
      <c r="I52" s="49"/>
      <c r="J52" s="50"/>
      <c r="K52" s="50"/>
      <c r="L52" s="50"/>
      <c r="M52" s="50"/>
      <c r="N52" s="51"/>
    </row>
    <row r="53" spans="1:15">
      <c r="A53" s="5"/>
      <c r="B53" s="5" t="s">
        <v>38</v>
      </c>
      <c r="C53" s="6"/>
      <c r="D53" s="6"/>
      <c r="E53" s="72" t="s">
        <v>47</v>
      </c>
      <c r="F53" s="164">
        <v>0</v>
      </c>
      <c r="G53" s="165"/>
      <c r="H53" s="6"/>
      <c r="I53" s="52"/>
      <c r="J53" s="50"/>
      <c r="K53" s="50"/>
      <c r="L53" s="50"/>
      <c r="M53" s="50"/>
      <c r="N53" s="51"/>
    </row>
    <row r="54" spans="1:15">
      <c r="A54" s="5"/>
      <c r="B54" s="5" t="s">
        <v>48</v>
      </c>
      <c r="C54" s="6"/>
      <c r="D54" s="6"/>
      <c r="E54" s="72"/>
      <c r="F54" s="164">
        <v>0</v>
      </c>
      <c r="G54" s="165"/>
      <c r="H54" s="53"/>
      <c r="I54" s="49"/>
      <c r="J54" s="50"/>
      <c r="K54" s="50"/>
      <c r="L54" s="50"/>
      <c r="M54" s="50"/>
      <c r="N54" s="51"/>
    </row>
    <row r="55" spans="1:15">
      <c r="A55" s="5"/>
      <c r="B55" s="5" t="s">
        <v>42</v>
      </c>
      <c r="C55" s="6"/>
      <c r="D55" s="6"/>
      <c r="E55" s="72"/>
      <c r="F55" s="168">
        <f>SUM(F50:G54)</f>
        <v>0</v>
      </c>
      <c r="G55" s="169"/>
      <c r="H55" s="6"/>
      <c r="I55" s="49"/>
      <c r="J55" s="50"/>
      <c r="K55" s="50"/>
      <c r="L55" s="50"/>
      <c r="M55" s="50"/>
      <c r="N55" s="51"/>
    </row>
    <row r="56" spans="1:15">
      <c r="A56" s="5"/>
      <c r="B56" s="5" t="s">
        <v>49</v>
      </c>
      <c r="C56" s="6"/>
      <c r="D56" s="6"/>
      <c r="E56" s="72"/>
      <c r="F56" s="170">
        <f>+M46-F55</f>
        <v>6528</v>
      </c>
      <c r="G56" s="171"/>
      <c r="H56" s="6"/>
      <c r="I56" s="54"/>
      <c r="J56" s="28"/>
      <c r="K56" s="28"/>
      <c r="L56" s="28"/>
      <c r="M56" s="28"/>
      <c r="N56" s="55"/>
    </row>
    <row r="57" spans="1:15" ht="12" thickBot="1">
      <c r="A57" s="5"/>
      <c r="B57" s="56" t="s">
        <v>43</v>
      </c>
      <c r="C57" s="27"/>
      <c r="D57" s="27"/>
      <c r="E57" s="57"/>
      <c r="F57" s="162">
        <f>+F55+F56</f>
        <v>6528</v>
      </c>
      <c r="G57" s="163"/>
      <c r="H57" s="6"/>
      <c r="I57" s="58"/>
      <c r="J57" s="28"/>
      <c r="K57" s="28"/>
      <c r="L57" s="28"/>
      <c r="M57" s="28"/>
      <c r="N57" s="55"/>
    </row>
    <row r="58" spans="1:15">
      <c r="A58" s="5"/>
      <c r="B58" s="126" t="s">
        <v>50</v>
      </c>
      <c r="C58" s="111"/>
      <c r="D58" s="111"/>
      <c r="E58" s="111"/>
      <c r="F58" s="111"/>
      <c r="G58" s="111"/>
      <c r="H58" s="6"/>
      <c r="I58" s="177" t="s">
        <v>51</v>
      </c>
      <c r="J58" s="177"/>
      <c r="K58" s="177"/>
      <c r="L58" s="177"/>
      <c r="M58" s="177"/>
      <c r="N58" s="178"/>
    </row>
    <row r="59" spans="1:15" ht="1.5" customHeight="1">
      <c r="A59" s="5"/>
      <c r="B59" s="66"/>
      <c r="C59" s="67"/>
      <c r="D59" s="67"/>
      <c r="E59" s="67"/>
      <c r="F59" s="67"/>
      <c r="G59" s="67"/>
      <c r="H59" s="6"/>
      <c r="I59" s="67"/>
      <c r="J59" s="67"/>
      <c r="K59" s="67"/>
      <c r="L59" s="67"/>
      <c r="M59" s="67"/>
      <c r="N59" s="68"/>
    </row>
    <row r="60" spans="1:15" ht="11.25" hidden="1" customHeight="1">
      <c r="A60" s="5"/>
      <c r="B60" s="126"/>
      <c r="C60" s="111"/>
      <c r="D60" s="111"/>
      <c r="E60" s="111"/>
      <c r="F60" s="111"/>
      <c r="G60" s="111"/>
      <c r="H60" s="6"/>
      <c r="I60" s="6"/>
      <c r="J60" s="6"/>
      <c r="K60" s="6"/>
      <c r="L60" s="6"/>
      <c r="M60" s="6"/>
      <c r="N60" s="13"/>
    </row>
    <row r="61" spans="1:15" ht="16.5" customHeight="1">
      <c r="A61" s="5"/>
      <c r="B61" s="179" t="s">
        <v>52</v>
      </c>
      <c r="C61" s="110"/>
      <c r="D61" s="110"/>
      <c r="E61" s="110"/>
      <c r="F61" s="110"/>
      <c r="G61" s="110"/>
      <c r="H61" s="6"/>
      <c r="I61" s="110" t="s">
        <v>85</v>
      </c>
      <c r="J61" s="110"/>
      <c r="K61" s="110"/>
      <c r="L61" s="110"/>
      <c r="M61" s="110"/>
      <c r="N61" s="180"/>
      <c r="O61" s="6"/>
    </row>
    <row r="62" spans="1:15">
      <c r="A62" s="5"/>
      <c r="B62" s="126" t="s">
        <v>54</v>
      </c>
      <c r="C62" s="111"/>
      <c r="D62" s="111"/>
      <c r="E62" s="111"/>
      <c r="F62" s="111"/>
      <c r="G62" s="111"/>
      <c r="H62" s="6"/>
      <c r="I62" s="111" t="s">
        <v>54</v>
      </c>
      <c r="J62" s="111"/>
      <c r="K62" s="111"/>
      <c r="L62" s="111"/>
      <c r="M62" s="111"/>
      <c r="N62" s="127"/>
      <c r="O62" s="6"/>
    </row>
    <row r="63" spans="1:15" ht="26.25" customHeight="1">
      <c r="A63" s="5"/>
      <c r="B63" s="172" t="s">
        <v>55</v>
      </c>
      <c r="C63" s="173"/>
      <c r="D63" s="173"/>
      <c r="E63" s="173"/>
      <c r="F63" s="173"/>
      <c r="G63" s="173"/>
      <c r="H63" s="6"/>
      <c r="I63" s="173" t="s">
        <v>86</v>
      </c>
      <c r="J63" s="173"/>
      <c r="K63" s="173"/>
      <c r="L63" s="173"/>
      <c r="M63" s="173"/>
      <c r="N63" s="174"/>
      <c r="O63" s="6"/>
    </row>
    <row r="64" spans="1:15" ht="2.25" customHeight="1">
      <c r="A64" s="5"/>
      <c r="B64" s="126" t="s">
        <v>57</v>
      </c>
      <c r="C64" s="111"/>
      <c r="D64" s="111"/>
      <c r="E64" s="111"/>
      <c r="F64" s="111"/>
      <c r="G64" s="111"/>
      <c r="H64" s="6"/>
      <c r="I64" s="175"/>
      <c r="J64" s="175"/>
      <c r="K64" s="175"/>
      <c r="L64" s="175"/>
      <c r="M64" s="175"/>
      <c r="N64" s="176"/>
    </row>
    <row r="65" spans="1:14" ht="0.75" hidden="1" customHeight="1">
      <c r="A65" s="5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13"/>
    </row>
    <row r="66" spans="1:14" ht="14.25" customHeight="1" thickBot="1">
      <c r="A66" s="61"/>
      <c r="B66" s="61"/>
      <c r="C66" s="62"/>
      <c r="D66" s="62"/>
      <c r="E66" s="62"/>
      <c r="F66" s="62"/>
      <c r="G66" s="62"/>
      <c r="H66" s="62"/>
      <c r="I66" s="62" t="s">
        <v>58</v>
      </c>
      <c r="J66" s="62">
        <v>7862</v>
      </c>
      <c r="K66" s="62"/>
      <c r="L66" s="63"/>
      <c r="M66" s="64"/>
      <c r="N66" s="65"/>
    </row>
    <row r="67" spans="1:14" ht="36" customHeight="1">
      <c r="N67" s="4" t="s">
        <v>59</v>
      </c>
    </row>
  </sheetData>
  <mergeCells count="99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41:E41"/>
    <mergeCell ref="G41:I41"/>
    <mergeCell ref="M41:N41"/>
    <mergeCell ref="C36:E36"/>
    <mergeCell ref="G36:I36"/>
    <mergeCell ref="C37:E37"/>
    <mergeCell ref="G37:I37"/>
    <mergeCell ref="C38:E38"/>
    <mergeCell ref="G38:I38"/>
    <mergeCell ref="C39:E39"/>
    <mergeCell ref="G39:I39"/>
    <mergeCell ref="C40:E40"/>
    <mergeCell ref="G40:I40"/>
    <mergeCell ref="M40:N40"/>
    <mergeCell ref="C42:E42"/>
    <mergeCell ref="G42:I42"/>
    <mergeCell ref="K42:L42"/>
    <mergeCell ref="M42:N42"/>
    <mergeCell ref="H43:I43"/>
    <mergeCell ref="M43:N43"/>
    <mergeCell ref="K44:L44"/>
    <mergeCell ref="M44:N44"/>
    <mergeCell ref="F45:G45"/>
    <mergeCell ref="M45:N45"/>
    <mergeCell ref="F46:G46"/>
    <mergeCell ref="M46:N46"/>
    <mergeCell ref="F57:G57"/>
    <mergeCell ref="F47:G47"/>
    <mergeCell ref="M47:N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B63:G63"/>
    <mergeCell ref="I63:N63"/>
    <mergeCell ref="B64:G64"/>
    <mergeCell ref="I64:N64"/>
    <mergeCell ref="B58:G58"/>
    <mergeCell ref="I58:N58"/>
    <mergeCell ref="B60:G60"/>
    <mergeCell ref="B61:G61"/>
    <mergeCell ref="I61:N61"/>
    <mergeCell ref="B62:G62"/>
    <mergeCell ref="I62:N6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topLeftCell="A40" zoomScaleNormal="100" workbookViewId="0">
      <selection activeCell="I61" sqref="I61:N6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28515625" style="4" customWidth="1"/>
    <col min="9" max="9" width="7.7109375" style="4" customWidth="1"/>
    <col min="10" max="10" width="9.5703125" style="4" customWidth="1"/>
    <col min="11" max="11" width="4" style="4" customWidth="1"/>
    <col min="12" max="12" width="7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7" t="s">
        <v>0</v>
      </c>
      <c r="M2" s="106">
        <v>5</v>
      </c>
      <c r="N2" s="107"/>
    </row>
    <row r="3" spans="1:19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108" t="s">
        <v>1</v>
      </c>
      <c r="M3" s="109"/>
      <c r="N3" s="8">
        <v>7862</v>
      </c>
    </row>
    <row r="4" spans="1:19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9"/>
      <c r="M4" s="9"/>
      <c r="N4" s="10" t="s">
        <v>2</v>
      </c>
    </row>
    <row r="5" spans="1:19">
      <c r="A5" s="5"/>
      <c r="B5" s="5"/>
      <c r="C5" s="6"/>
      <c r="D5" s="6"/>
      <c r="E5" s="6"/>
      <c r="F5" s="6"/>
      <c r="G5" s="11"/>
      <c r="H5" s="6"/>
      <c r="I5" s="6"/>
      <c r="J5" s="6"/>
      <c r="K5" s="6"/>
      <c r="L5" s="9"/>
      <c r="M5" s="9"/>
      <c r="N5" s="12"/>
    </row>
    <row r="6" spans="1:19">
      <c r="A6" s="5"/>
      <c r="B6" s="5"/>
      <c r="C6" s="6"/>
      <c r="D6" s="6"/>
      <c r="E6" s="6"/>
      <c r="F6" s="6"/>
      <c r="G6" s="11" t="s">
        <v>3</v>
      </c>
      <c r="H6" s="6"/>
      <c r="I6" s="6"/>
      <c r="J6" s="6"/>
      <c r="K6" s="6"/>
      <c r="L6" s="6"/>
      <c r="M6" s="6"/>
      <c r="N6" s="13"/>
    </row>
    <row r="7" spans="1:19">
      <c r="A7" s="5"/>
      <c r="B7" s="5"/>
      <c r="C7" s="6"/>
      <c r="D7" s="6"/>
      <c r="E7" s="6"/>
      <c r="F7" s="11"/>
      <c r="G7" s="11"/>
      <c r="H7" s="6"/>
      <c r="I7" s="6"/>
      <c r="J7" s="6"/>
      <c r="K7" s="6"/>
      <c r="L7" s="6"/>
      <c r="M7" s="6"/>
      <c r="N7" s="13"/>
    </row>
    <row r="8" spans="1:19" ht="12" thickBot="1">
      <c r="A8" s="5"/>
      <c r="B8" s="5"/>
      <c r="C8" s="6"/>
      <c r="D8" s="6"/>
      <c r="E8" s="6"/>
      <c r="F8" s="6"/>
      <c r="G8" s="6" t="s">
        <v>4</v>
      </c>
      <c r="H8" s="6"/>
      <c r="I8" s="6"/>
      <c r="J8" s="14">
        <v>3</v>
      </c>
      <c r="K8" s="16" t="s">
        <v>5</v>
      </c>
      <c r="L8" s="110" t="s">
        <v>10</v>
      </c>
      <c r="M8" s="110"/>
      <c r="N8" s="13">
        <v>2022</v>
      </c>
    </row>
    <row r="9" spans="1:19" ht="15" customHeight="1">
      <c r="A9" s="5"/>
      <c r="B9" s="5"/>
      <c r="C9" s="6"/>
      <c r="D9" s="6"/>
      <c r="E9" s="6"/>
      <c r="F9" s="6"/>
      <c r="G9" s="6"/>
      <c r="H9" s="6"/>
      <c r="I9" s="6"/>
      <c r="J9" s="6"/>
      <c r="K9" s="111" t="s">
        <v>6</v>
      </c>
      <c r="L9" s="111"/>
      <c r="M9" s="112">
        <f>M46</f>
        <v>5291.6</v>
      </c>
      <c r="N9" s="113"/>
    </row>
    <row r="10" spans="1:19" ht="13.5" customHeight="1">
      <c r="A10" s="5"/>
      <c r="B10" s="5" t="s">
        <v>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3"/>
    </row>
    <row r="11" spans="1:19" ht="11.25" customHeight="1">
      <c r="A11" s="20"/>
      <c r="B11" s="102">
        <f>$M$9</f>
        <v>5291.6</v>
      </c>
      <c r="C11" s="103"/>
      <c r="D11" s="104" t="s">
        <v>79</v>
      </c>
      <c r="E11" s="104"/>
      <c r="F11" s="104"/>
      <c r="G11" s="104"/>
      <c r="H11" s="104"/>
      <c r="I11" s="104"/>
      <c r="J11" s="104"/>
      <c r="K11" s="104"/>
      <c r="L11" s="104"/>
      <c r="M11" s="104"/>
      <c r="N11" s="105"/>
    </row>
    <row r="12" spans="1:19" ht="11.25" customHeight="1">
      <c r="A12" s="5"/>
      <c r="B12" s="5" t="s">
        <v>8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3"/>
    </row>
    <row r="13" spans="1:19" ht="12.75" customHeight="1">
      <c r="A13" s="5"/>
      <c r="B13" s="119" t="s">
        <v>81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1"/>
    </row>
    <row r="14" spans="1:19" ht="11.25" customHeight="1">
      <c r="A14" s="5"/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1"/>
    </row>
    <row r="15" spans="1:19" ht="11.25" customHeight="1">
      <c r="A15" s="5"/>
      <c r="B15" s="119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1"/>
      <c r="S15" s="4" t="s">
        <v>9</v>
      </c>
    </row>
    <row r="16" spans="1:19" ht="11.25" customHeight="1">
      <c r="A16" s="5"/>
      <c r="B16" s="5"/>
      <c r="C16" s="6"/>
      <c r="D16" s="6"/>
      <c r="E16" s="18">
        <v>7</v>
      </c>
      <c r="F16" s="16" t="s">
        <v>5</v>
      </c>
      <c r="G16" s="122" t="s">
        <v>10</v>
      </c>
      <c r="H16" s="110"/>
      <c r="I16" s="16" t="s">
        <v>11</v>
      </c>
      <c r="J16" s="18">
        <v>9</v>
      </c>
      <c r="K16" s="16" t="s">
        <v>12</v>
      </c>
      <c r="L16" s="122" t="s">
        <v>10</v>
      </c>
      <c r="M16" s="110"/>
      <c r="N16" s="13">
        <v>2022</v>
      </c>
    </row>
    <row r="17" spans="1:14" ht="12" customHeight="1" thickBot="1">
      <c r="A17" s="5"/>
      <c r="B17" s="123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5"/>
    </row>
    <row r="18" spans="1:14" ht="12" customHeight="1" thickBot="1">
      <c r="A18" s="5"/>
      <c r="B18" s="126" t="s">
        <v>13</v>
      </c>
      <c r="C18" s="127"/>
      <c r="D18" s="19"/>
      <c r="E18" s="128" t="s">
        <v>14</v>
      </c>
      <c r="F18" s="129"/>
      <c r="G18" s="130"/>
      <c r="H18" s="19" t="s">
        <v>15</v>
      </c>
      <c r="I18" s="128" t="s">
        <v>16</v>
      </c>
      <c r="J18" s="130"/>
      <c r="K18" s="19"/>
      <c r="L18" s="128" t="s">
        <v>17</v>
      </c>
      <c r="M18" s="130"/>
      <c r="N18" s="19"/>
    </row>
    <row r="19" spans="1:14">
      <c r="A19" s="5"/>
      <c r="B19" s="123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5"/>
    </row>
    <row r="20" spans="1:14" ht="12.75" customHeight="1">
      <c r="A20" s="5"/>
      <c r="B20" s="131"/>
      <c r="C20" s="132"/>
      <c r="D20" s="132"/>
      <c r="E20" s="133"/>
      <c r="F20" s="106"/>
      <c r="G20" s="134"/>
      <c r="H20" s="134"/>
      <c r="I20" s="135"/>
      <c r="J20" s="106"/>
      <c r="K20" s="135"/>
      <c r="L20" s="106"/>
      <c r="M20" s="134"/>
      <c r="N20" s="107"/>
    </row>
    <row r="21" spans="1:14">
      <c r="A21" s="5"/>
      <c r="B21" s="114" t="s">
        <v>18</v>
      </c>
      <c r="C21" s="115"/>
      <c r="D21" s="115"/>
      <c r="E21" s="116"/>
      <c r="F21" s="117" t="s">
        <v>19</v>
      </c>
      <c r="G21" s="115"/>
      <c r="H21" s="115"/>
      <c r="I21" s="116"/>
      <c r="J21" s="117" t="s">
        <v>20</v>
      </c>
      <c r="K21" s="116"/>
      <c r="L21" s="117" t="s">
        <v>21</v>
      </c>
      <c r="M21" s="115"/>
      <c r="N21" s="118"/>
    </row>
    <row r="22" spans="1:14">
      <c r="A22" s="5"/>
      <c r="B22" s="21" t="s">
        <v>22</v>
      </c>
      <c r="C22" s="6"/>
      <c r="D22" s="6"/>
      <c r="E22" s="11"/>
      <c r="F22" s="6"/>
      <c r="G22" s="6"/>
      <c r="H22" s="6"/>
      <c r="I22" s="6"/>
      <c r="J22" s="6"/>
      <c r="K22" s="6"/>
      <c r="L22" s="6"/>
      <c r="M22" s="6"/>
      <c r="N22" s="13"/>
    </row>
    <row r="23" spans="1:14">
      <c r="A23" s="5"/>
      <c r="B23" s="5"/>
      <c r="C23" s="6" t="s">
        <v>23</v>
      </c>
      <c r="D23" s="6"/>
      <c r="E23" s="16"/>
      <c r="F23" s="110" t="s">
        <v>24</v>
      </c>
      <c r="G23" s="110"/>
      <c r="H23" s="6"/>
      <c r="I23" s="6"/>
      <c r="J23" s="11"/>
      <c r="K23" s="6"/>
      <c r="L23" s="6"/>
      <c r="M23" s="6"/>
      <c r="N23" s="13"/>
    </row>
    <row r="24" spans="1:14">
      <c r="A24" s="5"/>
      <c r="B24" s="5" t="s">
        <v>25</v>
      </c>
      <c r="C24" s="6"/>
      <c r="D24" s="22">
        <v>2</v>
      </c>
      <c r="E24" s="16" t="s">
        <v>26</v>
      </c>
      <c r="F24" s="136">
        <v>1280</v>
      </c>
      <c r="G24" s="137"/>
      <c r="H24" s="6" t="s">
        <v>27</v>
      </c>
      <c r="I24" s="6"/>
      <c r="J24" s="23"/>
      <c r="K24" s="6"/>
      <c r="L24" s="6"/>
      <c r="M24" s="138"/>
      <c r="N24" s="139"/>
    </row>
    <row r="25" spans="1:14">
      <c r="A25" s="5"/>
      <c r="B25" s="5" t="s">
        <v>25</v>
      </c>
      <c r="C25" s="6"/>
      <c r="D25" s="22">
        <v>1</v>
      </c>
      <c r="E25" s="16" t="s">
        <v>26</v>
      </c>
      <c r="F25" s="140">
        <v>880</v>
      </c>
      <c r="G25" s="140"/>
      <c r="H25" s="6" t="s">
        <v>28</v>
      </c>
      <c r="I25" s="6"/>
      <c r="J25" s="11"/>
      <c r="K25" s="6" t="s">
        <v>29</v>
      </c>
      <c r="L25" s="6"/>
      <c r="M25" s="141">
        <f>D24*F24+D25*F25</f>
        <v>3440</v>
      </c>
      <c r="N25" s="142"/>
    </row>
    <row r="26" spans="1:14">
      <c r="A26" s="5"/>
      <c r="B26" s="21" t="s">
        <v>30</v>
      </c>
      <c r="C26" s="6"/>
      <c r="D26" s="24"/>
      <c r="E26" s="16"/>
      <c r="F26" s="143"/>
      <c r="G26" s="143"/>
      <c r="H26" s="6"/>
      <c r="I26" s="6"/>
      <c r="J26" s="6"/>
      <c r="K26" s="6"/>
      <c r="L26" s="11"/>
      <c r="M26" s="144"/>
      <c r="N26" s="145"/>
    </row>
    <row r="27" spans="1:14" ht="12">
      <c r="A27" s="5"/>
      <c r="B27" s="5" t="s">
        <v>5</v>
      </c>
      <c r="C27" s="110" t="s">
        <v>31</v>
      </c>
      <c r="D27" s="110"/>
      <c r="E27" s="110"/>
      <c r="F27" s="16" t="s">
        <v>26</v>
      </c>
      <c r="G27" s="110" t="s">
        <v>69</v>
      </c>
      <c r="H27" s="110"/>
      <c r="I27" s="110"/>
      <c r="J27" s="25">
        <v>220</v>
      </c>
      <c r="K27" s="6" t="s">
        <v>32</v>
      </c>
      <c r="L27" s="6"/>
      <c r="M27" s="146"/>
      <c r="N27" s="147"/>
    </row>
    <row r="28" spans="1:14">
      <c r="A28" s="5"/>
      <c r="B28" s="5" t="s">
        <v>5</v>
      </c>
      <c r="C28" s="110" t="s">
        <v>69</v>
      </c>
      <c r="D28" s="110"/>
      <c r="E28" s="110"/>
      <c r="F28" s="16" t="s">
        <v>26</v>
      </c>
      <c r="G28" s="110" t="s">
        <v>70</v>
      </c>
      <c r="H28" s="110"/>
      <c r="I28" s="110"/>
      <c r="J28" s="25">
        <v>62</v>
      </c>
      <c r="K28" s="6" t="s">
        <v>32</v>
      </c>
      <c r="L28" s="6"/>
      <c r="M28" s="6"/>
      <c r="N28" s="26"/>
    </row>
    <row r="29" spans="1:14">
      <c r="A29" s="5"/>
      <c r="B29" s="5" t="s">
        <v>5</v>
      </c>
      <c r="C29" s="110" t="s">
        <v>70</v>
      </c>
      <c r="D29" s="110"/>
      <c r="E29" s="110"/>
      <c r="F29" s="16" t="s">
        <v>26</v>
      </c>
      <c r="G29" s="110" t="s">
        <v>71</v>
      </c>
      <c r="H29" s="110"/>
      <c r="I29" s="110"/>
      <c r="J29" s="25">
        <v>17</v>
      </c>
      <c r="K29" s="6" t="s">
        <v>32</v>
      </c>
      <c r="L29" s="6"/>
      <c r="M29" s="6"/>
      <c r="N29" s="13"/>
    </row>
    <row r="30" spans="1:14">
      <c r="A30" s="5"/>
      <c r="B30" s="5" t="s">
        <v>5</v>
      </c>
      <c r="C30" s="110" t="s">
        <v>71</v>
      </c>
      <c r="D30" s="148"/>
      <c r="E30" s="148"/>
      <c r="F30" s="16" t="s">
        <v>26</v>
      </c>
      <c r="G30" s="110" t="s">
        <v>70</v>
      </c>
      <c r="H30" s="110"/>
      <c r="I30" s="110"/>
      <c r="J30" s="25">
        <v>17</v>
      </c>
      <c r="K30" s="6" t="s">
        <v>32</v>
      </c>
      <c r="L30" s="6"/>
      <c r="M30" s="6"/>
      <c r="N30" s="13"/>
    </row>
    <row r="31" spans="1:14" ht="11.25" customHeight="1">
      <c r="A31" s="5"/>
      <c r="B31" s="5" t="s">
        <v>5</v>
      </c>
      <c r="C31" s="110" t="s">
        <v>70</v>
      </c>
      <c r="D31" s="110"/>
      <c r="E31" s="110"/>
      <c r="F31" s="16" t="s">
        <v>26</v>
      </c>
      <c r="G31" s="110" t="s">
        <v>31</v>
      </c>
      <c r="H31" s="110"/>
      <c r="I31" s="110"/>
      <c r="J31" s="25">
        <v>290</v>
      </c>
      <c r="K31" s="6" t="s">
        <v>32</v>
      </c>
      <c r="L31" s="6"/>
      <c r="M31" s="6"/>
      <c r="N31" s="13"/>
    </row>
    <row r="32" spans="1:14">
      <c r="A32" s="5"/>
      <c r="B32" s="5" t="s">
        <v>5</v>
      </c>
      <c r="C32" s="110" t="s">
        <v>76</v>
      </c>
      <c r="D32" s="110"/>
      <c r="E32" s="110"/>
      <c r="F32" s="16" t="s">
        <v>26</v>
      </c>
      <c r="G32" s="110" t="s">
        <v>76</v>
      </c>
      <c r="H32" s="110"/>
      <c r="I32" s="110"/>
      <c r="J32" s="25">
        <v>200</v>
      </c>
      <c r="K32" s="6" t="s">
        <v>32</v>
      </c>
      <c r="L32" s="6"/>
      <c r="M32" s="6"/>
      <c r="N32" s="13"/>
    </row>
    <row r="33" spans="1:15" ht="11.25" customHeight="1">
      <c r="A33" s="5"/>
      <c r="B33" s="5" t="s">
        <v>5</v>
      </c>
      <c r="C33" s="134"/>
      <c r="D33" s="134"/>
      <c r="E33" s="134"/>
      <c r="F33" s="16" t="s">
        <v>26</v>
      </c>
      <c r="G33" s="134"/>
      <c r="H33" s="134"/>
      <c r="I33" s="134"/>
      <c r="J33" s="27"/>
      <c r="K33" s="6" t="s">
        <v>32</v>
      </c>
      <c r="L33" s="6"/>
      <c r="M33" s="6"/>
      <c r="N33" s="13"/>
    </row>
    <row r="34" spans="1:15">
      <c r="A34" s="5"/>
      <c r="B34" s="5" t="s">
        <v>5</v>
      </c>
      <c r="C34" s="110"/>
      <c r="D34" s="110"/>
      <c r="E34" s="110"/>
      <c r="F34" s="16" t="s">
        <v>26</v>
      </c>
      <c r="G34" s="110"/>
      <c r="H34" s="110"/>
      <c r="I34" s="110"/>
      <c r="J34" s="25"/>
      <c r="K34" s="6" t="s">
        <v>32</v>
      </c>
      <c r="L34" s="6"/>
      <c r="M34" s="6"/>
      <c r="N34" s="13"/>
    </row>
    <row r="35" spans="1:15">
      <c r="A35" s="5"/>
      <c r="B35" s="5"/>
      <c r="C35" s="134"/>
      <c r="D35" s="134"/>
      <c r="E35" s="134"/>
      <c r="F35" s="16" t="s">
        <v>26</v>
      </c>
      <c r="G35" s="134"/>
      <c r="H35" s="134"/>
      <c r="I35" s="134"/>
      <c r="J35" s="28"/>
      <c r="K35" s="6" t="s">
        <v>32</v>
      </c>
      <c r="L35" s="6"/>
      <c r="M35" s="6"/>
      <c r="N35" s="13"/>
    </row>
    <row r="36" spans="1:15">
      <c r="A36" s="5"/>
      <c r="B36" s="5"/>
      <c r="C36" s="134"/>
      <c r="D36" s="134"/>
      <c r="E36" s="134"/>
      <c r="F36" s="16" t="s">
        <v>26</v>
      </c>
      <c r="G36" s="134"/>
      <c r="H36" s="134"/>
      <c r="I36" s="134"/>
      <c r="J36" s="28"/>
      <c r="K36" s="6" t="s">
        <v>32</v>
      </c>
      <c r="L36" s="6"/>
      <c r="M36" s="6"/>
      <c r="N36" s="13"/>
    </row>
    <row r="37" spans="1:15">
      <c r="A37" s="5"/>
      <c r="B37" s="5"/>
      <c r="C37" s="134"/>
      <c r="D37" s="134"/>
      <c r="E37" s="134"/>
      <c r="F37" s="16" t="s">
        <v>26</v>
      </c>
      <c r="G37" s="134"/>
      <c r="H37" s="134"/>
      <c r="I37" s="134"/>
      <c r="J37" s="28"/>
      <c r="K37" s="6" t="s">
        <v>32</v>
      </c>
      <c r="L37" s="6"/>
      <c r="M37" s="6"/>
      <c r="N37" s="13"/>
    </row>
    <row r="38" spans="1:15">
      <c r="A38" s="5"/>
      <c r="B38" s="5"/>
      <c r="C38" s="134"/>
      <c r="D38" s="134"/>
      <c r="E38" s="134"/>
      <c r="F38" s="16" t="s">
        <v>26</v>
      </c>
      <c r="G38" s="134"/>
      <c r="H38" s="134"/>
      <c r="I38" s="134"/>
      <c r="J38" s="28"/>
      <c r="K38" s="6" t="s">
        <v>32</v>
      </c>
      <c r="L38" s="6"/>
      <c r="M38" s="6"/>
      <c r="N38" s="13"/>
    </row>
    <row r="39" spans="1:15">
      <c r="A39" s="5"/>
      <c r="B39" s="5"/>
      <c r="C39" s="134"/>
      <c r="D39" s="134"/>
      <c r="E39" s="134"/>
      <c r="F39" s="16" t="s">
        <v>26</v>
      </c>
      <c r="G39" s="134"/>
      <c r="H39" s="134"/>
      <c r="I39" s="134"/>
      <c r="J39" s="28"/>
      <c r="K39" s="6" t="s">
        <v>32</v>
      </c>
      <c r="L39" s="6"/>
      <c r="M39" s="29"/>
      <c r="N39" s="30"/>
    </row>
    <row r="40" spans="1:15">
      <c r="A40" s="5"/>
      <c r="B40" s="5"/>
      <c r="C40" s="134"/>
      <c r="D40" s="134"/>
      <c r="E40" s="134"/>
      <c r="F40" s="16" t="s">
        <v>26</v>
      </c>
      <c r="G40" s="134"/>
      <c r="H40" s="134"/>
      <c r="I40" s="134"/>
      <c r="J40" s="28"/>
      <c r="K40" s="6" t="s">
        <v>32</v>
      </c>
      <c r="L40" s="31"/>
      <c r="M40" s="151">
        <f>M25</f>
        <v>3440</v>
      </c>
      <c r="N40" s="152"/>
    </row>
    <row r="41" spans="1:15">
      <c r="A41" s="5"/>
      <c r="B41" s="5"/>
      <c r="C41" s="134"/>
      <c r="D41" s="134"/>
      <c r="E41" s="134"/>
      <c r="F41" s="16" t="s">
        <v>26</v>
      </c>
      <c r="G41" s="134"/>
      <c r="H41" s="134"/>
      <c r="I41" s="134"/>
      <c r="J41" s="28"/>
      <c r="K41" s="32"/>
      <c r="L41" s="33" t="s">
        <v>33</v>
      </c>
      <c r="M41" s="149">
        <v>1</v>
      </c>
      <c r="N41" s="150"/>
    </row>
    <row r="42" spans="1:15">
      <c r="A42" s="5"/>
      <c r="B42" s="5"/>
      <c r="C42" s="134"/>
      <c r="D42" s="134"/>
      <c r="E42" s="134"/>
      <c r="F42" s="6"/>
      <c r="G42" s="134"/>
      <c r="H42" s="134"/>
      <c r="I42" s="134"/>
      <c r="J42" s="28"/>
      <c r="K42" s="153" t="s">
        <v>34</v>
      </c>
      <c r="L42" s="154"/>
      <c r="M42" s="149">
        <f>281*2</f>
        <v>562</v>
      </c>
      <c r="N42" s="150"/>
    </row>
    <row r="43" spans="1:15">
      <c r="A43" s="5"/>
      <c r="B43" s="34"/>
      <c r="C43" s="35" t="s">
        <v>35</v>
      </c>
      <c r="D43" s="36"/>
      <c r="E43" s="36"/>
      <c r="F43" s="36"/>
      <c r="G43" s="37"/>
      <c r="H43" s="108"/>
      <c r="I43" s="108"/>
      <c r="J43" s="38">
        <f>SUM(J27:J42)</f>
        <v>806</v>
      </c>
      <c r="K43" s="39"/>
      <c r="L43" s="40" t="s">
        <v>30</v>
      </c>
      <c r="M43" s="136">
        <f>J43*J44</f>
        <v>1289.6000000000001</v>
      </c>
      <c r="N43" s="155"/>
    </row>
    <row r="44" spans="1:15">
      <c r="A44" s="5"/>
      <c r="B44" s="5"/>
      <c r="C44" s="7"/>
      <c r="D44" s="6"/>
      <c r="E44" s="6"/>
      <c r="F44" s="6"/>
      <c r="G44" s="41"/>
      <c r="H44" s="6"/>
      <c r="I44" s="9" t="s">
        <v>36</v>
      </c>
      <c r="J44" s="42">
        <v>1.6</v>
      </c>
      <c r="K44" s="156" t="s">
        <v>37</v>
      </c>
      <c r="L44" s="157"/>
      <c r="M44" s="136"/>
      <c r="N44" s="155"/>
    </row>
    <row r="45" spans="1:15">
      <c r="A45" s="5"/>
      <c r="B45" s="5"/>
      <c r="C45" s="7"/>
      <c r="D45" s="6"/>
      <c r="E45" s="6"/>
      <c r="F45" s="158">
        <v>0</v>
      </c>
      <c r="G45" s="159"/>
      <c r="H45" s="43"/>
      <c r="I45" s="43"/>
      <c r="J45" s="39"/>
      <c r="K45" s="39"/>
      <c r="L45" s="40" t="s">
        <v>38</v>
      </c>
      <c r="M45" s="160"/>
      <c r="N45" s="161"/>
    </row>
    <row r="46" spans="1:15">
      <c r="A46" s="5"/>
      <c r="B46" s="5" t="s">
        <v>39</v>
      </c>
      <c r="C46" s="6"/>
      <c r="D46" s="6"/>
      <c r="E46" s="31"/>
      <c r="F46" s="158">
        <v>0</v>
      </c>
      <c r="G46" s="159"/>
      <c r="H46" s="40"/>
      <c r="I46" s="40"/>
      <c r="J46" s="40"/>
      <c r="K46" s="6" t="s">
        <v>40</v>
      </c>
      <c r="L46" s="31"/>
      <c r="M46" s="112">
        <f>M43+M42+M40+M44+M45</f>
        <v>5291.6</v>
      </c>
      <c r="N46" s="113"/>
      <c r="O46" s="44"/>
    </row>
    <row r="47" spans="1:15">
      <c r="A47" s="5"/>
      <c r="B47" s="5" t="s">
        <v>41</v>
      </c>
      <c r="C47" s="6"/>
      <c r="D47" s="6"/>
      <c r="E47" s="31"/>
      <c r="F47" s="164">
        <v>0</v>
      </c>
      <c r="G47" s="165"/>
      <c r="H47" s="40"/>
      <c r="I47" s="40"/>
      <c r="J47" s="40"/>
      <c r="K47" s="6" t="s">
        <v>42</v>
      </c>
      <c r="L47" s="31"/>
      <c r="M47" s="112"/>
      <c r="N47" s="113"/>
    </row>
    <row r="48" spans="1:15">
      <c r="A48" s="5"/>
      <c r="B48" s="5" t="s">
        <v>43</v>
      </c>
      <c r="C48" s="6"/>
      <c r="D48" s="6"/>
      <c r="E48" s="31"/>
      <c r="F48" s="166">
        <f>SUM(F46:G47)</f>
        <v>0</v>
      </c>
      <c r="G48" s="167"/>
      <c r="H48" s="40"/>
      <c r="I48" s="40"/>
      <c r="J48" s="40"/>
      <c r="K48" s="6"/>
      <c r="L48" s="31"/>
      <c r="M48" s="45"/>
      <c r="N48" s="46"/>
    </row>
    <row r="49" spans="1:15">
      <c r="A49" s="5"/>
      <c r="B49" s="5" t="s">
        <v>44</v>
      </c>
      <c r="C49" s="6"/>
      <c r="D49" s="6"/>
      <c r="E49" s="31"/>
      <c r="F49" s="164">
        <v>0</v>
      </c>
      <c r="G49" s="165"/>
      <c r="H49" s="40"/>
      <c r="I49" s="40"/>
      <c r="J49" s="40"/>
      <c r="K49" s="6"/>
      <c r="L49" s="31"/>
      <c r="M49" s="45"/>
      <c r="N49" s="46"/>
    </row>
    <row r="50" spans="1:15">
      <c r="A50" s="5"/>
      <c r="B50" s="5" t="s">
        <v>43</v>
      </c>
      <c r="C50" s="6"/>
      <c r="D50" s="6"/>
      <c r="E50" s="31"/>
      <c r="F50" s="166">
        <f>SUM(F48:G49)</f>
        <v>0</v>
      </c>
      <c r="G50" s="167"/>
      <c r="H50" s="40"/>
      <c r="I50" s="40"/>
      <c r="J50" s="40"/>
      <c r="K50" s="6"/>
      <c r="L50" s="31"/>
      <c r="M50" s="45"/>
      <c r="N50" s="46"/>
    </row>
    <row r="51" spans="1:15">
      <c r="A51" s="5"/>
      <c r="B51" s="5" t="s">
        <v>30</v>
      </c>
      <c r="C51" s="6"/>
      <c r="D51" s="6"/>
      <c r="E51" s="31"/>
      <c r="F51" s="158">
        <v>0</v>
      </c>
      <c r="G51" s="159"/>
      <c r="H51" s="6"/>
      <c r="I51" s="47" t="s">
        <v>45</v>
      </c>
      <c r="J51" s="36"/>
      <c r="K51" s="36"/>
      <c r="L51" s="36"/>
      <c r="M51" s="36"/>
      <c r="N51" s="48"/>
    </row>
    <row r="52" spans="1:15">
      <c r="A52" s="5"/>
      <c r="B52" s="5" t="s">
        <v>46</v>
      </c>
      <c r="C52" s="6"/>
      <c r="D52" s="6"/>
      <c r="E52" s="31"/>
      <c r="F52" s="164">
        <v>0</v>
      </c>
      <c r="G52" s="165"/>
      <c r="H52" s="6"/>
      <c r="I52" s="49"/>
      <c r="J52" s="50"/>
      <c r="K52" s="50"/>
      <c r="L52" s="50"/>
      <c r="M52" s="50"/>
      <c r="N52" s="51"/>
    </row>
    <row r="53" spans="1:15">
      <c r="A53" s="5"/>
      <c r="B53" s="5" t="s">
        <v>38</v>
      </c>
      <c r="C53" s="6"/>
      <c r="D53" s="6"/>
      <c r="E53" s="31" t="s">
        <v>47</v>
      </c>
      <c r="F53" s="164">
        <v>0</v>
      </c>
      <c r="G53" s="165"/>
      <c r="H53" s="6"/>
      <c r="I53" s="52"/>
      <c r="J53" s="50"/>
      <c r="K53" s="50"/>
      <c r="L53" s="50"/>
      <c r="M53" s="50"/>
      <c r="N53" s="51"/>
    </row>
    <row r="54" spans="1:15">
      <c r="A54" s="5"/>
      <c r="B54" s="5" t="s">
        <v>48</v>
      </c>
      <c r="C54" s="6"/>
      <c r="D54" s="6"/>
      <c r="E54" s="31"/>
      <c r="F54" s="164">
        <v>0</v>
      </c>
      <c r="G54" s="165"/>
      <c r="H54" s="53"/>
      <c r="I54" s="49"/>
      <c r="J54" s="50"/>
      <c r="K54" s="50"/>
      <c r="L54" s="50"/>
      <c r="M54" s="50"/>
      <c r="N54" s="51"/>
    </row>
    <row r="55" spans="1:15">
      <c r="A55" s="5"/>
      <c r="B55" s="5" t="s">
        <v>42</v>
      </c>
      <c r="C55" s="6"/>
      <c r="D55" s="6"/>
      <c r="E55" s="31"/>
      <c r="F55" s="168">
        <f>SUM(F50:G54)</f>
        <v>0</v>
      </c>
      <c r="G55" s="169"/>
      <c r="H55" s="6"/>
      <c r="I55" s="49"/>
      <c r="J55" s="50"/>
      <c r="K55" s="50"/>
      <c r="L55" s="50"/>
      <c r="M55" s="50"/>
      <c r="N55" s="51"/>
    </row>
    <row r="56" spans="1:15">
      <c r="A56" s="5"/>
      <c r="B56" s="5" t="s">
        <v>49</v>
      </c>
      <c r="C56" s="6"/>
      <c r="D56" s="6"/>
      <c r="E56" s="31"/>
      <c r="F56" s="170">
        <f>+M46-F55</f>
        <v>5291.6</v>
      </c>
      <c r="G56" s="171"/>
      <c r="H56" s="6"/>
      <c r="I56" s="54"/>
      <c r="J56" s="28"/>
      <c r="K56" s="28"/>
      <c r="L56" s="28"/>
      <c r="M56" s="28"/>
      <c r="N56" s="55"/>
    </row>
    <row r="57" spans="1:15" ht="12" thickBot="1">
      <c r="A57" s="5"/>
      <c r="B57" s="56" t="s">
        <v>43</v>
      </c>
      <c r="C57" s="27"/>
      <c r="D57" s="27"/>
      <c r="E57" s="57"/>
      <c r="F57" s="162">
        <f>+F55+F56</f>
        <v>5291.6</v>
      </c>
      <c r="G57" s="163"/>
      <c r="H57" s="6"/>
      <c r="I57" s="58"/>
      <c r="J57" s="28"/>
      <c r="K57" s="28"/>
      <c r="L57" s="28"/>
      <c r="M57" s="28"/>
      <c r="N57" s="55"/>
    </row>
    <row r="58" spans="1:15">
      <c r="A58" s="5"/>
      <c r="B58" s="126" t="s">
        <v>50</v>
      </c>
      <c r="C58" s="111"/>
      <c r="D58" s="111"/>
      <c r="E58" s="111"/>
      <c r="F58" s="111"/>
      <c r="G58" s="111"/>
      <c r="H58" s="6"/>
      <c r="I58" s="177" t="s">
        <v>51</v>
      </c>
      <c r="J58" s="177"/>
      <c r="K58" s="177"/>
      <c r="L58" s="177"/>
      <c r="M58" s="177"/>
      <c r="N58" s="178"/>
    </row>
    <row r="59" spans="1:15" ht="1.5" customHeight="1">
      <c r="A59" s="5"/>
      <c r="B59" s="59"/>
      <c r="C59" s="16"/>
      <c r="D59" s="16"/>
      <c r="E59" s="16"/>
      <c r="F59" s="16"/>
      <c r="G59" s="16"/>
      <c r="H59" s="6"/>
      <c r="I59" s="16"/>
      <c r="J59" s="16"/>
      <c r="K59" s="16"/>
      <c r="L59" s="16"/>
      <c r="M59" s="16"/>
      <c r="N59" s="60"/>
    </row>
    <row r="60" spans="1:15" ht="11.25" hidden="1" customHeight="1">
      <c r="A60" s="5"/>
      <c r="B60" s="126"/>
      <c r="C60" s="111"/>
      <c r="D60" s="111"/>
      <c r="E60" s="111"/>
      <c r="F60" s="111"/>
      <c r="G60" s="111"/>
      <c r="H60" s="6"/>
      <c r="I60" s="6"/>
      <c r="J60" s="6"/>
      <c r="K60" s="6"/>
      <c r="L60" s="6"/>
      <c r="M60" s="6"/>
      <c r="N60" s="13"/>
    </row>
    <row r="61" spans="1:15" ht="16.5" customHeight="1">
      <c r="A61" s="5"/>
      <c r="B61" s="179" t="s">
        <v>52</v>
      </c>
      <c r="C61" s="110"/>
      <c r="D61" s="110"/>
      <c r="E61" s="110"/>
      <c r="F61" s="110"/>
      <c r="G61" s="110"/>
      <c r="H61" s="6"/>
      <c r="I61" s="110" t="s">
        <v>77</v>
      </c>
      <c r="J61" s="110"/>
      <c r="K61" s="110"/>
      <c r="L61" s="110"/>
      <c r="M61" s="110"/>
      <c r="N61" s="180"/>
      <c r="O61" s="6"/>
    </row>
    <row r="62" spans="1:15">
      <c r="A62" s="5"/>
      <c r="B62" s="126" t="s">
        <v>54</v>
      </c>
      <c r="C62" s="111"/>
      <c r="D62" s="111"/>
      <c r="E62" s="111"/>
      <c r="F62" s="111"/>
      <c r="G62" s="111"/>
      <c r="H62" s="6"/>
      <c r="I62" s="111" t="s">
        <v>54</v>
      </c>
      <c r="J62" s="111"/>
      <c r="K62" s="111"/>
      <c r="L62" s="111"/>
      <c r="M62" s="111"/>
      <c r="N62" s="127"/>
      <c r="O62" s="6"/>
    </row>
    <row r="63" spans="1:15" ht="26.25" customHeight="1">
      <c r="A63" s="5"/>
      <c r="B63" s="172" t="s">
        <v>55</v>
      </c>
      <c r="C63" s="173"/>
      <c r="D63" s="173"/>
      <c r="E63" s="173"/>
      <c r="F63" s="173"/>
      <c r="G63" s="173"/>
      <c r="H63" s="6"/>
      <c r="I63" s="173" t="s">
        <v>78</v>
      </c>
      <c r="J63" s="173"/>
      <c r="K63" s="173"/>
      <c r="L63" s="173"/>
      <c r="M63" s="173"/>
      <c r="N63" s="174"/>
      <c r="O63" s="6"/>
    </row>
    <row r="64" spans="1:15" ht="2.25" customHeight="1">
      <c r="A64" s="5"/>
      <c r="B64" s="126" t="s">
        <v>57</v>
      </c>
      <c r="C64" s="111"/>
      <c r="D64" s="111"/>
      <c r="E64" s="111"/>
      <c r="F64" s="111"/>
      <c r="G64" s="111"/>
      <c r="H64" s="6"/>
      <c r="I64" s="175"/>
      <c r="J64" s="175"/>
      <c r="K64" s="175"/>
      <c r="L64" s="175"/>
      <c r="M64" s="175"/>
      <c r="N64" s="176"/>
    </row>
    <row r="65" spans="1:14" ht="0.75" hidden="1" customHeight="1">
      <c r="A65" s="5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13"/>
    </row>
    <row r="66" spans="1:14" ht="14.25" customHeight="1" thickBot="1">
      <c r="A66" s="61"/>
      <c r="B66" s="61"/>
      <c r="C66" s="62"/>
      <c r="D66" s="62"/>
      <c r="E66" s="62"/>
      <c r="F66" s="62"/>
      <c r="G66" s="62"/>
      <c r="H66" s="62"/>
      <c r="I66" s="62" t="s">
        <v>58</v>
      </c>
      <c r="J66" s="62">
        <v>7862</v>
      </c>
      <c r="K66" s="62"/>
      <c r="L66" s="63"/>
      <c r="M66" s="64"/>
      <c r="N66" s="65"/>
    </row>
    <row r="67" spans="1:14" ht="36" customHeight="1">
      <c r="N67" s="4" t="s">
        <v>59</v>
      </c>
    </row>
  </sheetData>
  <mergeCells count="99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41:E41"/>
    <mergeCell ref="G41:I41"/>
    <mergeCell ref="M41:N41"/>
    <mergeCell ref="C36:E36"/>
    <mergeCell ref="G36:I36"/>
    <mergeCell ref="C37:E37"/>
    <mergeCell ref="G37:I37"/>
    <mergeCell ref="C38:E38"/>
    <mergeCell ref="G38:I38"/>
    <mergeCell ref="C39:E39"/>
    <mergeCell ref="G39:I39"/>
    <mergeCell ref="C40:E40"/>
    <mergeCell ref="G40:I40"/>
    <mergeCell ref="M40:N40"/>
    <mergeCell ref="C42:E42"/>
    <mergeCell ref="G42:I42"/>
    <mergeCell ref="K42:L42"/>
    <mergeCell ref="M42:N42"/>
    <mergeCell ref="H43:I43"/>
    <mergeCell ref="M43:N43"/>
    <mergeCell ref="K44:L44"/>
    <mergeCell ref="M44:N44"/>
    <mergeCell ref="F45:G45"/>
    <mergeCell ref="M45:N45"/>
    <mergeCell ref="F46:G46"/>
    <mergeCell ref="M46:N46"/>
    <mergeCell ref="F57:G57"/>
    <mergeCell ref="F47:G47"/>
    <mergeCell ref="M47:N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B63:G63"/>
    <mergeCell ref="I63:N63"/>
    <mergeCell ref="B64:G64"/>
    <mergeCell ref="I64:N64"/>
    <mergeCell ref="B58:G58"/>
    <mergeCell ref="I58:N58"/>
    <mergeCell ref="B60:G60"/>
    <mergeCell ref="B61:G61"/>
    <mergeCell ref="I61:N61"/>
    <mergeCell ref="B62:G62"/>
    <mergeCell ref="I62:N6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topLeftCell="A43" zoomScaleNormal="100" workbookViewId="0">
      <selection activeCell="I61" sqref="I61:N6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28515625" style="4" customWidth="1"/>
    <col min="9" max="9" width="7.7109375" style="4" customWidth="1"/>
    <col min="10" max="10" width="9.5703125" style="4" customWidth="1"/>
    <col min="11" max="11" width="4" style="4" customWidth="1"/>
    <col min="12" max="12" width="7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7" t="s">
        <v>0</v>
      </c>
      <c r="M2" s="106">
        <v>4</v>
      </c>
      <c r="N2" s="107"/>
    </row>
    <row r="3" spans="1:19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108" t="s">
        <v>1</v>
      </c>
      <c r="M3" s="109"/>
      <c r="N3" s="8">
        <v>7862</v>
      </c>
    </row>
    <row r="4" spans="1:19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9"/>
      <c r="M4" s="9"/>
      <c r="N4" s="10" t="s">
        <v>2</v>
      </c>
    </row>
    <row r="5" spans="1:19">
      <c r="A5" s="5"/>
      <c r="B5" s="5"/>
      <c r="C5" s="6"/>
      <c r="D5" s="6"/>
      <c r="E5" s="6"/>
      <c r="F5" s="6"/>
      <c r="G5" s="11"/>
      <c r="H5" s="6"/>
      <c r="I5" s="6"/>
      <c r="J5" s="6"/>
      <c r="K5" s="6"/>
      <c r="L5" s="9"/>
      <c r="M5" s="9"/>
      <c r="N5" s="12"/>
    </row>
    <row r="6" spans="1:19">
      <c r="A6" s="5"/>
      <c r="B6" s="5"/>
      <c r="C6" s="6"/>
      <c r="D6" s="6"/>
      <c r="E6" s="6"/>
      <c r="F6" s="6"/>
      <c r="G6" s="11" t="s">
        <v>3</v>
      </c>
      <c r="H6" s="6"/>
      <c r="I6" s="6"/>
      <c r="J6" s="6"/>
      <c r="K6" s="6"/>
      <c r="L6" s="6"/>
      <c r="M6" s="6"/>
      <c r="N6" s="13"/>
    </row>
    <row r="7" spans="1:19">
      <c r="A7" s="5"/>
      <c r="B7" s="5"/>
      <c r="C7" s="6"/>
      <c r="D7" s="6"/>
      <c r="E7" s="6"/>
      <c r="F7" s="11"/>
      <c r="G7" s="11"/>
      <c r="H7" s="6"/>
      <c r="I7" s="6"/>
      <c r="J7" s="6"/>
      <c r="K7" s="6"/>
      <c r="L7" s="6"/>
      <c r="M7" s="6"/>
      <c r="N7" s="13"/>
    </row>
    <row r="8" spans="1:19" ht="12" thickBot="1">
      <c r="A8" s="5"/>
      <c r="B8" s="5"/>
      <c r="C8" s="6"/>
      <c r="D8" s="6"/>
      <c r="E8" s="6"/>
      <c r="F8" s="6"/>
      <c r="G8" s="6" t="s">
        <v>4</v>
      </c>
      <c r="H8" s="6"/>
      <c r="I8" s="6"/>
      <c r="J8" s="14">
        <v>3</v>
      </c>
      <c r="K8" s="16" t="s">
        <v>5</v>
      </c>
      <c r="L8" s="110" t="s">
        <v>10</v>
      </c>
      <c r="M8" s="110"/>
      <c r="N8" s="13">
        <v>2022</v>
      </c>
    </row>
    <row r="9" spans="1:19" ht="15" customHeight="1">
      <c r="A9" s="5"/>
      <c r="B9" s="5"/>
      <c r="C9" s="6"/>
      <c r="D9" s="6"/>
      <c r="E9" s="6"/>
      <c r="F9" s="6"/>
      <c r="G9" s="6"/>
      <c r="H9" s="6"/>
      <c r="I9" s="6"/>
      <c r="J9" s="6"/>
      <c r="K9" s="111" t="s">
        <v>6</v>
      </c>
      <c r="L9" s="111"/>
      <c r="M9" s="112">
        <f>M46</f>
        <v>2880</v>
      </c>
      <c r="N9" s="113"/>
    </row>
    <row r="10" spans="1:19" ht="13.5" customHeight="1">
      <c r="A10" s="5"/>
      <c r="B10" s="5" t="s">
        <v>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3"/>
    </row>
    <row r="11" spans="1:19" ht="11.25" customHeight="1">
      <c r="A11" s="20"/>
      <c r="B11" s="102">
        <f>$M$9</f>
        <v>2880</v>
      </c>
      <c r="C11" s="103"/>
      <c r="D11" s="104" t="s">
        <v>74</v>
      </c>
      <c r="E11" s="104"/>
      <c r="F11" s="104"/>
      <c r="G11" s="104"/>
      <c r="H11" s="104"/>
      <c r="I11" s="104"/>
      <c r="J11" s="104"/>
      <c r="K11" s="104"/>
      <c r="L11" s="104"/>
      <c r="M11" s="104"/>
      <c r="N11" s="105"/>
    </row>
    <row r="12" spans="1:19" ht="11.25" customHeight="1">
      <c r="A12" s="5"/>
      <c r="B12" s="5" t="s">
        <v>8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3"/>
    </row>
    <row r="13" spans="1:19" ht="12.75" customHeight="1">
      <c r="A13" s="5"/>
      <c r="B13" s="119" t="s">
        <v>81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1"/>
    </row>
    <row r="14" spans="1:19" ht="11.25" customHeight="1">
      <c r="A14" s="5"/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1"/>
    </row>
    <row r="15" spans="1:19" ht="11.25" customHeight="1">
      <c r="A15" s="5"/>
      <c r="B15" s="119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1"/>
      <c r="S15" s="4" t="s">
        <v>9</v>
      </c>
    </row>
    <row r="16" spans="1:19" ht="11.25" customHeight="1">
      <c r="A16" s="5"/>
      <c r="B16" s="5"/>
      <c r="C16" s="6"/>
      <c r="D16" s="6"/>
      <c r="E16" s="18">
        <v>7</v>
      </c>
      <c r="F16" s="16" t="s">
        <v>5</v>
      </c>
      <c r="G16" s="122" t="s">
        <v>10</v>
      </c>
      <c r="H16" s="110"/>
      <c r="I16" s="16" t="s">
        <v>11</v>
      </c>
      <c r="J16" s="18">
        <v>9</v>
      </c>
      <c r="K16" s="16" t="s">
        <v>12</v>
      </c>
      <c r="L16" s="122" t="s">
        <v>10</v>
      </c>
      <c r="M16" s="110"/>
      <c r="N16" s="13">
        <v>2022</v>
      </c>
    </row>
    <row r="17" spans="1:14" ht="12" customHeight="1" thickBot="1">
      <c r="A17" s="5"/>
      <c r="B17" s="123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5"/>
    </row>
    <row r="18" spans="1:14" ht="12" customHeight="1" thickBot="1">
      <c r="A18" s="5"/>
      <c r="B18" s="126" t="s">
        <v>13</v>
      </c>
      <c r="C18" s="127"/>
      <c r="D18" s="19"/>
      <c r="E18" s="128" t="s">
        <v>14</v>
      </c>
      <c r="F18" s="129"/>
      <c r="G18" s="130"/>
      <c r="H18" s="19" t="s">
        <v>15</v>
      </c>
      <c r="I18" s="128" t="s">
        <v>16</v>
      </c>
      <c r="J18" s="130"/>
      <c r="K18" s="19"/>
      <c r="L18" s="128" t="s">
        <v>17</v>
      </c>
      <c r="M18" s="130"/>
      <c r="N18" s="19"/>
    </row>
    <row r="19" spans="1:14">
      <c r="A19" s="5"/>
      <c r="B19" s="123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5"/>
    </row>
    <row r="20" spans="1:14" ht="12.75" customHeight="1">
      <c r="A20" s="5"/>
      <c r="B20" s="131"/>
      <c r="C20" s="132"/>
      <c r="D20" s="132"/>
      <c r="E20" s="133"/>
      <c r="F20" s="106"/>
      <c r="G20" s="134"/>
      <c r="H20" s="134"/>
      <c r="I20" s="135"/>
      <c r="J20" s="106"/>
      <c r="K20" s="135"/>
      <c r="L20" s="106"/>
      <c r="M20" s="134"/>
      <c r="N20" s="107"/>
    </row>
    <row r="21" spans="1:14">
      <c r="A21" s="5"/>
      <c r="B21" s="114" t="s">
        <v>18</v>
      </c>
      <c r="C21" s="115"/>
      <c r="D21" s="115"/>
      <c r="E21" s="116"/>
      <c r="F21" s="117" t="s">
        <v>19</v>
      </c>
      <c r="G21" s="115"/>
      <c r="H21" s="115"/>
      <c r="I21" s="116"/>
      <c r="J21" s="117" t="s">
        <v>20</v>
      </c>
      <c r="K21" s="116"/>
      <c r="L21" s="117" t="s">
        <v>21</v>
      </c>
      <c r="M21" s="115"/>
      <c r="N21" s="118"/>
    </row>
    <row r="22" spans="1:14">
      <c r="A22" s="5"/>
      <c r="B22" s="21" t="s">
        <v>22</v>
      </c>
      <c r="C22" s="6"/>
      <c r="D22" s="6"/>
      <c r="E22" s="11"/>
      <c r="F22" s="6"/>
      <c r="G22" s="6"/>
      <c r="H22" s="6"/>
      <c r="I22" s="6"/>
      <c r="J22" s="6"/>
      <c r="K22" s="6"/>
      <c r="L22" s="6"/>
      <c r="M22" s="6"/>
      <c r="N22" s="13"/>
    </row>
    <row r="23" spans="1:14">
      <c r="A23" s="5"/>
      <c r="B23" s="5"/>
      <c r="C23" s="6" t="s">
        <v>23</v>
      </c>
      <c r="D23" s="6"/>
      <c r="E23" s="16"/>
      <c r="F23" s="110" t="s">
        <v>24</v>
      </c>
      <c r="G23" s="110"/>
      <c r="H23" s="6"/>
      <c r="I23" s="6"/>
      <c r="J23" s="11"/>
      <c r="K23" s="6"/>
      <c r="L23" s="6"/>
      <c r="M23" s="6"/>
      <c r="N23" s="13"/>
    </row>
    <row r="24" spans="1:14">
      <c r="A24" s="5"/>
      <c r="B24" s="5" t="s">
        <v>25</v>
      </c>
      <c r="C24" s="6"/>
      <c r="D24" s="22">
        <v>2</v>
      </c>
      <c r="E24" s="16" t="s">
        <v>26</v>
      </c>
      <c r="F24" s="136">
        <v>1120</v>
      </c>
      <c r="G24" s="137"/>
      <c r="H24" s="6" t="s">
        <v>27</v>
      </c>
      <c r="I24" s="6"/>
      <c r="J24" s="23"/>
      <c r="K24" s="6"/>
      <c r="L24" s="6"/>
      <c r="M24" s="138"/>
      <c r="N24" s="139"/>
    </row>
    <row r="25" spans="1:14">
      <c r="A25" s="5"/>
      <c r="B25" s="5" t="s">
        <v>25</v>
      </c>
      <c r="C25" s="6"/>
      <c r="D25" s="22">
        <v>1</v>
      </c>
      <c r="E25" s="16" t="s">
        <v>26</v>
      </c>
      <c r="F25" s="140">
        <v>640</v>
      </c>
      <c r="G25" s="140"/>
      <c r="H25" s="6" t="s">
        <v>28</v>
      </c>
      <c r="I25" s="6"/>
      <c r="J25" s="11"/>
      <c r="K25" s="6" t="s">
        <v>29</v>
      </c>
      <c r="L25" s="6"/>
      <c r="M25" s="141">
        <f>D24*F24+D25*F25</f>
        <v>2880</v>
      </c>
      <c r="N25" s="142"/>
    </row>
    <row r="26" spans="1:14">
      <c r="A26" s="5"/>
      <c r="B26" s="21" t="s">
        <v>30</v>
      </c>
      <c r="C26" s="6"/>
      <c r="D26" s="24"/>
      <c r="E26" s="16"/>
      <c r="F26" s="143"/>
      <c r="G26" s="143"/>
      <c r="H26" s="6"/>
      <c r="I26" s="6"/>
      <c r="J26" s="6"/>
      <c r="K26" s="6"/>
      <c r="L26" s="11"/>
      <c r="M26" s="144"/>
      <c r="N26" s="145"/>
    </row>
    <row r="27" spans="1:14" ht="12">
      <c r="A27" s="5"/>
      <c r="B27" s="5" t="s">
        <v>5</v>
      </c>
      <c r="C27" s="110" t="s">
        <v>31</v>
      </c>
      <c r="D27" s="110"/>
      <c r="E27" s="110"/>
      <c r="F27" s="16" t="s">
        <v>26</v>
      </c>
      <c r="G27" s="110" t="s">
        <v>69</v>
      </c>
      <c r="H27" s="110"/>
      <c r="I27" s="110"/>
      <c r="J27" s="25"/>
      <c r="K27" s="6" t="s">
        <v>32</v>
      </c>
      <c r="L27" s="6"/>
      <c r="M27" s="146"/>
      <c r="N27" s="147"/>
    </row>
    <row r="28" spans="1:14">
      <c r="A28" s="5"/>
      <c r="B28" s="5" t="s">
        <v>5</v>
      </c>
      <c r="C28" s="110" t="s">
        <v>69</v>
      </c>
      <c r="D28" s="110"/>
      <c r="E28" s="110"/>
      <c r="F28" s="16" t="s">
        <v>26</v>
      </c>
      <c r="G28" s="110" t="s">
        <v>70</v>
      </c>
      <c r="H28" s="110"/>
      <c r="I28" s="110"/>
      <c r="J28" s="25"/>
      <c r="K28" s="6" t="s">
        <v>32</v>
      </c>
      <c r="L28" s="6"/>
      <c r="M28" s="6"/>
      <c r="N28" s="26"/>
    </row>
    <row r="29" spans="1:14">
      <c r="A29" s="5"/>
      <c r="B29" s="5" t="s">
        <v>5</v>
      </c>
      <c r="C29" s="110" t="s">
        <v>70</v>
      </c>
      <c r="D29" s="110"/>
      <c r="E29" s="110"/>
      <c r="F29" s="16" t="s">
        <v>26</v>
      </c>
      <c r="G29" s="110" t="s">
        <v>71</v>
      </c>
      <c r="H29" s="110"/>
      <c r="I29" s="110"/>
      <c r="J29" s="25"/>
      <c r="K29" s="6" t="s">
        <v>32</v>
      </c>
      <c r="L29" s="6"/>
      <c r="M29" s="6"/>
      <c r="N29" s="13"/>
    </row>
    <row r="30" spans="1:14">
      <c r="A30" s="5"/>
      <c r="B30" s="5" t="s">
        <v>5</v>
      </c>
      <c r="C30" s="110" t="s">
        <v>71</v>
      </c>
      <c r="D30" s="148"/>
      <c r="E30" s="148"/>
      <c r="F30" s="16" t="s">
        <v>26</v>
      </c>
      <c r="G30" s="110" t="s">
        <v>70</v>
      </c>
      <c r="H30" s="110"/>
      <c r="I30" s="110"/>
      <c r="J30" s="25"/>
      <c r="K30" s="6" t="s">
        <v>32</v>
      </c>
      <c r="L30" s="6"/>
      <c r="M30" s="6"/>
      <c r="N30" s="13"/>
    </row>
    <row r="31" spans="1:14" ht="11.25" customHeight="1">
      <c r="A31" s="5"/>
      <c r="B31" s="5" t="s">
        <v>5</v>
      </c>
      <c r="C31" s="110" t="s">
        <v>70</v>
      </c>
      <c r="D31" s="110"/>
      <c r="E31" s="110"/>
      <c r="F31" s="16" t="s">
        <v>26</v>
      </c>
      <c r="G31" s="110" t="s">
        <v>31</v>
      </c>
      <c r="H31" s="110"/>
      <c r="I31" s="110"/>
      <c r="J31" s="25"/>
      <c r="K31" s="6" t="s">
        <v>32</v>
      </c>
      <c r="L31" s="6"/>
      <c r="M31" s="6"/>
      <c r="N31" s="13"/>
    </row>
    <row r="32" spans="1:14">
      <c r="A32" s="5"/>
      <c r="B32" s="5" t="s">
        <v>5</v>
      </c>
      <c r="C32" s="110"/>
      <c r="D32" s="110"/>
      <c r="E32" s="110"/>
      <c r="F32" s="16" t="s">
        <v>26</v>
      </c>
      <c r="G32" s="110"/>
      <c r="H32" s="110"/>
      <c r="I32" s="110"/>
      <c r="J32" s="25"/>
      <c r="K32" s="6" t="s">
        <v>32</v>
      </c>
      <c r="L32" s="6"/>
      <c r="M32" s="6"/>
      <c r="N32" s="13"/>
    </row>
    <row r="33" spans="1:15" ht="11.25" customHeight="1">
      <c r="A33" s="5"/>
      <c r="B33" s="5" t="s">
        <v>5</v>
      </c>
      <c r="C33" s="134"/>
      <c r="D33" s="134"/>
      <c r="E33" s="134"/>
      <c r="F33" s="16" t="s">
        <v>26</v>
      </c>
      <c r="G33" s="134"/>
      <c r="H33" s="134"/>
      <c r="I33" s="134"/>
      <c r="J33" s="27"/>
      <c r="K33" s="6" t="s">
        <v>32</v>
      </c>
      <c r="L33" s="6"/>
      <c r="M33" s="6"/>
      <c r="N33" s="13"/>
    </row>
    <row r="34" spans="1:15">
      <c r="A34" s="5"/>
      <c r="B34" s="5" t="s">
        <v>5</v>
      </c>
      <c r="C34" s="110"/>
      <c r="D34" s="110"/>
      <c r="E34" s="110"/>
      <c r="F34" s="16" t="s">
        <v>26</v>
      </c>
      <c r="G34" s="110"/>
      <c r="H34" s="110"/>
      <c r="I34" s="110"/>
      <c r="J34" s="25"/>
      <c r="K34" s="6" t="s">
        <v>32</v>
      </c>
      <c r="L34" s="6"/>
      <c r="M34" s="6"/>
      <c r="N34" s="13"/>
    </row>
    <row r="35" spans="1:15">
      <c r="A35" s="5"/>
      <c r="B35" s="5"/>
      <c r="C35" s="134"/>
      <c r="D35" s="134"/>
      <c r="E35" s="134"/>
      <c r="F35" s="16" t="s">
        <v>26</v>
      </c>
      <c r="G35" s="134"/>
      <c r="H35" s="134"/>
      <c r="I35" s="134"/>
      <c r="J35" s="28"/>
      <c r="K35" s="6" t="s">
        <v>32</v>
      </c>
      <c r="L35" s="6"/>
      <c r="M35" s="6"/>
      <c r="N35" s="13"/>
    </row>
    <row r="36" spans="1:15">
      <c r="A36" s="5"/>
      <c r="B36" s="5"/>
      <c r="C36" s="134"/>
      <c r="D36" s="134"/>
      <c r="E36" s="134"/>
      <c r="F36" s="16" t="s">
        <v>26</v>
      </c>
      <c r="G36" s="134"/>
      <c r="H36" s="134"/>
      <c r="I36" s="134"/>
      <c r="J36" s="28"/>
      <c r="K36" s="6" t="s">
        <v>32</v>
      </c>
      <c r="L36" s="6"/>
      <c r="M36" s="6"/>
      <c r="N36" s="13"/>
    </row>
    <row r="37" spans="1:15">
      <c r="A37" s="5"/>
      <c r="B37" s="5"/>
      <c r="C37" s="134"/>
      <c r="D37" s="134"/>
      <c r="E37" s="134"/>
      <c r="F37" s="16" t="s">
        <v>26</v>
      </c>
      <c r="G37" s="134"/>
      <c r="H37" s="134"/>
      <c r="I37" s="134"/>
      <c r="J37" s="28"/>
      <c r="K37" s="6" t="s">
        <v>32</v>
      </c>
      <c r="L37" s="6"/>
      <c r="M37" s="6"/>
      <c r="N37" s="13"/>
    </row>
    <row r="38" spans="1:15">
      <c r="A38" s="5"/>
      <c r="B38" s="5"/>
      <c r="C38" s="134"/>
      <c r="D38" s="134"/>
      <c r="E38" s="134"/>
      <c r="F38" s="16" t="s">
        <v>26</v>
      </c>
      <c r="G38" s="134"/>
      <c r="H38" s="134"/>
      <c r="I38" s="134"/>
      <c r="J38" s="28"/>
      <c r="K38" s="6" t="s">
        <v>32</v>
      </c>
      <c r="L38" s="6"/>
      <c r="M38" s="6"/>
      <c r="N38" s="13"/>
    </row>
    <row r="39" spans="1:15">
      <c r="A39" s="5"/>
      <c r="B39" s="5"/>
      <c r="C39" s="134"/>
      <c r="D39" s="134"/>
      <c r="E39" s="134"/>
      <c r="F39" s="16" t="s">
        <v>26</v>
      </c>
      <c r="G39" s="134"/>
      <c r="H39" s="134"/>
      <c r="I39" s="134"/>
      <c r="J39" s="28"/>
      <c r="K39" s="6" t="s">
        <v>32</v>
      </c>
      <c r="L39" s="6"/>
      <c r="M39" s="29"/>
      <c r="N39" s="30"/>
    </row>
    <row r="40" spans="1:15">
      <c r="A40" s="5"/>
      <c r="B40" s="5"/>
      <c r="C40" s="134"/>
      <c r="D40" s="134"/>
      <c r="E40" s="134"/>
      <c r="F40" s="16" t="s">
        <v>26</v>
      </c>
      <c r="G40" s="134"/>
      <c r="H40" s="134"/>
      <c r="I40" s="134"/>
      <c r="J40" s="28"/>
      <c r="K40" s="6" t="s">
        <v>32</v>
      </c>
      <c r="L40" s="31"/>
      <c r="M40" s="151">
        <f>M25</f>
        <v>2880</v>
      </c>
      <c r="N40" s="152"/>
    </row>
    <row r="41" spans="1:15">
      <c r="A41" s="5"/>
      <c r="B41" s="5"/>
      <c r="C41" s="134"/>
      <c r="D41" s="134"/>
      <c r="E41" s="134"/>
      <c r="F41" s="16" t="s">
        <v>26</v>
      </c>
      <c r="G41" s="134"/>
      <c r="H41" s="134"/>
      <c r="I41" s="134"/>
      <c r="J41" s="28"/>
      <c r="K41" s="32"/>
      <c r="L41" s="33" t="s">
        <v>33</v>
      </c>
      <c r="M41" s="149">
        <v>1</v>
      </c>
      <c r="N41" s="150"/>
    </row>
    <row r="42" spans="1:15">
      <c r="A42" s="5"/>
      <c r="B42" s="5"/>
      <c r="C42" s="134"/>
      <c r="D42" s="134"/>
      <c r="E42" s="134"/>
      <c r="F42" s="6"/>
      <c r="G42" s="134"/>
      <c r="H42" s="134"/>
      <c r="I42" s="134"/>
      <c r="J42" s="28"/>
      <c r="K42" s="153" t="s">
        <v>34</v>
      </c>
      <c r="L42" s="154"/>
      <c r="M42" s="149"/>
      <c r="N42" s="150"/>
    </row>
    <row r="43" spans="1:15">
      <c r="A43" s="5"/>
      <c r="B43" s="34"/>
      <c r="C43" s="35" t="s">
        <v>35</v>
      </c>
      <c r="D43" s="36"/>
      <c r="E43" s="36"/>
      <c r="F43" s="36"/>
      <c r="G43" s="37"/>
      <c r="H43" s="108"/>
      <c r="I43" s="108"/>
      <c r="J43" s="38">
        <f>SUM(J27:J42)</f>
        <v>0</v>
      </c>
      <c r="K43" s="39"/>
      <c r="L43" s="40" t="s">
        <v>30</v>
      </c>
      <c r="M43" s="136">
        <f>J43*J44</f>
        <v>0</v>
      </c>
      <c r="N43" s="155"/>
    </row>
    <row r="44" spans="1:15">
      <c r="A44" s="5"/>
      <c r="B44" s="5"/>
      <c r="C44" s="7"/>
      <c r="D44" s="6"/>
      <c r="E44" s="6"/>
      <c r="F44" s="6"/>
      <c r="G44" s="41"/>
      <c r="H44" s="6"/>
      <c r="I44" s="9" t="s">
        <v>36</v>
      </c>
      <c r="J44" s="42">
        <v>1.6</v>
      </c>
      <c r="K44" s="156" t="s">
        <v>37</v>
      </c>
      <c r="L44" s="157"/>
      <c r="M44" s="136"/>
      <c r="N44" s="155"/>
    </row>
    <row r="45" spans="1:15">
      <c r="A45" s="5"/>
      <c r="B45" s="5"/>
      <c r="C45" s="7"/>
      <c r="D45" s="6"/>
      <c r="E45" s="6"/>
      <c r="F45" s="158">
        <v>0</v>
      </c>
      <c r="G45" s="159"/>
      <c r="H45" s="43"/>
      <c r="I45" s="43"/>
      <c r="J45" s="39"/>
      <c r="K45" s="39"/>
      <c r="L45" s="40" t="s">
        <v>38</v>
      </c>
      <c r="M45" s="160"/>
      <c r="N45" s="161"/>
    </row>
    <row r="46" spans="1:15">
      <c r="A46" s="5"/>
      <c r="B46" s="5" t="s">
        <v>39</v>
      </c>
      <c r="C46" s="6"/>
      <c r="D46" s="6"/>
      <c r="E46" s="31"/>
      <c r="F46" s="158">
        <v>0</v>
      </c>
      <c r="G46" s="159"/>
      <c r="H46" s="40"/>
      <c r="I46" s="40"/>
      <c r="J46" s="40"/>
      <c r="K46" s="6" t="s">
        <v>40</v>
      </c>
      <c r="L46" s="31"/>
      <c r="M46" s="112">
        <f>M43+M42+M40+M44+M45</f>
        <v>2880</v>
      </c>
      <c r="N46" s="113"/>
      <c r="O46" s="44"/>
    </row>
    <row r="47" spans="1:15">
      <c r="A47" s="5"/>
      <c r="B47" s="5" t="s">
        <v>41</v>
      </c>
      <c r="C47" s="6"/>
      <c r="D47" s="6"/>
      <c r="E47" s="31"/>
      <c r="F47" s="164">
        <v>0</v>
      </c>
      <c r="G47" s="165"/>
      <c r="H47" s="40"/>
      <c r="I47" s="40"/>
      <c r="J47" s="40"/>
      <c r="K47" s="6" t="s">
        <v>42</v>
      </c>
      <c r="L47" s="31"/>
      <c r="M47" s="112"/>
      <c r="N47" s="113"/>
    </row>
    <row r="48" spans="1:15">
      <c r="A48" s="5"/>
      <c r="B48" s="5" t="s">
        <v>43</v>
      </c>
      <c r="C48" s="6"/>
      <c r="D48" s="6"/>
      <c r="E48" s="31"/>
      <c r="F48" s="166">
        <f>SUM(F46:G47)</f>
        <v>0</v>
      </c>
      <c r="G48" s="167"/>
      <c r="H48" s="40"/>
      <c r="I48" s="40"/>
      <c r="J48" s="40"/>
      <c r="K48" s="6"/>
      <c r="L48" s="31"/>
      <c r="M48" s="45"/>
      <c r="N48" s="46"/>
    </row>
    <row r="49" spans="1:15">
      <c r="A49" s="5"/>
      <c r="B49" s="5" t="s">
        <v>44</v>
      </c>
      <c r="C49" s="6"/>
      <c r="D49" s="6"/>
      <c r="E49" s="31"/>
      <c r="F49" s="164">
        <v>0</v>
      </c>
      <c r="G49" s="165"/>
      <c r="H49" s="40"/>
      <c r="I49" s="40"/>
      <c r="J49" s="40"/>
      <c r="K49" s="6"/>
      <c r="L49" s="31"/>
      <c r="M49" s="45"/>
      <c r="N49" s="46"/>
    </row>
    <row r="50" spans="1:15">
      <c r="A50" s="5"/>
      <c r="B50" s="5" t="s">
        <v>43</v>
      </c>
      <c r="C50" s="6"/>
      <c r="D50" s="6"/>
      <c r="E50" s="31"/>
      <c r="F50" s="166">
        <f>SUM(F48:G49)</f>
        <v>0</v>
      </c>
      <c r="G50" s="167"/>
      <c r="H50" s="40"/>
      <c r="I50" s="40"/>
      <c r="J50" s="40"/>
      <c r="K50" s="6"/>
      <c r="L50" s="31"/>
      <c r="M50" s="45"/>
      <c r="N50" s="46"/>
    </row>
    <row r="51" spans="1:15">
      <c r="A51" s="5"/>
      <c r="B51" s="5" t="s">
        <v>30</v>
      </c>
      <c r="C51" s="6"/>
      <c r="D51" s="6"/>
      <c r="E51" s="31"/>
      <c r="F51" s="158">
        <v>0</v>
      </c>
      <c r="G51" s="159"/>
      <c r="H51" s="6"/>
      <c r="I51" s="47" t="s">
        <v>45</v>
      </c>
      <c r="J51" s="36"/>
      <c r="K51" s="36"/>
      <c r="L51" s="36"/>
      <c r="M51" s="36"/>
      <c r="N51" s="48"/>
    </row>
    <row r="52" spans="1:15">
      <c r="A52" s="5"/>
      <c r="B52" s="5" t="s">
        <v>46</v>
      </c>
      <c r="C52" s="6"/>
      <c r="D52" s="6"/>
      <c r="E52" s="31"/>
      <c r="F52" s="164">
        <v>0</v>
      </c>
      <c r="G52" s="165"/>
      <c r="H52" s="6"/>
      <c r="I52" s="49"/>
      <c r="J52" s="50"/>
      <c r="K52" s="50"/>
      <c r="L52" s="50"/>
      <c r="M52" s="50"/>
      <c r="N52" s="51"/>
    </row>
    <row r="53" spans="1:15">
      <c r="A53" s="5"/>
      <c r="B53" s="5" t="s">
        <v>38</v>
      </c>
      <c r="C53" s="6"/>
      <c r="D53" s="6"/>
      <c r="E53" s="31" t="s">
        <v>47</v>
      </c>
      <c r="F53" s="164">
        <v>0</v>
      </c>
      <c r="G53" s="165"/>
      <c r="H53" s="6"/>
      <c r="I53" s="52"/>
      <c r="J53" s="50"/>
      <c r="K53" s="50"/>
      <c r="L53" s="50"/>
      <c r="M53" s="50"/>
      <c r="N53" s="51"/>
    </row>
    <row r="54" spans="1:15">
      <c r="A54" s="5"/>
      <c r="B54" s="5" t="s">
        <v>48</v>
      </c>
      <c r="C54" s="6"/>
      <c r="D54" s="6"/>
      <c r="E54" s="31"/>
      <c r="F54" s="164">
        <v>0</v>
      </c>
      <c r="G54" s="165"/>
      <c r="H54" s="53"/>
      <c r="I54" s="49"/>
      <c r="J54" s="50"/>
      <c r="K54" s="50"/>
      <c r="L54" s="50"/>
      <c r="M54" s="50"/>
      <c r="N54" s="51"/>
    </row>
    <row r="55" spans="1:15">
      <c r="A55" s="5"/>
      <c r="B55" s="5" t="s">
        <v>42</v>
      </c>
      <c r="C55" s="6"/>
      <c r="D55" s="6"/>
      <c r="E55" s="31"/>
      <c r="F55" s="168">
        <f>SUM(F50:G54)</f>
        <v>0</v>
      </c>
      <c r="G55" s="169"/>
      <c r="H55" s="6"/>
      <c r="I55" s="49"/>
      <c r="J55" s="50"/>
      <c r="K55" s="50"/>
      <c r="L55" s="50"/>
      <c r="M55" s="50"/>
      <c r="N55" s="51"/>
    </row>
    <row r="56" spans="1:15">
      <c r="A56" s="5"/>
      <c r="B56" s="5" t="s">
        <v>49</v>
      </c>
      <c r="C56" s="6"/>
      <c r="D56" s="6"/>
      <c r="E56" s="31"/>
      <c r="F56" s="170">
        <f>+M46-F55</f>
        <v>2880</v>
      </c>
      <c r="G56" s="171"/>
      <c r="H56" s="6"/>
      <c r="I56" s="54"/>
      <c r="J56" s="28"/>
      <c r="K56" s="28"/>
      <c r="L56" s="28"/>
      <c r="M56" s="28"/>
      <c r="N56" s="55"/>
    </row>
    <row r="57" spans="1:15" ht="12" thickBot="1">
      <c r="A57" s="5"/>
      <c r="B57" s="56" t="s">
        <v>43</v>
      </c>
      <c r="C57" s="27"/>
      <c r="D57" s="27"/>
      <c r="E57" s="57"/>
      <c r="F57" s="162">
        <f>+F55+F56</f>
        <v>2880</v>
      </c>
      <c r="G57" s="163"/>
      <c r="H57" s="6"/>
      <c r="I57" s="58"/>
      <c r="J57" s="28"/>
      <c r="K57" s="28"/>
      <c r="L57" s="28"/>
      <c r="M57" s="28"/>
      <c r="N57" s="55"/>
    </row>
    <row r="58" spans="1:15">
      <c r="A58" s="5"/>
      <c r="B58" s="126" t="s">
        <v>50</v>
      </c>
      <c r="C58" s="111"/>
      <c r="D58" s="111"/>
      <c r="E58" s="111"/>
      <c r="F58" s="111"/>
      <c r="G58" s="111"/>
      <c r="H58" s="6"/>
      <c r="I58" s="177" t="s">
        <v>51</v>
      </c>
      <c r="J58" s="177"/>
      <c r="K58" s="177"/>
      <c r="L58" s="177"/>
      <c r="M58" s="177"/>
      <c r="N58" s="178"/>
    </row>
    <row r="59" spans="1:15" ht="1.5" customHeight="1">
      <c r="A59" s="5"/>
      <c r="B59" s="59"/>
      <c r="C59" s="16"/>
      <c r="D59" s="16"/>
      <c r="E59" s="16"/>
      <c r="F59" s="16"/>
      <c r="G59" s="16"/>
      <c r="H59" s="6"/>
      <c r="I59" s="16"/>
      <c r="J59" s="16"/>
      <c r="K59" s="16"/>
      <c r="L59" s="16"/>
      <c r="M59" s="16"/>
      <c r="N59" s="60"/>
    </row>
    <row r="60" spans="1:15" ht="11.25" hidden="1" customHeight="1">
      <c r="A60" s="5"/>
      <c r="B60" s="126"/>
      <c r="C60" s="111"/>
      <c r="D60" s="111"/>
      <c r="E60" s="111"/>
      <c r="F60" s="111"/>
      <c r="G60" s="111"/>
      <c r="H60" s="6"/>
      <c r="I60" s="6"/>
      <c r="J60" s="6"/>
      <c r="K60" s="6"/>
      <c r="L60" s="6"/>
      <c r="M60" s="6"/>
      <c r="N60" s="13"/>
    </row>
    <row r="61" spans="1:15" ht="16.5" customHeight="1">
      <c r="A61" s="5"/>
      <c r="B61" s="179" t="s">
        <v>52</v>
      </c>
      <c r="C61" s="110"/>
      <c r="D61" s="110"/>
      <c r="E61" s="110"/>
      <c r="F61" s="110"/>
      <c r="G61" s="110"/>
      <c r="H61" s="6"/>
      <c r="I61" s="110" t="s">
        <v>75</v>
      </c>
      <c r="J61" s="110"/>
      <c r="K61" s="110"/>
      <c r="L61" s="110"/>
      <c r="M61" s="110"/>
      <c r="N61" s="180"/>
      <c r="O61" s="6"/>
    </row>
    <row r="62" spans="1:15">
      <c r="A62" s="5"/>
      <c r="B62" s="126" t="s">
        <v>54</v>
      </c>
      <c r="C62" s="111"/>
      <c r="D62" s="111"/>
      <c r="E62" s="111"/>
      <c r="F62" s="111"/>
      <c r="G62" s="111"/>
      <c r="H62" s="6"/>
      <c r="I62" s="111" t="s">
        <v>54</v>
      </c>
      <c r="J62" s="111"/>
      <c r="K62" s="111"/>
      <c r="L62" s="111"/>
      <c r="M62" s="111"/>
      <c r="N62" s="127"/>
      <c r="O62" s="6"/>
    </row>
    <row r="63" spans="1:15" ht="26.25" customHeight="1">
      <c r="A63" s="5"/>
      <c r="B63" s="172" t="s">
        <v>55</v>
      </c>
      <c r="C63" s="173"/>
      <c r="D63" s="173"/>
      <c r="E63" s="173"/>
      <c r="F63" s="173"/>
      <c r="G63" s="173"/>
      <c r="H63" s="6"/>
      <c r="I63" s="173" t="s">
        <v>73</v>
      </c>
      <c r="J63" s="173"/>
      <c r="K63" s="173"/>
      <c r="L63" s="173"/>
      <c r="M63" s="173"/>
      <c r="N63" s="174"/>
      <c r="O63" s="6"/>
    </row>
    <row r="64" spans="1:15" ht="2.25" customHeight="1">
      <c r="A64" s="5"/>
      <c r="B64" s="126" t="s">
        <v>57</v>
      </c>
      <c r="C64" s="111"/>
      <c r="D64" s="111"/>
      <c r="E64" s="111"/>
      <c r="F64" s="111"/>
      <c r="G64" s="111"/>
      <c r="H64" s="6"/>
      <c r="I64" s="175"/>
      <c r="J64" s="175"/>
      <c r="K64" s="175"/>
      <c r="L64" s="175"/>
      <c r="M64" s="175"/>
      <c r="N64" s="176"/>
    </row>
    <row r="65" spans="1:14" ht="0.75" hidden="1" customHeight="1">
      <c r="A65" s="5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13"/>
    </row>
    <row r="66" spans="1:14" ht="14.25" customHeight="1" thickBot="1">
      <c r="A66" s="61"/>
      <c r="B66" s="61"/>
      <c r="C66" s="62"/>
      <c r="D66" s="62"/>
      <c r="E66" s="62"/>
      <c r="F66" s="62"/>
      <c r="G66" s="62"/>
      <c r="H66" s="62"/>
      <c r="I66" s="62" t="s">
        <v>58</v>
      </c>
      <c r="J66" s="62">
        <v>7862</v>
      </c>
      <c r="K66" s="62"/>
      <c r="L66" s="63"/>
      <c r="M66" s="64"/>
      <c r="N66" s="65"/>
    </row>
    <row r="67" spans="1:14" ht="36" customHeight="1">
      <c r="N67" s="4" t="s">
        <v>59</v>
      </c>
    </row>
  </sheetData>
  <mergeCells count="99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41:E41"/>
    <mergeCell ref="G41:I41"/>
    <mergeCell ref="M41:N41"/>
    <mergeCell ref="C36:E36"/>
    <mergeCell ref="G36:I36"/>
    <mergeCell ref="C37:E37"/>
    <mergeCell ref="G37:I37"/>
    <mergeCell ref="C38:E38"/>
    <mergeCell ref="G38:I38"/>
    <mergeCell ref="C39:E39"/>
    <mergeCell ref="G39:I39"/>
    <mergeCell ref="C40:E40"/>
    <mergeCell ref="G40:I40"/>
    <mergeCell ref="M40:N40"/>
    <mergeCell ref="C42:E42"/>
    <mergeCell ref="G42:I42"/>
    <mergeCell ref="K42:L42"/>
    <mergeCell ref="M42:N42"/>
    <mergeCell ref="H43:I43"/>
    <mergeCell ref="M43:N43"/>
    <mergeCell ref="K44:L44"/>
    <mergeCell ref="M44:N44"/>
    <mergeCell ref="F45:G45"/>
    <mergeCell ref="M45:N45"/>
    <mergeCell ref="F46:G46"/>
    <mergeCell ref="M46:N46"/>
    <mergeCell ref="F57:G57"/>
    <mergeCell ref="F47:G47"/>
    <mergeCell ref="M47:N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B63:G63"/>
    <mergeCell ref="I63:N63"/>
    <mergeCell ref="B64:G64"/>
    <mergeCell ref="I64:N64"/>
    <mergeCell ref="B58:G58"/>
    <mergeCell ref="I58:N58"/>
    <mergeCell ref="B60:G60"/>
    <mergeCell ref="B61:G61"/>
    <mergeCell ref="I61:N61"/>
    <mergeCell ref="B62:G62"/>
    <mergeCell ref="I62:N6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ASM 12</vt:lpstr>
      <vt:lpstr>LGB 11</vt:lpstr>
      <vt:lpstr>AZC 10</vt:lpstr>
      <vt:lpstr>LGB 9</vt:lpstr>
      <vt:lpstr>ALRR 8</vt:lpstr>
      <vt:lpstr>RRC 7</vt:lpstr>
      <vt:lpstr>LGB 6</vt:lpstr>
      <vt:lpstr>GAZS 5</vt:lpstr>
      <vt:lpstr>AFO 4</vt:lpstr>
      <vt:lpstr>ALRR 3</vt:lpstr>
      <vt:lpstr>MAVC 2</vt:lpstr>
      <vt:lpstr>FJDDUDV 1</vt:lpstr>
      <vt:lpstr>'AFO 4'!Área_de_impresión</vt:lpstr>
      <vt:lpstr>'ALRR 3'!Área_de_impresión</vt:lpstr>
      <vt:lpstr>'ALRR 8'!Área_de_impresión</vt:lpstr>
      <vt:lpstr>'ASM 12'!Área_de_impresión</vt:lpstr>
      <vt:lpstr>'AZC 10'!Área_de_impresión</vt:lpstr>
      <vt:lpstr>'FJDDUDV 1'!Área_de_impresión</vt:lpstr>
      <vt:lpstr>'GAZS 5'!Área_de_impresión</vt:lpstr>
      <vt:lpstr>'LGB 11'!Área_de_impresión</vt:lpstr>
      <vt:lpstr>'LGB 6'!Área_de_impresión</vt:lpstr>
      <vt:lpstr>'LGB 9'!Área_de_impresión</vt:lpstr>
      <vt:lpstr>'MAVC 2'!Área_de_impresión</vt:lpstr>
      <vt:lpstr>'RRC 7'!Área_de_impresión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2022-06-17T19:33:13Z</cp:lastPrinted>
  <dcterms:created xsi:type="dcterms:W3CDTF">2022-06-01T17:13:09Z</dcterms:created>
  <dcterms:modified xsi:type="dcterms:W3CDTF">2022-07-12T18:15:01Z</dcterms:modified>
</cp:coreProperties>
</file>