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Lic. Ramiro Hdz\Desktop\ICAI\RAMIRO HERNANDEZ REHH 2021\IPO\"/>
    </mc:Choice>
  </mc:AlternateContent>
  <xr:revisionPtr revIDLastSave="0" documentId="13_ncr:1_{9ACFE962-1191-4D7D-B5C1-563C9C1563F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ULADOR" sheetId="7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I13" i="7" l="1"/>
  <c r="I12" i="7"/>
  <c r="I11" i="7" l="1"/>
  <c r="I10" i="7"/>
  <c r="I9" i="7"/>
  <c r="I8" i="7"/>
  <c r="E21" i="7" l="1"/>
  <c r="F12" i="7" l="1"/>
  <c r="F20" i="7"/>
  <c r="I20" i="7" s="1"/>
  <c r="F19" i="7"/>
  <c r="I19" i="7" s="1"/>
  <c r="F18" i="7"/>
  <c r="I18" i="7" s="1"/>
  <c r="F17" i="7"/>
  <c r="I17" i="7" s="1"/>
  <c r="F16" i="7"/>
  <c r="I16" i="7" s="1"/>
  <c r="F15" i="7"/>
  <c r="I15" i="7" s="1"/>
  <c r="F14" i="7"/>
  <c r="I14" i="7" s="1"/>
  <c r="F11" i="7"/>
  <c r="F10" i="7"/>
  <c r="F13" i="7" l="1"/>
  <c r="F22" i="7" l="1"/>
  <c r="I22" i="7" s="1"/>
  <c r="F9" i="7" l="1"/>
  <c r="F21" i="7" l="1"/>
  <c r="I21" i="7" s="1"/>
  <c r="F8" i="7"/>
</calcChain>
</file>

<file path=xl/sharedStrings.xml><?xml version="1.0" encoding="utf-8"?>
<sst xmlns="http://schemas.openxmlformats.org/spreadsheetml/2006/main" count="25" uniqueCount="25">
  <si>
    <t>CATEGORIA</t>
  </si>
  <si>
    <t>C</t>
  </si>
  <si>
    <t>D</t>
  </si>
  <si>
    <t>JD1</t>
  </si>
  <si>
    <t>JD2</t>
  </si>
  <si>
    <t>JD3</t>
  </si>
  <si>
    <t>AS1</t>
  </si>
  <si>
    <t>AUX1</t>
  </si>
  <si>
    <t>JD4</t>
  </si>
  <si>
    <t>SD1</t>
  </si>
  <si>
    <t>ST</t>
  </si>
  <si>
    <t>D1</t>
  </si>
  <si>
    <t>SD2</t>
  </si>
  <si>
    <t>AS2</t>
  </si>
  <si>
    <t>D2</t>
  </si>
  <si>
    <t>D3</t>
  </si>
  <si>
    <t>VALES DE DESPENSA MENSUALES</t>
  </si>
  <si>
    <t>SUELDO BASE MENSUAL</t>
  </si>
  <si>
    <t>COMPENSACIÓN MENSUAL</t>
  </si>
  <si>
    <t>ESTIMULO VARIABLE MENSUAL</t>
  </si>
  <si>
    <t>OTRAS PRESTACIONES MENSUAL</t>
  </si>
  <si>
    <t>PERCEPCION BRUTA MENSUAL</t>
  </si>
  <si>
    <t>RETENCIÓN PENSIONES MENSUAL</t>
  </si>
  <si>
    <t>PERCEPCION NETA MENSUAL</t>
  </si>
  <si>
    <t>ISR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</si>
</sst>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8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4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2" xfId="1" applyNumberFormat="1" applyFont="1" applyFill="1" applyBorder="1" applyAlignment="1" applyProtection="1">
      <alignment horizontal="right" wrapText="1"/>
      <protection locked="0"/>
    </xf>
    <xf numFmtId="165" fontId="4" fillId="0" borderId="2" xfId="1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65" fontId="4" fillId="0" borderId="1" xfId="1" applyNumberFormat="1" applyFont="1" applyFill="1" applyBorder="1" applyAlignment="1" applyProtection="1">
      <alignment horizontal="right" wrapText="1"/>
      <protection locked="0"/>
    </xf>
    <xf numFmtId="165" fontId="4" fillId="0" borderId="1" xfId="1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  <protection locked="0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43" fontId="4" fillId="0" borderId="0" xfId="3" applyFont="1" applyFill="1" applyProtection="1">
      <protection locked="0"/>
    </xf>
    <xf numFmtId="2" fontId="4" fillId="0" borderId="0" xfId="0" applyNumberFormat="1" applyFont="1" applyFill="1" applyProtection="1">
      <protection locked="0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</cellXfs>
  <cellStyles count="4">
    <cellStyle name="Millares" xfId="3" builtinId="3"/>
    <cellStyle name="Moneda" xfId="1" builtinId="4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66CCFF"/>
      <color rgb="FFA50021"/>
      <color rgb="FF99FF33"/>
      <color rgb="FFFFCCFF"/>
      <color rgb="FF993300"/>
      <color rgb="FF3366CC"/>
      <color rgb="FF00FFCC"/>
      <color rgb="FFCC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5043</xdr:rowOff>
    </xdr:from>
    <xdr:to>
      <xdr:col>1</xdr:col>
      <xdr:colOff>829235</xdr:colOff>
      <xdr:row>5</xdr:row>
      <xdr:rowOff>83696</xdr:rowOff>
    </xdr:to>
    <xdr:pic>
      <xdr:nvPicPr>
        <xdr:cNvPr id="2" name="Picture 836" descr="logo ica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61925"/>
          <a:ext cx="1387288" cy="706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.5%20REMUNERACION%20SEPT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Ramiro%20Hdz/Desktop/ICAI/RAMIRO%20HERNANDEZ%20REHH%202021/NOMINAS%201/SSI/PAGOS%20SS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UNERACION"/>
    </sheetNames>
    <sheetDataSet>
      <sheetData sheetId="0">
        <row r="8">
          <cell r="U8">
            <v>11233.38</v>
          </cell>
        </row>
        <row r="11">
          <cell r="U11">
            <v>7211.9</v>
          </cell>
        </row>
        <row r="13">
          <cell r="U13">
            <v>5991.68</v>
          </cell>
        </row>
        <row r="14">
          <cell r="U14">
            <v>3852.04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QNAEne2023"/>
      <sheetName val="2QNAEne2023"/>
      <sheetName val="1QNAFeb2023"/>
      <sheetName val="2QNAFeb2023"/>
      <sheetName val="1QNAMar2023"/>
      <sheetName val="2QNAMar2023 "/>
      <sheetName val="1QNAAbr2023"/>
      <sheetName val="2QNAAbr2023"/>
      <sheetName val="1QNAMay2023"/>
      <sheetName val="2QNAMay2023"/>
      <sheetName val="1QNAJun2023"/>
      <sheetName val="2QNAJun2023"/>
      <sheetName val="1QNAJul2023"/>
      <sheetName val="2QNAJul2023 "/>
      <sheetName val="1QNAAgo2023"/>
      <sheetName val="1QNASep2023"/>
      <sheetName val="2QNASep2023"/>
      <sheetName val="1QNAOct2023 "/>
      <sheetName val="2QNAOct2023"/>
      <sheetName val="1QNANov2023"/>
      <sheetName val="2QNANov2023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J16"/>
        </row>
        <row r="17">
          <cell r="J17"/>
        </row>
      </sheetData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="85" zoomScaleNormal="85" workbookViewId="0">
      <pane xSplit="1" ySplit="7" topLeftCell="B8" activePane="bottomRight" state="frozen"/>
      <selection pane="topRight" activeCell="E1" sqref="E1"/>
      <selection pane="bottomLeft" activeCell="A8" sqref="A8"/>
      <selection pane="bottomRight" activeCell="I13" sqref="I13"/>
    </sheetView>
  </sheetViews>
  <sheetFormatPr baseColWidth="10" defaultColWidth="40.7109375" defaultRowHeight="12.75" x14ac:dyDescent="0.2"/>
  <cols>
    <col min="1" max="1" width="10" style="20" customWidth="1"/>
    <col min="2" max="2" width="15.85546875" style="25" customWidth="1"/>
    <col min="3" max="3" width="14.140625" style="25" customWidth="1"/>
    <col min="4" max="4" width="10.7109375" style="25" customWidth="1"/>
    <col min="5" max="5" width="12.28515625" style="25" customWidth="1"/>
    <col min="6" max="6" width="10.7109375" style="4" customWidth="1"/>
    <col min="7" max="8" width="11.85546875" style="4" customWidth="1"/>
    <col min="9" max="9" width="15.42578125" style="4" customWidth="1"/>
    <col min="10" max="10" width="10.7109375" style="22" customWidth="1"/>
    <col min="11" max="16384" width="40.7109375" style="4"/>
  </cols>
  <sheetData>
    <row r="1" spans="1:11" x14ac:dyDescent="0.2">
      <c r="A1" s="29"/>
      <c r="B1" s="31"/>
      <c r="C1" s="29"/>
      <c r="D1" s="29"/>
      <c r="E1" s="29"/>
      <c r="F1" s="29"/>
      <c r="G1" s="3"/>
      <c r="H1" s="3"/>
      <c r="I1" s="3"/>
      <c r="J1" s="2"/>
    </row>
    <row r="2" spans="1:11" x14ac:dyDescent="0.2">
      <c r="A2" s="29"/>
      <c r="B2" s="31"/>
      <c r="C2" s="29"/>
      <c r="D2" s="29"/>
      <c r="E2" s="29"/>
      <c r="F2" s="29"/>
      <c r="G2" s="3"/>
      <c r="H2" s="3"/>
      <c r="I2" s="2"/>
      <c r="J2" s="2"/>
    </row>
    <row r="3" spans="1:11" x14ac:dyDescent="0.2">
      <c r="A3" s="29"/>
      <c r="B3" s="31"/>
      <c r="C3" s="29"/>
      <c r="D3" s="29"/>
      <c r="E3" s="29"/>
      <c r="F3" s="29"/>
      <c r="G3" s="3"/>
      <c r="H3" s="3"/>
      <c r="I3" s="2"/>
      <c r="J3" s="2"/>
    </row>
    <row r="4" spans="1:11" x14ac:dyDescent="0.2">
      <c r="A4" s="30"/>
      <c r="B4" s="30"/>
      <c r="C4" s="30"/>
      <c r="D4" s="30"/>
      <c r="E4" s="30"/>
      <c r="F4" s="30"/>
      <c r="G4" s="3"/>
      <c r="H4" s="3"/>
      <c r="I4" s="5"/>
      <c r="J4" s="2"/>
    </row>
    <row r="5" spans="1:11" x14ac:dyDescent="0.2">
      <c r="A5" s="30"/>
      <c r="B5" s="6"/>
      <c r="C5" s="7"/>
      <c r="D5" s="8"/>
      <c r="E5" s="9"/>
      <c r="F5" s="2"/>
      <c r="G5" s="2"/>
      <c r="H5" s="2"/>
      <c r="I5" s="2"/>
      <c r="J5" s="2"/>
    </row>
    <row r="7" spans="1:11" s="10" customFormat="1" ht="38.25" x14ac:dyDescent="0.2">
      <c r="A7" s="1" t="s">
        <v>0</v>
      </c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24</v>
      </c>
      <c r="H7" s="1" t="s">
        <v>22</v>
      </c>
      <c r="I7" s="1" t="s">
        <v>23</v>
      </c>
      <c r="J7" s="1" t="s">
        <v>16</v>
      </c>
    </row>
    <row r="8" spans="1:11" x14ac:dyDescent="0.2">
      <c r="A8" s="11" t="s">
        <v>1</v>
      </c>
      <c r="B8" s="12">
        <v>46683</v>
      </c>
      <c r="C8" s="12">
        <v>65650.84</v>
      </c>
      <c r="D8" s="13">
        <v>0</v>
      </c>
      <c r="E8" s="12">
        <v>730.2</v>
      </c>
      <c r="F8" s="13">
        <f>SUM(B8:E8)</f>
        <v>113064.04</v>
      </c>
      <c r="G8" s="13">
        <v>29983.98</v>
      </c>
      <c r="H8" s="13">
        <v>5601.96</v>
      </c>
      <c r="I8" s="13">
        <f>+F8-G8-H8-[1]REMUNERACION!$U$8</f>
        <v>66244.719999999987</v>
      </c>
      <c r="J8" s="13">
        <v>2740</v>
      </c>
    </row>
    <row r="9" spans="1:11" x14ac:dyDescent="0.2">
      <c r="A9" s="14" t="s">
        <v>2</v>
      </c>
      <c r="B9" s="15">
        <v>33047.599999999999</v>
      </c>
      <c r="C9" s="15">
        <v>39071.360000000001</v>
      </c>
      <c r="D9" s="15">
        <v>6511.88</v>
      </c>
      <c r="E9" s="15">
        <v>730.2</v>
      </c>
      <c r="F9" s="16">
        <f t="shared" ref="F9" si="0">SUM(B9:E9)</f>
        <v>79361.039999999994</v>
      </c>
      <c r="G9" s="16">
        <v>19090.560000000001</v>
      </c>
      <c r="H9" s="16">
        <v>3965.72</v>
      </c>
      <c r="I9" s="13">
        <f>+F9-G9-H9-[1]REMUNERACION!$U$11</f>
        <v>49092.859999999993</v>
      </c>
      <c r="J9" s="16">
        <v>1790</v>
      </c>
    </row>
    <row r="10" spans="1:11" x14ac:dyDescent="0.2">
      <c r="A10" s="14" t="s">
        <v>10</v>
      </c>
      <c r="B10" s="16">
        <v>31766.720000000001</v>
      </c>
      <c r="C10" s="16">
        <v>28150.080000000002</v>
      </c>
      <c r="D10" s="16">
        <v>4691.7</v>
      </c>
      <c r="E10" s="15">
        <v>730.2</v>
      </c>
      <c r="F10" s="16">
        <f t="shared" ref="F10:F16" si="1">SUM(B10:E10)</f>
        <v>65338.7</v>
      </c>
      <c r="G10" s="16">
        <v>14883.86</v>
      </c>
      <c r="H10" s="16">
        <v>3812</v>
      </c>
      <c r="I10" s="13">
        <f>+F10-G10-H10-[1]REMUNERACION!$U$13</f>
        <v>40651.159999999996</v>
      </c>
      <c r="J10" s="16">
        <v>1337</v>
      </c>
      <c r="K10" s="27"/>
    </row>
    <row r="11" spans="1:11" x14ac:dyDescent="0.2">
      <c r="A11" s="14" t="s">
        <v>11</v>
      </c>
      <c r="B11" s="15">
        <v>19616.78</v>
      </c>
      <c r="C11" s="15">
        <v>18903.7</v>
      </c>
      <c r="D11" s="15">
        <v>3150.64</v>
      </c>
      <c r="E11" s="15">
        <v>728.9</v>
      </c>
      <c r="F11" s="16">
        <f t="shared" si="1"/>
        <v>42400.02</v>
      </c>
      <c r="G11" s="16">
        <v>8002.26</v>
      </c>
      <c r="H11" s="16">
        <v>2354.02</v>
      </c>
      <c r="I11" s="13">
        <f>+F11-G11-H11-[1]REMUNERACION!$U$14</f>
        <v>28191.699999999993</v>
      </c>
      <c r="J11" s="16">
        <v>1295</v>
      </c>
      <c r="K11" s="27"/>
    </row>
    <row r="12" spans="1:11" x14ac:dyDescent="0.2">
      <c r="A12" s="14" t="s">
        <v>14</v>
      </c>
      <c r="B12" s="15">
        <v>16602.46</v>
      </c>
      <c r="C12" s="15">
        <v>18903.7</v>
      </c>
      <c r="D12" s="15">
        <v>3150.64</v>
      </c>
      <c r="E12" s="15">
        <v>728.9</v>
      </c>
      <c r="F12" s="16">
        <f t="shared" si="1"/>
        <v>39385.700000000004</v>
      </c>
      <c r="G12" s="16">
        <v>6951.64</v>
      </c>
      <c r="H12" s="16">
        <v>1992.2951999999998</v>
      </c>
      <c r="I12" s="13">
        <f>+F12-G12-H12-'[2]2QNAOct2023'!$J$16</f>
        <v>30441.764800000004</v>
      </c>
      <c r="J12" s="16">
        <v>1295</v>
      </c>
      <c r="K12" s="27"/>
    </row>
    <row r="13" spans="1:11" x14ac:dyDescent="0.2">
      <c r="A13" s="14" t="s">
        <v>15</v>
      </c>
      <c r="B13" s="15">
        <v>12602.46</v>
      </c>
      <c r="C13" s="15">
        <v>18903.7</v>
      </c>
      <c r="D13" s="15">
        <v>3150.64</v>
      </c>
      <c r="E13" s="15">
        <v>728.9</v>
      </c>
      <c r="F13" s="16">
        <f t="shared" si="1"/>
        <v>35385.700000000004</v>
      </c>
      <c r="G13" s="16">
        <v>6010.84</v>
      </c>
      <c r="H13" s="16">
        <v>1512.2951999999998</v>
      </c>
      <c r="I13" s="13">
        <f>+F13-G13-H13-'[2]2QNAOct2023'!$J$17</f>
        <v>27862.564800000004</v>
      </c>
      <c r="J13" s="16">
        <v>1295</v>
      </c>
      <c r="K13" s="27"/>
    </row>
    <row r="14" spans="1:11" x14ac:dyDescent="0.2">
      <c r="A14" s="14" t="s">
        <v>9</v>
      </c>
      <c r="B14" s="15">
        <v>8903.9</v>
      </c>
      <c r="C14" s="15">
        <v>13355.86</v>
      </c>
      <c r="D14" s="15">
        <v>2225.98</v>
      </c>
      <c r="E14" s="15">
        <v>530.48</v>
      </c>
      <c r="F14" s="16">
        <f t="shared" si="1"/>
        <v>25016.22</v>
      </c>
      <c r="G14" s="16">
        <v>3921.38</v>
      </c>
      <c r="H14" s="16">
        <v>1068.46</v>
      </c>
      <c r="I14" s="13">
        <f t="shared" ref="I14:I22" si="2">+F14-G14-H14</f>
        <v>20026.38</v>
      </c>
      <c r="J14" s="15">
        <v>740</v>
      </c>
      <c r="K14" s="27"/>
    </row>
    <row r="15" spans="1:11" x14ac:dyDescent="0.2">
      <c r="A15" s="17" t="s">
        <v>12</v>
      </c>
      <c r="B15" s="15">
        <v>7876.54</v>
      </c>
      <c r="C15" s="15">
        <v>11814.8</v>
      </c>
      <c r="D15" s="15">
        <v>1969.14</v>
      </c>
      <c r="E15" s="15">
        <v>473.38</v>
      </c>
      <c r="F15" s="16">
        <f t="shared" si="1"/>
        <v>22133.86</v>
      </c>
      <c r="G15" s="16">
        <v>3305.72</v>
      </c>
      <c r="H15" s="16">
        <v>945.18</v>
      </c>
      <c r="I15" s="13">
        <f t="shared" si="2"/>
        <v>17882.96</v>
      </c>
      <c r="J15" s="15">
        <v>740</v>
      </c>
      <c r="K15" s="26"/>
    </row>
    <row r="16" spans="1:11" s="18" customFormat="1" x14ac:dyDescent="0.2">
      <c r="A16" s="17" t="s">
        <v>3</v>
      </c>
      <c r="B16" s="15">
        <v>9780.68</v>
      </c>
      <c r="C16" s="15">
        <v>10171.02</v>
      </c>
      <c r="D16" s="15">
        <v>1695.18</v>
      </c>
      <c r="E16" s="15">
        <v>394.78</v>
      </c>
      <c r="F16" s="16">
        <f t="shared" si="1"/>
        <v>22041.66</v>
      </c>
      <c r="G16" s="16">
        <v>3286.02</v>
      </c>
      <c r="H16" s="16">
        <v>1173.68</v>
      </c>
      <c r="I16" s="13">
        <f t="shared" si="2"/>
        <v>17581.96</v>
      </c>
      <c r="J16" s="15">
        <v>690</v>
      </c>
      <c r="K16" s="26"/>
    </row>
    <row r="17" spans="1:11" x14ac:dyDescent="0.2">
      <c r="A17" s="17" t="s">
        <v>4</v>
      </c>
      <c r="B17" s="15">
        <v>8616.32</v>
      </c>
      <c r="C17" s="15">
        <v>8424.48</v>
      </c>
      <c r="D17" s="15">
        <v>1404.08</v>
      </c>
      <c r="E17" s="15">
        <v>311.27999999999997</v>
      </c>
      <c r="F17" s="16">
        <f t="shared" ref="F17" si="3">SUM(B17:E17)</f>
        <v>18756.159999999996</v>
      </c>
      <c r="G17" s="16">
        <v>2584.2399999999998</v>
      </c>
      <c r="H17" s="16">
        <v>1033.96</v>
      </c>
      <c r="I17" s="13">
        <f t="shared" si="2"/>
        <v>15137.959999999995</v>
      </c>
      <c r="J17" s="15">
        <v>635</v>
      </c>
      <c r="K17" s="26"/>
    </row>
    <row r="18" spans="1:11" x14ac:dyDescent="0.2">
      <c r="A18" s="14" t="s">
        <v>5</v>
      </c>
      <c r="B18" s="15">
        <v>7520.46</v>
      </c>
      <c r="C18" s="15">
        <v>6780.68</v>
      </c>
      <c r="D18" s="15">
        <v>1130.1199999999999</v>
      </c>
      <c r="E18" s="15">
        <v>232.66</v>
      </c>
      <c r="F18" s="16">
        <f>SUM(B18:E18)</f>
        <v>15663.919999999998</v>
      </c>
      <c r="G18" s="16">
        <v>1923.74</v>
      </c>
      <c r="H18" s="16">
        <v>902.46</v>
      </c>
      <c r="I18" s="13">
        <f t="shared" si="2"/>
        <v>12837.719999999998</v>
      </c>
      <c r="J18" s="15">
        <v>475</v>
      </c>
      <c r="K18" s="26"/>
    </row>
    <row r="19" spans="1:11" x14ac:dyDescent="0.2">
      <c r="A19" s="14" t="s">
        <v>8</v>
      </c>
      <c r="B19" s="15">
        <v>6520.46</v>
      </c>
      <c r="C19" s="15">
        <v>6780.68</v>
      </c>
      <c r="D19" s="15">
        <v>1130.1199999999999</v>
      </c>
      <c r="E19" s="15">
        <v>232.66</v>
      </c>
      <c r="F19" s="16">
        <f>SUM(B19:E19)</f>
        <v>14663.919999999998</v>
      </c>
      <c r="G19" s="16">
        <v>1710.14</v>
      </c>
      <c r="H19" s="16">
        <v>782.46</v>
      </c>
      <c r="I19" s="13">
        <f t="shared" si="2"/>
        <v>12171.32</v>
      </c>
      <c r="J19" s="16">
        <v>475</v>
      </c>
      <c r="K19" s="26"/>
    </row>
    <row r="20" spans="1:11" s="19" customFormat="1" x14ac:dyDescent="0.2">
      <c r="A20" s="14" t="s">
        <v>6</v>
      </c>
      <c r="B20" s="15">
        <v>6223.2</v>
      </c>
      <c r="C20" s="15">
        <v>6211.52</v>
      </c>
      <c r="D20" s="15">
        <v>1043.48</v>
      </c>
      <c r="E20" s="15">
        <v>208.74</v>
      </c>
      <c r="F20" s="16">
        <f t="shared" ref="F20" si="4">SUM(B20:E20)</f>
        <v>13686.94</v>
      </c>
      <c r="G20" s="16">
        <v>1501.46</v>
      </c>
      <c r="H20" s="16">
        <v>746.78399999999999</v>
      </c>
      <c r="I20" s="13">
        <f t="shared" si="2"/>
        <v>11438.696</v>
      </c>
      <c r="J20" s="16">
        <v>455</v>
      </c>
      <c r="K20" s="26"/>
    </row>
    <row r="21" spans="1:11" x14ac:dyDescent="0.2">
      <c r="A21" s="14" t="s">
        <v>13</v>
      </c>
      <c r="B21" s="15">
        <v>6223.2</v>
      </c>
      <c r="C21" s="15">
        <v>4988.92</v>
      </c>
      <c r="D21" s="15">
        <v>921.2</v>
      </c>
      <c r="E21" s="15">
        <f>83.77*2</f>
        <v>167.54</v>
      </c>
      <c r="F21" s="16">
        <f t="shared" ref="F21" si="5">SUM(B21:E21)</f>
        <v>12300.86</v>
      </c>
      <c r="G21" s="16">
        <v>1093.0999999999999</v>
      </c>
      <c r="H21" s="16">
        <v>746.78399999999999</v>
      </c>
      <c r="I21" s="13">
        <f t="shared" si="2"/>
        <v>10460.976000000001</v>
      </c>
      <c r="J21" s="16">
        <v>455</v>
      </c>
      <c r="K21" s="26"/>
    </row>
    <row r="22" spans="1:11" x14ac:dyDescent="0.2">
      <c r="A22" s="14" t="s">
        <v>7</v>
      </c>
      <c r="B22" s="15">
        <v>6223.2</v>
      </c>
      <c r="C22" s="15">
        <v>3458.14</v>
      </c>
      <c r="D22" s="15">
        <v>768.14</v>
      </c>
      <c r="E22" s="15">
        <v>118.98</v>
      </c>
      <c r="F22" s="16">
        <f t="shared" ref="F22" si="6">SUM(B22:E22)</f>
        <v>10568.46</v>
      </c>
      <c r="G22" s="16">
        <v>934.86</v>
      </c>
      <c r="H22" s="16">
        <v>746.78399999999999</v>
      </c>
      <c r="I22" s="13">
        <f t="shared" si="2"/>
        <v>8886.8159999999989</v>
      </c>
      <c r="J22" s="28">
        <v>420</v>
      </c>
    </row>
    <row r="23" spans="1:11" x14ac:dyDescent="0.2">
      <c r="B23" s="21"/>
      <c r="C23" s="21"/>
      <c r="D23" s="21"/>
      <c r="E23" s="21"/>
      <c r="K23" s="26"/>
    </row>
    <row r="24" spans="1:11" x14ac:dyDescent="0.2">
      <c r="B24" s="23"/>
      <c r="C24" s="21"/>
      <c r="D24" s="24"/>
      <c r="E24" s="24"/>
    </row>
    <row r="25" spans="1:11" x14ac:dyDescent="0.2">
      <c r="B25" s="21"/>
      <c r="C25" s="21"/>
      <c r="D25" s="21"/>
      <c r="E25" s="21"/>
    </row>
    <row r="26" spans="1:11" x14ac:dyDescent="0.2">
      <c r="B26" s="21"/>
      <c r="C26" s="21"/>
      <c r="D26" s="21"/>
      <c r="E26" s="21"/>
    </row>
    <row r="27" spans="1:11" x14ac:dyDescent="0.2">
      <c r="B27" s="21"/>
      <c r="C27" s="21"/>
      <c r="D27" s="21"/>
      <c r="E27" s="21"/>
    </row>
    <row r="28" spans="1:11" x14ac:dyDescent="0.2">
      <c r="B28" s="21"/>
      <c r="C28" s="21"/>
      <c r="D28" s="21"/>
      <c r="E28" s="21"/>
    </row>
    <row r="29" spans="1:11" x14ac:dyDescent="0.2">
      <c r="B29" s="21"/>
      <c r="C29" s="21"/>
      <c r="D29" s="21"/>
      <c r="E29" s="21"/>
    </row>
    <row r="30" spans="1:11" x14ac:dyDescent="0.2">
      <c r="C30" s="21"/>
      <c r="D30" s="21"/>
      <c r="E30" s="21"/>
    </row>
  </sheetData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TABULADOR</vt:lpstr>
    </vt:vector>
  </TitlesOfParts>
  <Company>Administacion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Doralicia del Bosque</dc:creator>
  <cp:keywords>Doralicia del Bosque Berlanga</cp:keywords>
  <cp:lastModifiedBy>Lic. Ramiro Hdz</cp:lastModifiedBy>
  <cp:lastPrinted>2023-10-13T17:59:00Z</cp:lastPrinted>
  <dcterms:created xsi:type="dcterms:W3CDTF">2006-06-01T16:57:10Z</dcterms:created>
  <dcterms:modified xsi:type="dcterms:W3CDTF">2023-12-01T16:10:01Z</dcterms:modified>
</cp:coreProperties>
</file>