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VIATICOS 2024\"/>
    </mc:Choice>
  </mc:AlternateContent>
  <xr:revisionPtr revIDLastSave="0" documentId="13_ncr:1_{5D76E329-C616-4820-84B9-B316F4B73DE6}" xr6:coauthVersionLast="47" xr6:coauthVersionMax="47" xr10:uidLastSave="{00000000-0000-0000-0000-000000000000}"/>
  <bookViews>
    <workbookView xWindow="-120" yWindow="-120" windowWidth="29040" windowHeight="15720" xr2:uid="{DEC72D87-B46E-4526-8029-ABFB7D821E4A}"/>
  </bookViews>
  <sheets>
    <sheet name="MNGM 16" sheetId="16" r:id="rId1"/>
    <sheet name="ALRR 15" sheetId="15" r:id="rId2"/>
    <sheet name="AFO 14" sheetId="14" r:id="rId3"/>
    <sheet name="JPBM 13" sheetId="13" r:id="rId4"/>
    <sheet name="AGBS 12" sheetId="12" r:id="rId5"/>
    <sheet name="LEHS 11" sheetId="11" r:id="rId6"/>
    <sheet name="NJHV 10" sheetId="10" r:id="rId7"/>
    <sheet name="CAFF 9" sheetId="9" r:id="rId8"/>
    <sheet name="MAVC 8" sheetId="8" r:id="rId9"/>
    <sheet name="FJDDUDV 7" sheetId="17" r:id="rId10"/>
    <sheet name="DMFM 6" sheetId="6" r:id="rId11"/>
    <sheet name="AGBS 5" sheetId="5" r:id="rId12"/>
    <sheet name="AGBS 4" sheetId="4" r:id="rId13"/>
    <sheet name="AGBS 3" sheetId="3" r:id="rId14"/>
    <sheet name="MFTR 2" sheetId="2" r:id="rId15"/>
    <sheet name="FJDDUDV 1" sheetId="1" r:id="rId16"/>
  </sheets>
  <definedNames>
    <definedName name="_xlnm.Print_Area" localSheetId="2">'AFO 14'!$B$1:$N$66</definedName>
    <definedName name="_xlnm.Print_Area" localSheetId="4">'AGBS 12'!$B$1:$N$66</definedName>
    <definedName name="_xlnm.Print_Area" localSheetId="13">'AGBS 3'!$B$1:$N$66</definedName>
    <definedName name="_xlnm.Print_Area" localSheetId="12">'AGBS 4'!$B$1:$N$66</definedName>
    <definedName name="_xlnm.Print_Area" localSheetId="11">'AGBS 5'!$B$1:$N$66</definedName>
    <definedName name="_xlnm.Print_Area" localSheetId="1">'ALRR 15'!$B$1:$N$66</definedName>
    <definedName name="_xlnm.Print_Area" localSheetId="7">'CAFF 9'!$B$1:$N$66</definedName>
    <definedName name="_xlnm.Print_Area" localSheetId="10">'DMFM 6'!$B$1:$N$66</definedName>
    <definedName name="_xlnm.Print_Area" localSheetId="15">'FJDDUDV 1'!$B$1:$N$66</definedName>
    <definedName name="_xlnm.Print_Area" localSheetId="9">'FJDDUDV 7'!$B$1:$N$66</definedName>
    <definedName name="_xlnm.Print_Area" localSheetId="3">'JPBM 13'!$B$1:$N$66</definedName>
    <definedName name="_xlnm.Print_Area" localSheetId="5">'LEHS 11'!$B$1:$N$66</definedName>
    <definedName name="_xlnm.Print_Area" localSheetId="8">'MAVC 8'!$B$1:$N$66</definedName>
    <definedName name="_xlnm.Print_Area" localSheetId="14">'MFTR 2'!$B$1:$N$66</definedName>
    <definedName name="_xlnm.Print_Area" localSheetId="0">'MNGM 16'!$B$1:$N$66</definedName>
    <definedName name="_xlnm.Print_Area" localSheetId="6">'NJHV 10'!$B$1:$N$66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17" l="1"/>
  <c r="M40" i="17"/>
  <c r="J40" i="17"/>
  <c r="J42" i="17" s="1"/>
  <c r="M43" i="17" s="1"/>
  <c r="M47" i="17" s="1"/>
  <c r="M9" i="17" s="1"/>
  <c r="B11" i="17" s="1"/>
  <c r="M40" i="16"/>
  <c r="J40" i="16"/>
  <c r="J42" i="16" s="1"/>
  <c r="M43" i="16" s="1"/>
  <c r="M40" i="15"/>
  <c r="J40" i="15"/>
  <c r="J42" i="15" s="1"/>
  <c r="M43" i="15" s="1"/>
  <c r="M42" i="14"/>
  <c r="M40" i="14"/>
  <c r="J40" i="14"/>
  <c r="J42" i="14" s="1"/>
  <c r="M43" i="14" s="1"/>
  <c r="M42" i="13"/>
  <c r="M40" i="13"/>
  <c r="J40" i="13"/>
  <c r="J42" i="13" s="1"/>
  <c r="M43" i="13" s="1"/>
  <c r="M42" i="12"/>
  <c r="M40" i="12"/>
  <c r="J40" i="12"/>
  <c r="J42" i="12" s="1"/>
  <c r="M43" i="12" s="1"/>
  <c r="M44" i="11"/>
  <c r="M42" i="11"/>
  <c r="M40" i="11"/>
  <c r="J40" i="11"/>
  <c r="J42" i="11" s="1"/>
  <c r="M43" i="11" s="1"/>
  <c r="M45" i="10"/>
  <c r="M44" i="10"/>
  <c r="M42" i="10"/>
  <c r="M40" i="10"/>
  <c r="J40" i="10"/>
  <c r="J42" i="10" s="1"/>
  <c r="M43" i="10" s="1"/>
  <c r="M47" i="13" l="1"/>
  <c r="M9" i="13" s="1"/>
  <c r="B11" i="13" s="1"/>
  <c r="M47" i="16"/>
  <c r="M9" i="16" s="1"/>
  <c r="B11" i="16" s="1"/>
  <c r="M47" i="15"/>
  <c r="M9" i="15" s="1"/>
  <c r="B11" i="15" s="1"/>
  <c r="M47" i="14"/>
  <c r="M9" i="14" s="1"/>
  <c r="B11" i="14" s="1"/>
  <c r="M47" i="12"/>
  <c r="M9" i="12" s="1"/>
  <c r="B11" i="12" s="1"/>
  <c r="M47" i="11"/>
  <c r="M9" i="11" s="1"/>
  <c r="B11" i="11" s="1"/>
  <c r="M47" i="10"/>
  <c r="M9" i="10" s="1"/>
  <c r="B11" i="10" s="1"/>
  <c r="M45" i="9"/>
  <c r="M44" i="9"/>
  <c r="M42" i="9"/>
  <c r="M40" i="9"/>
  <c r="J40" i="9"/>
  <c r="J42" i="9" s="1"/>
  <c r="M43" i="9" s="1"/>
  <c r="M40" i="8"/>
  <c r="J40" i="8"/>
  <c r="J42" i="8" s="1"/>
  <c r="M43" i="8" s="1"/>
  <c r="M45" i="6"/>
  <c r="M40" i="6"/>
  <c r="J40" i="6"/>
  <c r="J42" i="6" s="1"/>
  <c r="M43" i="6" s="1"/>
  <c r="M42" i="5"/>
  <c r="M40" i="5"/>
  <c r="J40" i="5"/>
  <c r="J42" i="5" s="1"/>
  <c r="M43" i="5" s="1"/>
  <c r="M42" i="4"/>
  <c r="M47" i="9" l="1"/>
  <c r="M9" i="9" s="1"/>
  <c r="B11" i="9" s="1"/>
  <c r="M47" i="8"/>
  <c r="M9" i="8" s="1"/>
  <c r="B11" i="8" s="1"/>
  <c r="M47" i="6"/>
  <c r="M9" i="6" s="1"/>
  <c r="B11" i="6" s="1"/>
  <c r="M47" i="5"/>
  <c r="M9" i="5" s="1"/>
  <c r="B11" i="5" s="1"/>
  <c r="M40" i="4"/>
  <c r="J40" i="4"/>
  <c r="J42" i="4" s="1"/>
  <c r="M43" i="4" s="1"/>
  <c r="M42" i="3"/>
  <c r="M47" i="4" l="1"/>
  <c r="M9" i="4" s="1"/>
  <c r="B11" i="4" s="1"/>
  <c r="M40" i="3"/>
  <c r="J40" i="3"/>
  <c r="J42" i="3" s="1"/>
  <c r="M43" i="3" s="1"/>
  <c r="M42" i="2"/>
  <c r="M40" i="2"/>
  <c r="J40" i="2"/>
  <c r="J42" i="2" s="1"/>
  <c r="M43" i="2" s="1"/>
  <c r="M45" i="1"/>
  <c r="M42" i="1"/>
  <c r="M40" i="1"/>
  <c r="J40" i="1"/>
  <c r="J42" i="1" s="1"/>
  <c r="M43" i="1" s="1"/>
  <c r="M47" i="3" l="1"/>
  <c r="M9" i="3" s="1"/>
  <c r="B11" i="3" s="1"/>
  <c r="M47" i="2"/>
  <c r="M9" i="2" s="1"/>
  <c r="B11" i="2" s="1"/>
  <c r="M47" i="1"/>
  <c r="M9" i="1" s="1"/>
  <c r="B11" i="1" s="1"/>
</calcChain>
</file>

<file path=xl/sharedStrings.xml><?xml version="1.0" encoding="utf-8"?>
<sst xmlns="http://schemas.openxmlformats.org/spreadsheetml/2006/main" count="1736" uniqueCount="139">
  <si>
    <t>FOLIO</t>
  </si>
  <si>
    <t xml:space="preserve">CUENTA </t>
  </si>
  <si>
    <t>ICAI-DA-F-04</t>
  </si>
  <si>
    <t>RECIBO DE VIÁTICOS</t>
  </si>
  <si>
    <t xml:space="preserve">Ramos Arizpe Coah. </t>
  </si>
  <si>
    <t>de</t>
  </si>
  <si>
    <t>POR:</t>
  </si>
  <si>
    <t>R   E   C   I   B   I   del Instituto Coahuilense de Acceso a la Información , la cantidad de - - - - - - - - - - -- - - - - - - - - -</t>
  </si>
  <si>
    <t xml:space="preserve">por concepto de estimación de viáticos en comisión conferida para   - - - - - - - -- - - - - - - - - - - - - - - - - - - - - - - - - - - - - - - - - - - </t>
  </si>
  <si>
    <t>.</t>
  </si>
  <si>
    <t xml:space="preserve">AL </t>
  </si>
  <si>
    <t xml:space="preserve"> de </t>
  </si>
  <si>
    <t>Vehículo part.</t>
  </si>
  <si>
    <t xml:space="preserve">Vehículo Oficial  </t>
  </si>
  <si>
    <t>X</t>
  </si>
  <si>
    <t>Avión</t>
  </si>
  <si>
    <t>Otro</t>
  </si>
  <si>
    <t>Marca</t>
  </si>
  <si>
    <t>Tipo</t>
  </si>
  <si>
    <t>Cilindros</t>
  </si>
  <si>
    <t>Placas</t>
  </si>
  <si>
    <t>Hospedaje y Alimentación</t>
  </si>
  <si>
    <t>Número de Días</t>
  </si>
  <si>
    <t>Tarifa</t>
  </si>
  <si>
    <t>Zona Única</t>
  </si>
  <si>
    <t>a</t>
  </si>
  <si>
    <t xml:space="preserve"> Diarios </t>
  </si>
  <si>
    <t xml:space="preserve">Diarios </t>
  </si>
  <si>
    <t>Combustible</t>
  </si>
  <si>
    <t xml:space="preserve">SALTILLO </t>
  </si>
  <si>
    <t>Km..</t>
  </si>
  <si>
    <t>Kilometros por recorrer</t>
  </si>
  <si>
    <t xml:space="preserve">Hospedaje y Alimentacion </t>
  </si>
  <si>
    <t>Kilometros por litro</t>
  </si>
  <si>
    <t>Tipo de Cambio</t>
  </si>
  <si>
    <t>$</t>
  </si>
  <si>
    <t>Total de litros</t>
  </si>
  <si>
    <t>Peaje</t>
  </si>
  <si>
    <t>Costo por litro</t>
  </si>
  <si>
    <t>Estacionamiento</t>
  </si>
  <si>
    <t>Pasaje</t>
  </si>
  <si>
    <t>Transporte local</t>
  </si>
  <si>
    <t>Total por pagar</t>
  </si>
  <si>
    <t>Observaciones:</t>
  </si>
  <si>
    <t>A U T O R I Z O</t>
  </si>
  <si>
    <t>R  E  C  I  B  I</t>
  </si>
  <si>
    <t xml:space="preserve">LIC. MARÍA ESTHER CARREÓN SERNA </t>
  </si>
  <si>
    <t>N  o  m  b  r  e</t>
  </si>
  <si>
    <t xml:space="preserve">DIRECTORA DE ADMINISTRACION Y FINANZAS </t>
  </si>
  <si>
    <t>P u e s t o</t>
  </si>
  <si>
    <t xml:space="preserve">AUXILIAR </t>
  </si>
  <si>
    <t>Cta.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</si>
  <si>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</si>
  <si>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6='[CARATULAS TRANSFERENCIAS 2022.xlsx]48'!$A$20</t>
  </si>
  <si>
    <t>ABRIL</t>
  </si>
  <si>
    <t>COMISION DE TECNOLOGIAS DE LA INFORMACION Y PLATAFORMA NACIONAL DE LA TRANSPARENCIA Y REUNION DE PLANEACIÓN CON EL COMISIONADO PEDRO ANTONIO ROSAS HDZ. COORDINADOR DE LA COMISIÓN JURIDICA PARA PARTICIPACIÓN DEL QUINTO FORO DE RESOLUCIÓN. EN LA CIUDAD DE GUADALAJARA, JALISCO.</t>
  </si>
  <si>
    <t xml:space="preserve">ABRIL </t>
  </si>
  <si>
    <t xml:space="preserve">10 TAXIS </t>
  </si>
  <si>
    <t xml:space="preserve">AEROPUERTO MTY </t>
  </si>
  <si>
    <t>SALTILO</t>
  </si>
  <si>
    <t xml:space="preserve">GUADALAJARA </t>
  </si>
  <si>
    <t xml:space="preserve">FRANCISCO JAVIER DIEZ DE URDANIVIA DEL VALLE </t>
  </si>
  <si>
    <t xml:space="preserve">COMISIONADO </t>
  </si>
  <si>
    <t>(DOCE MIL TRECIENTOS TREINTA Y DOS  PESOS 31/100 MN)</t>
  </si>
  <si>
    <t>TRASLADOS DE LA COMISIONADA DEL INFOEM DRA. LAURA LIZETTE ENRÍQUEZ RODRÍGUEZ, RELATIVOS AL EVENTO Y AEROPUERTO DE MONTERREY EL DIA 09 ABRIL 2024.</t>
  </si>
  <si>
    <t xml:space="preserve">TRANSITO LOCAL </t>
  </si>
  <si>
    <t xml:space="preserve">MARTÍN FEDERICO TREJO RODRÍGUEZ </t>
  </si>
  <si>
    <t>(CUATRO MIL CUATROCIENTOS TREINTA Y DOS PESOS 69/100 MN)</t>
  </si>
  <si>
    <t>RUTA DIAGNÓSTICA A LOS SUJETOS OBLIGADOS EN EL ESTADO , MUNICIPO MONCLOVA Y PIEDRAS NEGRAS LOS DIAS 12 Y 13 ABRIL 2024.</t>
  </si>
  <si>
    <t xml:space="preserve">MONCLOVA </t>
  </si>
  <si>
    <t xml:space="preserve">PIEDRAS NEGRAS </t>
  </si>
  <si>
    <t xml:space="preserve">ALEJANDRA GERALDINA BRISEÑO SANCHEZ </t>
  </si>
  <si>
    <t xml:space="preserve">DIRECTORA DE CAPACITACIÓN Y CULTURA DE LA TRANSPARENCIA </t>
  </si>
  <si>
    <t>(SEIS MIL DOSCIENTOS SIETE PESOS 23/100 MN)</t>
  </si>
  <si>
    <t xml:space="preserve">TORREÓN </t>
  </si>
  <si>
    <t>RUTA DIAGNÓSTICA A LOS SUJETOS OBLIGADOS , 17 ABRIL 2024, TORREÓN, COAH.</t>
  </si>
  <si>
    <t>(TRES MIL QUINIENTOS VEINTE PESOS 80/100 MN)</t>
  </si>
  <si>
    <t>RUTA DIAGNÓSTICA A LOS SUJETOS OBLIGADOS , 25 ABRIL 2024, TORREÓN, COAH.</t>
  </si>
  <si>
    <t xml:space="preserve">MAYO </t>
  </si>
  <si>
    <t xml:space="preserve">CONGRESO NACIONAL </t>
  </si>
  <si>
    <t>DULCE MARÍA FUENTES MANCILLAS</t>
  </si>
  <si>
    <t xml:space="preserve">COMISIONADA PRESIDENTA </t>
  </si>
  <si>
    <t xml:space="preserve">HONDA PAILOT </t>
  </si>
  <si>
    <t xml:space="preserve">6 CIL </t>
  </si>
  <si>
    <t xml:space="preserve">6 TAXIS </t>
  </si>
  <si>
    <t xml:space="preserve">AEROPUERTO AGS </t>
  </si>
  <si>
    <t xml:space="preserve">AEROUPERTO MTY </t>
  </si>
  <si>
    <t>TALLER DE ACCESO A LA INFORMACIÓN PÚBLICA "PARA ALUMNOS DE UANE CAMPUS PIEDRAS NEGRAS, SABINAS Y MONCLOVA . LOS DIAS 02 AL 04 MAYO 2024.</t>
  </si>
  <si>
    <t>SABINAS</t>
  </si>
  <si>
    <t xml:space="preserve">SABINAS </t>
  </si>
  <si>
    <t>COMISIONADO</t>
  </si>
  <si>
    <t>(NUEVE MIL SETECIENTOS CUARENTA Y OCHO PESOS 63/100 MN)</t>
  </si>
  <si>
    <t>MARTIN ANTONIO VALDES CASAS</t>
  </si>
  <si>
    <t>PROYECTISTA</t>
  </si>
  <si>
    <t>(CINCO MIL NOVECIENTOS SETENTA Y UN PESOS 35/100 MN)</t>
  </si>
  <si>
    <t>8° ANIVERSARIO DE LA PLATAFORMA NACIONAL DE TRANSPARENCIA , SE PRETENDE TENER REUNIONES DE TGRABAJO CON PERSONAL DEL INAI LOS DIAS 04 AL 06 MAYO 2024 EN LA CDMX.</t>
  </si>
  <si>
    <t xml:space="preserve">CDMX </t>
  </si>
  <si>
    <t xml:space="preserve">AERPUERTO CDMX </t>
  </si>
  <si>
    <t xml:space="preserve">CARLOS ANTONIO FRANCO FLORES </t>
  </si>
  <si>
    <t xml:space="preserve">DIRECTOR GENERAL </t>
  </si>
  <si>
    <t xml:space="preserve">MAZDA </t>
  </si>
  <si>
    <t>CX--5</t>
  </si>
  <si>
    <t>TRANSITO LOCAL</t>
  </si>
  <si>
    <t>(DIEZ MIL DOSCIENTOS SETENTA Y NUEVE  PESOS 68/100 MN)</t>
  </si>
  <si>
    <t>CONGRESO NACIONAL POR LA TRANSPARENCIA: RETOS DEL SISTEMA NACIONAL DE TRANSPARENCIA EN LA DEFENSA POR LAS LIBERTADES. LOS DIAS 01,02 Y 03  DE MAYO 2024, EN AGUASCALIENTES.</t>
  </si>
  <si>
    <t>MONTERREY (HOTEL HILTON)</t>
  </si>
  <si>
    <t>MTY (HOTEL HILTON)</t>
  </si>
  <si>
    <t xml:space="preserve">8° ANIVERSARIO DE LA PLATAFORMA NACIONAL DE TRANSPARENCIA , ASISTENCIA A CONFERENCIAS CON PERIODISTAS NACIONALES LOS DIAS 05,06 Y 07 MAYO 2024 EN LA CDMX. </t>
  </si>
  <si>
    <t>(QUINCE MIL TRECIENTOS QUINCE PESOS 64/100 MN)</t>
  </si>
  <si>
    <t xml:space="preserve">JEFE DEL DEPARTAMENTO DE COMUNICACIÓN SOCIAL Y DIFUSIÓN </t>
  </si>
  <si>
    <t xml:space="preserve">NÉSTOR JONATHAN HURTADO VERA </t>
  </si>
  <si>
    <t>(ONCE MIL TRECIENTOS VEINTI TRES PESOS 96/100 MN)</t>
  </si>
  <si>
    <t>TRASLADOS A LA COMISIONADA PRESIDENTA AL AEROPUERTO DE MTY LOS DIAS 01 Y 03 DE MAYO 2024</t>
  </si>
  <si>
    <t>Y</t>
  </si>
  <si>
    <t xml:space="preserve">AERPUERTO MTY </t>
  </si>
  <si>
    <t xml:space="preserve">TRABSITO LOCAL </t>
  </si>
  <si>
    <t xml:space="preserve">SUBDIRECTOR DE RECURSOS MATERIALES Y SERVICIOS GENERALES  </t>
  </si>
  <si>
    <t xml:space="preserve">LEYVER ENRIQUE HERNANDEZ SUAREZ </t>
  </si>
  <si>
    <t>(CUATRO MIL CUATROCIENTOS DOCE PESOS 69/100 MN)</t>
  </si>
  <si>
    <t>RUTA DIAGNÓSTICA A LOS SUJETOS OBLIGADOS , 03 MAYO  2024, TORREÓN, COAH.</t>
  </si>
  <si>
    <t>CONCURSO DE ESTUDIANTES DE DERECHO , TORREON COAHUILA , 02 MAYO 2024.</t>
  </si>
  <si>
    <t xml:space="preserve">JENNIFER PAMELA BRIONES MÉNDEZ </t>
  </si>
  <si>
    <t xml:space="preserve">AUXILIAR DEL ÓRGANO INTERNO DE CONTROL </t>
  </si>
  <si>
    <t>(TRES MIL QUINIENTOS VENTE PESOS 80/100 MN)</t>
  </si>
  <si>
    <t xml:space="preserve">ACOMPAÑAMIENTO A SEFIRC, PROGRAMA DE CAPACITACIÓN A SERVIDORES PÚBLICOS Y OPERATIVIDAD </t>
  </si>
  <si>
    <t>SALTILLO</t>
  </si>
  <si>
    <t xml:space="preserve">JEFA DEL DEPARTAMENTO DE FORTALECIMEINTO A LA TRANSPARENCIA </t>
  </si>
  <si>
    <t>(ONCE MIL CINCUENTA Y UN PESO 47/100 MN)</t>
  </si>
  <si>
    <t xml:space="preserve">ANDREA FUENTES OSORIO </t>
  </si>
  <si>
    <t xml:space="preserve">ANA LUCÍA RETTA RIOJAS </t>
  </si>
  <si>
    <t>(CUATRO MIL SETECIENTOS SETENTA Y SIETE PESOS 08/100 MN)</t>
  </si>
  <si>
    <t xml:space="preserve">COMPARTIRA HABITACION DE HOSPEDAJE CON LA </t>
  </si>
  <si>
    <t xml:space="preserve">COMISIONADA PRESIDENTA LIC. DULCE MARÍA </t>
  </si>
  <si>
    <t xml:space="preserve">FUENTES MANCILLAS </t>
  </si>
  <si>
    <t xml:space="preserve">COMPARTIRA HABITACION CON ANDREA FUENTES </t>
  </si>
  <si>
    <t xml:space="preserve">OSORIO </t>
  </si>
  <si>
    <t xml:space="preserve">MELISSA NAYELI GARCIA MATA </t>
  </si>
  <si>
    <t xml:space="preserve">PROYECTISTA DEL CONSEJO GENERAL </t>
  </si>
  <si>
    <t>(TRES MIL QUINIENTOS OCHENTA Y DOS  PESOS 81/100 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</si>
</sst>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indexed="9"/>
      <name val="BankGothic Md BT"/>
      <family val="2"/>
    </font>
    <font>
      <b/>
      <sz val="8"/>
      <color indexed="9"/>
      <name val="Arial"/>
      <family val="2"/>
    </font>
    <font>
      <sz val="7"/>
      <name val="Arial"/>
      <family val="2"/>
    </font>
    <font>
      <sz val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71">
    <xf numFmtId="0" fontId="0" fillId="0" borderId="0" xfId="0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0" xfId="2" applyFont="1"/>
    <xf numFmtId="0" fontId="3" fillId="0" borderId="4" xfId="2" applyFont="1" applyBorder="1"/>
    <xf numFmtId="0" fontId="4" fillId="0" borderId="0" xfId="2" applyFont="1"/>
    <xf numFmtId="0" fontId="5" fillId="0" borderId="8" xfId="2" applyFont="1" applyBorder="1"/>
    <xf numFmtId="0" fontId="5" fillId="0" borderId="0" xfId="2" applyFont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0" xfId="2" applyFont="1"/>
    <xf numFmtId="0" fontId="5" fillId="0" borderId="9" xfId="2" applyFont="1" applyBorder="1"/>
    <xf numFmtId="0" fontId="3" fillId="0" borderId="9" xfId="2" applyFont="1" applyBorder="1"/>
    <xf numFmtId="0" fontId="3" fillId="0" borderId="1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4" fillId="0" borderId="4" xfId="2" applyFont="1" applyBorder="1"/>
    <xf numFmtId="38" fontId="3" fillId="0" borderId="12" xfId="2" applyNumberFormat="1" applyFont="1" applyBorder="1" applyAlignment="1">
      <alignment horizontal="center"/>
    </xf>
    <xf numFmtId="44" fontId="5" fillId="0" borderId="0" xfId="2" applyNumberFormat="1" applyFont="1"/>
    <xf numFmtId="38" fontId="3" fillId="0" borderId="0" xfId="2" applyNumberFormat="1" applyFont="1" applyAlignment="1">
      <alignment horizontal="center"/>
    </xf>
    <xf numFmtId="0" fontId="3" fillId="0" borderId="11" xfId="2" applyFont="1" applyBorder="1"/>
    <xf numFmtId="44" fontId="3" fillId="0" borderId="9" xfId="2" applyNumberFormat="1" applyFont="1" applyBorder="1"/>
    <xf numFmtId="0" fontId="3" fillId="0" borderId="15" xfId="2" applyFont="1" applyBorder="1"/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5" fillId="0" borderId="0" xfId="2" applyFont="1" applyAlignment="1">
      <alignment horizontal="right" wrapText="1"/>
    </xf>
    <xf numFmtId="2" fontId="5" fillId="0" borderId="0" xfId="2" applyNumberFormat="1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0" fontId="5" fillId="0" borderId="0" xfId="2" applyFont="1" applyAlignment="1">
      <alignment horizontal="right"/>
    </xf>
    <xf numFmtId="43" fontId="3" fillId="0" borderId="0" xfId="2" applyNumberFormat="1" applyFont="1"/>
    <xf numFmtId="0" fontId="5" fillId="0" borderId="17" xfId="2" applyFont="1" applyBorder="1"/>
    <xf numFmtId="0" fontId="3" fillId="0" borderId="18" xfId="2" applyFont="1" applyBorder="1"/>
    <xf numFmtId="0" fontId="3" fillId="0" borderId="19" xfId="2" applyFont="1" applyBorder="1"/>
    <xf numFmtId="164" fontId="5" fillId="0" borderId="18" xfId="3" applyFont="1" applyBorder="1" applyAlignment="1"/>
    <xf numFmtId="164" fontId="5" fillId="0" borderId="20" xfId="3" applyFont="1" applyBorder="1" applyAlignment="1"/>
    <xf numFmtId="0" fontId="5" fillId="0" borderId="21" xfId="2" applyFont="1" applyBorder="1"/>
    <xf numFmtId="0" fontId="5" fillId="0" borderId="11" xfId="2" applyFont="1" applyBorder="1"/>
    <xf numFmtId="0" fontId="5" fillId="0" borderId="22" xfId="2" applyFont="1" applyBorder="1"/>
    <xf numFmtId="0" fontId="5" fillId="0" borderId="14" xfId="2" applyFont="1" applyBorder="1"/>
    <xf numFmtId="164" fontId="3" fillId="0" borderId="0" xfId="2" applyNumberFormat="1" applyFont="1"/>
    <xf numFmtId="0" fontId="3" fillId="0" borderId="14" xfId="2" applyFont="1" applyBorder="1"/>
    <xf numFmtId="0" fontId="3" fillId="0" borderId="16" xfId="2" applyFont="1" applyBorder="1"/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24" xfId="2" applyFont="1" applyBorder="1"/>
    <xf numFmtId="0" fontId="3" fillId="0" borderId="10" xfId="2" applyFont="1" applyBorder="1"/>
    <xf numFmtId="0" fontId="5" fillId="0" borderId="10" xfId="2" applyFont="1" applyBorder="1"/>
    <xf numFmtId="16" fontId="3" fillId="0" borderId="25" xfId="2" applyNumberFormat="1" applyFont="1" applyBorder="1"/>
    <xf numFmtId="0" fontId="8" fillId="0" borderId="0" xfId="2" applyFont="1"/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2" fillId="0" borderId="18" xfId="2" applyBorder="1" applyAlignment="1">
      <alignment horizontal="center"/>
    </xf>
    <xf numFmtId="0" fontId="2" fillId="0" borderId="20" xfId="2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164" fontId="3" fillId="0" borderId="0" xfId="2" applyNumberFormat="1" applyFont="1" applyAlignment="1">
      <alignment horizontal="center"/>
    </xf>
    <xf numFmtId="44" fontId="3" fillId="0" borderId="5" xfId="1" applyFont="1" applyBorder="1" applyAlignment="1">
      <alignment horizontal="left"/>
    </xf>
    <xf numFmtId="44" fontId="3" fillId="0" borderId="6" xfId="1" applyFont="1" applyBorder="1" applyAlignment="1">
      <alignment horizontal="left"/>
    </xf>
    <xf numFmtId="44" fontId="5" fillId="0" borderId="5" xfId="1" applyFont="1" applyBorder="1" applyAlignment="1"/>
    <xf numFmtId="44" fontId="5" fillId="0" borderId="6" xfId="1" applyFont="1" applyBorder="1" applyAlignment="1"/>
    <xf numFmtId="0" fontId="5" fillId="0" borderId="4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8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0" xfId="2" applyFont="1" applyAlignment="1">
      <alignment horizontal="right" wrapText="1"/>
    </xf>
    <xf numFmtId="44" fontId="3" fillId="0" borderId="5" xfId="1" applyFont="1" applyBorder="1" applyAlignment="1">
      <alignment horizontal="center"/>
    </xf>
    <xf numFmtId="44" fontId="3" fillId="0" borderId="6" xfId="1" applyFont="1" applyBorder="1" applyAlignment="1">
      <alignment horizontal="center"/>
    </xf>
    <xf numFmtId="0" fontId="5" fillId="0" borderId="7" xfId="2" applyFont="1" applyBorder="1" applyAlignment="1">
      <alignment horizontal="right" wrapText="1"/>
    </xf>
    <xf numFmtId="44" fontId="3" fillId="0" borderId="5" xfId="1" applyFont="1" applyBorder="1" applyAlignment="1"/>
    <xf numFmtId="44" fontId="3" fillId="0" borderId="6" xfId="1" applyFont="1" applyBorder="1" applyAlignment="1"/>
    <xf numFmtId="0" fontId="3" fillId="0" borderId="15" xfId="2" applyFont="1" applyBorder="1" applyAlignment="1">
      <alignment horizontal="center"/>
    </xf>
    <xf numFmtId="0" fontId="3" fillId="0" borderId="0" xfId="2" applyFont="1" applyAlignment="1">
      <alignment horizontal="center" vertical="center"/>
    </xf>
    <xf numFmtId="0" fontId="9" fillId="0" borderId="11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4" fontId="5" fillId="0" borderId="0" xfId="2" applyNumberFormat="1" applyFont="1" applyAlignment="1">
      <alignment horizontal="right"/>
    </xf>
    <xf numFmtId="4" fontId="5" fillId="0" borderId="9" xfId="2" applyNumberFormat="1" applyFont="1" applyBorder="1" applyAlignment="1">
      <alignment horizontal="right"/>
    </xf>
    <xf numFmtId="164" fontId="3" fillId="0" borderId="5" xfId="3" applyFont="1" applyBorder="1" applyAlignment="1">
      <alignment horizontal="center"/>
    </xf>
    <xf numFmtId="164" fontId="3" fillId="0" borderId="16" xfId="3" applyFont="1" applyBorder="1" applyAlignment="1">
      <alignment horizontal="center"/>
    </xf>
    <xf numFmtId="164" fontId="3" fillId="0" borderId="12" xfId="3" applyFont="1" applyBorder="1" applyAlignment="1">
      <alignment horizontal="center"/>
    </xf>
    <xf numFmtId="164" fontId="3" fillId="0" borderId="0" xfId="3" applyFont="1" applyBorder="1" applyAlignment="1">
      <alignment horizontal="center"/>
    </xf>
    <xf numFmtId="0" fontId="7" fillId="2" borderId="4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5" fillId="0" borderId="14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8" fillId="2" borderId="14" xfId="2" applyFont="1" applyFill="1" applyBorder="1" applyAlignment="1">
      <alignment horizontal="center"/>
    </xf>
    <xf numFmtId="0" fontId="8" fillId="2" borderId="15" xfId="2" applyFont="1" applyFill="1" applyBorder="1" applyAlignment="1">
      <alignment horizontal="center"/>
    </xf>
    <xf numFmtId="0" fontId="8" fillId="2" borderId="16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0" fontId="6" fillId="0" borderId="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17" fontId="3" fillId="0" borderId="11" xfId="2" applyNumberFormat="1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9" xfId="2" applyFont="1" applyBorder="1" applyAlignment="1">
      <alignment horizontal="right"/>
    </xf>
    <xf numFmtId="0" fontId="5" fillId="0" borderId="7" xfId="2" applyFont="1" applyBorder="1" applyAlignment="1">
      <alignment horizontal="center"/>
    </xf>
    <xf numFmtId="164" fontId="5" fillId="0" borderId="5" xfId="3" applyFont="1" applyBorder="1" applyAlignment="1"/>
    <xf numFmtId="164" fontId="5" fillId="0" borderId="6" xfId="3" applyFont="1" applyBorder="1" applyAlignment="1"/>
    <xf numFmtId="164" fontId="3" fillId="0" borderId="4" xfId="3" applyFont="1" applyFill="1" applyBorder="1" applyAlignment="1"/>
    <xf numFmtId="164" fontId="3" fillId="0" borderId="0" xfId="3" applyFont="1" applyFill="1" applyBorder="1" applyAlignment="1"/>
    <xf numFmtId="0" fontId="5" fillId="0" borderId="0" xfId="2" applyFont="1" applyAlignment="1">
      <alignment horizontal="left"/>
    </xf>
    <xf numFmtId="0" fontId="5" fillId="0" borderId="9" xfId="2" applyFont="1" applyBorder="1" applyAlignment="1">
      <alignment horizontal="left"/>
    </xf>
    <xf numFmtId="0" fontId="3" fillId="0" borderId="14" xfId="2" applyFont="1" applyBorder="1" applyAlignment="1">
      <alignment horizontal="center"/>
    </xf>
  </cellXfs>
  <cellStyles count="4">
    <cellStyle name="Moneda" xfId="1" builtinId="4"/>
    <cellStyle name="Moneda 2 2" xfId="3" xr:uid="{E5E8D18C-54A5-44C3-92A4-3F647C6C7F68}"/>
    <cellStyle name="Normal" xfId="0" builtinId="0"/>
    <cellStyle name="Normal 2 2" xfId="2" xr:uid="{7519AD3B-92BC-4EB7-944C-1A458045F5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8C01BC29-3002-4B4F-A86E-246F39403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20A139F1-2740-4AAC-A4B0-7ADB651FF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DE66C14F-9279-40A5-8DAF-59B926893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BA8FE8E8-6C61-4135-A446-D6B4DCEF3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DC771F5F-8177-4431-B720-1822146E0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64C247F4-A3F7-4D97-834B-C9AB9DFD2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17142FFB-9255-43B3-9C48-0CF6FC21A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AB11983D-23C9-4302-8380-787CD65F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ECDD6579-8237-4497-974E-667A51BF8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E7EE14E3-8599-4813-9EC9-5E908AE64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9E14D9E9-9BA2-459B-8921-4E3805B46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B7D0ECB8-22DA-4714-9672-40A59D48E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660E3D8E-17E8-4391-85D7-0F71F8B49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5BAEE106-287C-4C48-B534-046B26D1E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0836D3F3-368F-40E2-A88E-59306FAD0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686F680F-649D-4F53-B39F-FB31B8B97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6C3B3523-0399-4C1A-8488-C5F83D8E1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9BFA6B88-2D11-4BF5-A2A8-F3641D0A0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1D538D58-4F7D-43F3-9343-ABC482CF9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06077CBF-AAB3-4BBA-B4F4-D3176925D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9B97FB1F-7C36-4E05-8860-935C5C2AE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69892A74-2670-49E2-98DB-D4FBD243B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5F46F9EF-CE22-429A-8242-6F50A4C0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DBE81375-FED7-4425-A46A-60DA2FE40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7AD13E3B-5DC0-46BF-BB28-BE8EDD82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92E334B4-7A16-4564-9EE1-C9A4BD41E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9CDBD0A0-4B63-4925-8180-00FE0C9CC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10A339B9-0120-43A0-81FF-CA002B43D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C8E1ED22-9BA5-40AA-A9F1-E38241221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60D6CD6A-A037-430C-9AE9-8CDD3F92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716BD23A-2B1E-42C3-BC28-EDBBCA018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A3124441-FDED-49ED-982D-788FA4E3B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BDF2D248-19B9-4157-9AD6-03725A27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81B66105-AB33-4E79-89BD-24B1AC4C1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B256169A-FD1B-4342-8C24-87C6952C7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D17442A4-6DE0-41C4-9F4F-CCC8A52E3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CF06BFF9-1CD2-4945-9F54-28FB2CDA3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50CFC20D-B9B6-4459-ACDE-FDD0D3F18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592154B6-58B2-47D6-B974-96898E6A2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C2F3BA0E-4944-4A1D-8036-9BDBAB29C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9252E8B8-F865-4AB5-ADA1-C9AF33E15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E4B2CA54-5343-43E2-A1F9-376DE552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4179F333-D8E1-4D6F-8C31-96CFAEC9D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EA8CCEEC-B1E4-403E-AD91-729DE6313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6BDF6A78-AFF3-4C59-B24B-2864D2C19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00C50953-5C0C-4983-9C9E-E0688BC94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CFDD8EB4-3B69-4123-A640-E77D6BB6F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CBB31260-7C93-4FA2-A855-B3F758282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82C9E06C-A1E8-4310-AF0E-EC4875A64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4536F8D1-32D6-4FC0-9018-CFED9ED98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014039D0-6924-4EC9-A4AB-F7E0EF76E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47D97928-6A6F-476C-8048-57442C84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659DDC15-9470-427B-9B77-609E9945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2BD94465-DC2F-4D21-9F00-10A46979F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216C928E-3C22-4BB7-AFD1-A167CF5BB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0B4A4AB5-7C31-4AAD-90D1-EC13C0E47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93547B51-D7AD-4881-A7D4-F38A3DED3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C73F81EA-9D6C-4032-A764-B843B38B9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F080E435-266C-4CEE-922E-89877A4E9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A4B26648-737C-401E-8A8E-9E08B266B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890CD1BE-3A68-4DBF-B71A-2910567E1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F7FB5BC4-6EAB-43FA-A258-99CF58585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B73BDDFD-0D12-40E7-B096-B1DA01EB1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1ED3C9A5-9FD7-4555-9136-4D85E7116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A99B1-DA61-4F2E-9F17-533F429240E5}">
  <sheetPr>
    <pageSetUpPr fitToPage="1"/>
  </sheetPr>
  <dimension ref="A1:S487"/>
  <sheetViews>
    <sheetView tabSelected="1" topLeftCell="A25" zoomScale="120" zoomScaleNormal="120" workbookViewId="0">
      <selection activeCell="Q53" sqref="Q53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6">
        <v>16</v>
      </c>
      <c r="N2" s="148"/>
    </row>
    <row r="3" spans="1:19">
      <c r="A3" s="5"/>
      <c r="B3" s="5"/>
      <c r="L3" s="121" t="s">
        <v>1</v>
      </c>
      <c r="M3" s="163"/>
      <c r="N3" s="7">
        <v>7862</v>
      </c>
    </row>
    <row r="4" spans="1:19">
      <c r="A4" s="5"/>
      <c r="B4" s="5"/>
      <c r="L4" s="98"/>
      <c r="M4" s="98"/>
      <c r="N4" s="9" t="s">
        <v>2</v>
      </c>
    </row>
    <row r="5" spans="1:19">
      <c r="A5" s="5"/>
      <c r="B5" s="5"/>
      <c r="G5" s="10"/>
      <c r="L5" s="98"/>
      <c r="M5" s="9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30</v>
      </c>
      <c r="K8" s="97" t="s">
        <v>5</v>
      </c>
      <c r="L8" s="108" t="s">
        <v>54</v>
      </c>
      <c r="M8" s="108"/>
      <c r="N8" s="12">
        <v>2024</v>
      </c>
    </row>
    <row r="9" spans="1:19" ht="15" customHeight="1">
      <c r="A9" s="5"/>
      <c r="B9" s="5"/>
      <c r="K9" s="104" t="s">
        <v>6</v>
      </c>
      <c r="L9" s="104"/>
      <c r="M9" s="164">
        <f>M47</f>
        <v>3582.81</v>
      </c>
      <c r="N9" s="165"/>
    </row>
    <row r="10" spans="1:19" ht="13.5" customHeight="1">
      <c r="A10" s="5"/>
      <c r="B10" s="5" t="s">
        <v>7</v>
      </c>
      <c r="N10" s="12"/>
    </row>
    <row r="11" spans="1:19" ht="11.25" customHeight="1">
      <c r="A11" s="101"/>
      <c r="B11" s="166">
        <f>$M$9</f>
        <v>3582.81</v>
      </c>
      <c r="C11" s="167"/>
      <c r="D11" s="168" t="s">
        <v>138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9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54" t="s">
        <v>104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6"/>
    </row>
    <row r="14" spans="1:19" ht="11.25" customHeight="1">
      <c r="A14" s="5"/>
      <c r="B14" s="157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1:19" ht="11.25" customHeight="1">
      <c r="A15" s="5"/>
      <c r="B15" s="157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6"/>
      <c r="S15" s="4" t="s">
        <v>9</v>
      </c>
    </row>
    <row r="16" spans="1:19" ht="11.25" customHeight="1">
      <c r="A16" s="5"/>
      <c r="B16" s="5"/>
      <c r="E16" s="17">
        <v>1</v>
      </c>
      <c r="F16" s="97" t="s">
        <v>5</v>
      </c>
      <c r="G16" s="158" t="s">
        <v>78</v>
      </c>
      <c r="H16" s="108"/>
      <c r="I16" s="97" t="s">
        <v>10</v>
      </c>
      <c r="J16" s="17">
        <v>3</v>
      </c>
      <c r="K16" s="97" t="s">
        <v>11</v>
      </c>
      <c r="L16" s="158" t="s">
        <v>78</v>
      </c>
      <c r="M16" s="108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103" t="s">
        <v>12</v>
      </c>
      <c r="C18" s="159"/>
      <c r="D18" s="18"/>
      <c r="E18" s="160" t="s">
        <v>13</v>
      </c>
      <c r="F18" s="161"/>
      <c r="G18" s="162"/>
      <c r="H18" s="18" t="s">
        <v>14</v>
      </c>
      <c r="I18" s="160" t="s">
        <v>15</v>
      </c>
      <c r="J18" s="162"/>
      <c r="K18" s="18" t="s">
        <v>14</v>
      </c>
      <c r="L18" s="160" t="s">
        <v>16</v>
      </c>
      <c r="M18" s="162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3"/>
      <c r="C20" s="144"/>
      <c r="D20" s="144"/>
      <c r="E20" s="145"/>
      <c r="F20" s="146"/>
      <c r="G20" s="130"/>
      <c r="H20" s="130"/>
      <c r="I20" s="147"/>
      <c r="J20" s="146"/>
      <c r="K20" s="147"/>
      <c r="L20" s="146"/>
      <c r="M20" s="130"/>
      <c r="N20" s="148"/>
    </row>
    <row r="21" spans="1:14">
      <c r="A21" s="5"/>
      <c r="B21" s="149" t="s">
        <v>17</v>
      </c>
      <c r="C21" s="150"/>
      <c r="D21" s="150"/>
      <c r="E21" s="151"/>
      <c r="F21" s="152" t="s">
        <v>18</v>
      </c>
      <c r="G21" s="150"/>
      <c r="H21" s="150"/>
      <c r="I21" s="151"/>
      <c r="J21" s="152" t="s">
        <v>19</v>
      </c>
      <c r="K21" s="151"/>
      <c r="L21" s="152" t="s">
        <v>20</v>
      </c>
      <c r="M21" s="150"/>
      <c r="N21" s="153"/>
    </row>
    <row r="22" spans="1:14">
      <c r="A22" s="5"/>
      <c r="B22" s="20" t="s">
        <v>21</v>
      </c>
      <c r="E22" s="10"/>
      <c r="N22" s="12"/>
    </row>
    <row r="23" spans="1:14">
      <c r="A23" s="5"/>
      <c r="B23" s="5"/>
      <c r="C23" s="4" t="s">
        <v>22</v>
      </c>
      <c r="E23" s="97"/>
      <c r="F23" s="108" t="s">
        <v>23</v>
      </c>
      <c r="G23" s="108"/>
      <c r="J23" s="10"/>
      <c r="N23" s="12"/>
    </row>
    <row r="24" spans="1:14">
      <c r="A24" s="5"/>
      <c r="B24" s="5" t="s">
        <v>24</v>
      </c>
      <c r="D24" s="21"/>
      <c r="E24" s="97" t="s">
        <v>25</v>
      </c>
      <c r="F24" s="136"/>
      <c r="G24" s="137"/>
      <c r="H24" s="4" t="s">
        <v>26</v>
      </c>
      <c r="J24" s="22"/>
      <c r="M24" s="134"/>
      <c r="N24" s="135"/>
    </row>
    <row r="25" spans="1:14">
      <c r="A25" s="5"/>
      <c r="B25" s="5"/>
      <c r="D25" s="21">
        <v>3</v>
      </c>
      <c r="E25" s="97" t="s">
        <v>25</v>
      </c>
      <c r="F25" s="138">
        <v>1194.27</v>
      </c>
      <c r="G25" s="138"/>
      <c r="H25" s="4" t="s">
        <v>27</v>
      </c>
      <c r="J25" s="10"/>
      <c r="M25" s="134"/>
      <c r="N25" s="135"/>
    </row>
    <row r="26" spans="1:14">
      <c r="A26" s="5"/>
      <c r="B26" s="20" t="s">
        <v>28</v>
      </c>
      <c r="D26" s="23"/>
      <c r="E26" s="97"/>
      <c r="F26" s="139"/>
      <c r="G26" s="139"/>
      <c r="M26" s="134"/>
      <c r="N26" s="135"/>
    </row>
    <row r="27" spans="1:14">
      <c r="A27" s="5"/>
      <c r="B27" s="5" t="s">
        <v>5</v>
      </c>
      <c r="C27" s="132" t="s">
        <v>29</v>
      </c>
      <c r="D27" s="132"/>
      <c r="E27" s="132"/>
      <c r="F27" s="97" t="s">
        <v>25</v>
      </c>
      <c r="G27" s="132" t="s">
        <v>105</v>
      </c>
      <c r="H27" s="133"/>
      <c r="I27" s="133"/>
      <c r="J27" s="24"/>
      <c r="K27" s="4" t="s">
        <v>30</v>
      </c>
      <c r="M27" s="134"/>
      <c r="N27" s="135"/>
    </row>
    <row r="28" spans="1:14">
      <c r="A28" s="5"/>
      <c r="B28" s="5" t="s">
        <v>5</v>
      </c>
      <c r="C28" s="132" t="s">
        <v>106</v>
      </c>
      <c r="D28" s="133"/>
      <c r="E28" s="133"/>
      <c r="F28" s="97" t="s">
        <v>25</v>
      </c>
      <c r="G28" s="132" t="s">
        <v>86</v>
      </c>
      <c r="H28" s="132"/>
      <c r="I28" s="132"/>
      <c r="J28" s="24"/>
      <c r="K28" s="4" t="s">
        <v>30</v>
      </c>
      <c r="N28" s="25"/>
    </row>
    <row r="29" spans="1:14">
      <c r="A29" s="5"/>
      <c r="B29" s="5" t="s">
        <v>5</v>
      </c>
      <c r="C29" s="132" t="s">
        <v>58</v>
      </c>
      <c r="D29" s="133"/>
      <c r="E29" s="133"/>
      <c r="F29" s="97" t="s">
        <v>25</v>
      </c>
      <c r="G29" s="132" t="s">
        <v>85</v>
      </c>
      <c r="H29" s="133"/>
      <c r="I29" s="133"/>
      <c r="J29" s="24"/>
      <c r="K29" s="4" t="s">
        <v>30</v>
      </c>
      <c r="N29" s="12"/>
    </row>
    <row r="30" spans="1:14">
      <c r="A30" s="5"/>
      <c r="B30" s="5" t="s">
        <v>5</v>
      </c>
      <c r="C30" s="132" t="s">
        <v>79</v>
      </c>
      <c r="D30" s="132"/>
      <c r="E30" s="132"/>
      <c r="F30" s="97" t="s">
        <v>25</v>
      </c>
      <c r="G30" s="132" t="s">
        <v>79</v>
      </c>
      <c r="H30" s="133"/>
      <c r="I30" s="133"/>
      <c r="J30" s="24"/>
      <c r="K30" s="4" t="s">
        <v>30</v>
      </c>
      <c r="N30" s="12"/>
    </row>
    <row r="31" spans="1:14" ht="11.25" customHeight="1">
      <c r="A31" s="5"/>
      <c r="B31" s="5" t="s">
        <v>5</v>
      </c>
      <c r="C31" s="132" t="s">
        <v>85</v>
      </c>
      <c r="D31" s="133"/>
      <c r="E31" s="133"/>
      <c r="F31" s="97" t="s">
        <v>25</v>
      </c>
      <c r="G31" s="132" t="s">
        <v>58</v>
      </c>
      <c r="H31" s="132"/>
      <c r="I31" s="132"/>
      <c r="J31" s="24"/>
      <c r="K31" s="4" t="s">
        <v>30</v>
      </c>
      <c r="N31" s="12"/>
    </row>
    <row r="32" spans="1:14">
      <c r="A32" s="5"/>
      <c r="B32" s="5" t="s">
        <v>5</v>
      </c>
      <c r="C32" s="132" t="s">
        <v>58</v>
      </c>
      <c r="D32" s="132"/>
      <c r="E32" s="132"/>
      <c r="F32" s="97" t="s">
        <v>25</v>
      </c>
      <c r="G32" s="132" t="s">
        <v>29</v>
      </c>
      <c r="H32" s="133"/>
      <c r="I32" s="133"/>
      <c r="J32" s="24"/>
      <c r="K32" s="4" t="s">
        <v>30</v>
      </c>
      <c r="N32" s="12"/>
    </row>
    <row r="33" spans="1:15" ht="11.25" customHeight="1">
      <c r="A33" s="5"/>
      <c r="B33" s="5" t="s">
        <v>5</v>
      </c>
      <c r="C33" s="132"/>
      <c r="D33" s="133"/>
      <c r="E33" s="133"/>
      <c r="F33" s="97" t="s">
        <v>25</v>
      </c>
      <c r="G33" s="132"/>
      <c r="H33" s="132"/>
      <c r="I33" s="132"/>
      <c r="J33" s="24"/>
      <c r="K33" s="4" t="s">
        <v>30</v>
      </c>
      <c r="N33" s="12"/>
    </row>
    <row r="34" spans="1:15">
      <c r="A34" s="5"/>
      <c r="B34" s="5" t="s">
        <v>5</v>
      </c>
      <c r="C34" s="108"/>
      <c r="D34" s="108"/>
      <c r="E34" s="108"/>
      <c r="F34" s="97" t="s">
        <v>25</v>
      </c>
      <c r="G34" s="108"/>
      <c r="H34" s="108"/>
      <c r="I34" s="108"/>
      <c r="J34" s="24"/>
      <c r="K34" s="4" t="s">
        <v>30</v>
      </c>
      <c r="N34" s="12"/>
    </row>
    <row r="35" spans="1:15">
      <c r="A35" s="5"/>
      <c r="B35" s="5"/>
      <c r="C35" s="108"/>
      <c r="D35" s="108"/>
      <c r="E35" s="108"/>
      <c r="F35" s="97" t="s">
        <v>25</v>
      </c>
      <c r="G35" s="108"/>
      <c r="H35" s="108"/>
      <c r="I35" s="108"/>
      <c r="J35" s="24"/>
      <c r="K35" s="4" t="s">
        <v>30</v>
      </c>
      <c r="N35" s="12"/>
    </row>
    <row r="36" spans="1:15">
      <c r="A36" s="5"/>
      <c r="B36" s="5"/>
      <c r="C36" s="108"/>
      <c r="D36" s="108"/>
      <c r="E36" s="108"/>
      <c r="F36" s="97" t="s">
        <v>25</v>
      </c>
      <c r="G36" s="108"/>
      <c r="H36" s="108"/>
      <c r="I36" s="108"/>
      <c r="J36" s="24"/>
      <c r="K36" s="4" t="s">
        <v>30</v>
      </c>
      <c r="N36" s="12"/>
    </row>
    <row r="37" spans="1:15">
      <c r="A37" s="5"/>
      <c r="B37" s="5"/>
      <c r="C37" s="108"/>
      <c r="D37" s="108"/>
      <c r="E37" s="108"/>
      <c r="F37" s="97" t="s">
        <v>25</v>
      </c>
      <c r="G37" s="108"/>
      <c r="H37" s="108"/>
      <c r="I37" s="108"/>
      <c r="J37" s="24"/>
      <c r="K37" s="4" t="s">
        <v>30</v>
      </c>
      <c r="N37" s="12"/>
    </row>
    <row r="38" spans="1:15">
      <c r="A38" s="5"/>
      <c r="B38" s="5"/>
      <c r="C38" s="108"/>
      <c r="D38" s="108"/>
      <c r="E38" s="108"/>
      <c r="F38" s="97" t="s">
        <v>25</v>
      </c>
      <c r="G38" s="108"/>
      <c r="H38" s="108"/>
      <c r="I38" s="108"/>
      <c r="J38" s="24"/>
      <c r="K38" s="4" t="s">
        <v>30</v>
      </c>
      <c r="N38" s="12"/>
    </row>
    <row r="39" spans="1:15">
      <c r="A39" s="5"/>
      <c r="B39" s="5"/>
      <c r="C39" s="130"/>
      <c r="D39" s="130"/>
      <c r="E39" s="130"/>
      <c r="F39" s="97" t="s">
        <v>25</v>
      </c>
      <c r="G39" s="130"/>
      <c r="H39" s="130"/>
      <c r="I39" s="130"/>
      <c r="J39" s="26"/>
      <c r="K39" s="4" t="s">
        <v>30</v>
      </c>
      <c r="N39" s="12"/>
    </row>
    <row r="40" spans="1:15" ht="22.5">
      <c r="A40" s="5"/>
      <c r="B40" s="5"/>
      <c r="C40" s="6"/>
      <c r="F40" s="97"/>
      <c r="G40" s="131" t="s">
        <v>31</v>
      </c>
      <c r="H40" s="131"/>
      <c r="I40" s="131"/>
      <c r="J40" s="27">
        <f>SUM(J27:J39)</f>
        <v>0</v>
      </c>
      <c r="K40" s="102"/>
      <c r="L40" s="99" t="s">
        <v>32</v>
      </c>
      <c r="M40" s="116">
        <f>(D24*F24)+(D25*F25)</f>
        <v>3582.81</v>
      </c>
      <c r="N40" s="117"/>
    </row>
    <row r="41" spans="1:15" ht="11.25" customHeight="1">
      <c r="A41" s="5"/>
      <c r="B41" s="5"/>
      <c r="C41" s="6"/>
      <c r="F41" s="97"/>
      <c r="G41" s="104" t="s">
        <v>33</v>
      </c>
      <c r="H41" s="104"/>
      <c r="I41" s="104"/>
      <c r="J41" s="98">
        <v>9.5</v>
      </c>
      <c r="K41" s="124" t="s">
        <v>34</v>
      </c>
      <c r="L41" s="127"/>
      <c r="M41" s="128" t="s">
        <v>35</v>
      </c>
      <c r="N41" s="129"/>
    </row>
    <row r="42" spans="1:15" ht="10.5" customHeight="1">
      <c r="A42" s="5"/>
      <c r="B42" s="5"/>
      <c r="C42" s="6"/>
      <c r="F42" s="97"/>
      <c r="G42" s="104" t="s">
        <v>36</v>
      </c>
      <c r="H42" s="104"/>
      <c r="I42" s="104"/>
      <c r="J42" s="31">
        <f>J40/J41</f>
        <v>0</v>
      </c>
      <c r="K42" s="124" t="s">
        <v>37</v>
      </c>
      <c r="L42" s="127"/>
      <c r="M42" s="128"/>
      <c r="N42" s="129"/>
    </row>
    <row r="43" spans="1:15" ht="15" customHeight="1">
      <c r="A43" s="5"/>
      <c r="B43" s="5"/>
      <c r="C43" s="6"/>
      <c r="F43" s="97"/>
      <c r="G43" s="104" t="s">
        <v>38</v>
      </c>
      <c r="H43" s="104"/>
      <c r="I43" s="104"/>
      <c r="J43" s="32">
        <v>22</v>
      </c>
      <c r="K43" s="102"/>
      <c r="L43" s="33" t="s">
        <v>28</v>
      </c>
      <c r="M43" s="125">
        <f>J42*J43</f>
        <v>0</v>
      </c>
      <c r="N43" s="126"/>
    </row>
    <row r="44" spans="1:15" ht="11.25" customHeight="1">
      <c r="A44" s="5"/>
      <c r="B44" s="5"/>
      <c r="C44" s="6"/>
      <c r="F44" s="97"/>
      <c r="G44" s="97"/>
      <c r="I44" s="98"/>
      <c r="K44" s="124" t="s">
        <v>39</v>
      </c>
      <c r="L44" s="124"/>
      <c r="M44" s="116"/>
      <c r="N44" s="117"/>
    </row>
    <row r="45" spans="1:15">
      <c r="A45" s="5"/>
      <c r="B45" s="5"/>
      <c r="C45" s="6"/>
      <c r="F45" s="97"/>
      <c r="G45" s="97"/>
      <c r="H45" s="98"/>
      <c r="I45" s="98"/>
      <c r="J45" s="33"/>
      <c r="K45" s="33"/>
      <c r="L45" s="33" t="s">
        <v>40</v>
      </c>
      <c r="M45" s="116"/>
      <c r="N45" s="117"/>
    </row>
    <row r="46" spans="1:15">
      <c r="A46" s="5"/>
      <c r="B46" s="5"/>
      <c r="E46" s="102"/>
      <c r="F46" s="115"/>
      <c r="G46" s="115"/>
      <c r="H46" s="33"/>
      <c r="I46" s="33"/>
      <c r="J46" s="10"/>
      <c r="K46" s="124" t="s">
        <v>41</v>
      </c>
      <c r="L46" s="124" t="s">
        <v>41</v>
      </c>
      <c r="M46" s="116"/>
      <c r="N46" s="117"/>
      <c r="O46" s="34"/>
    </row>
    <row r="47" spans="1:15">
      <c r="A47" s="5"/>
      <c r="B47" s="5"/>
      <c r="E47" s="102"/>
      <c r="F47" s="115"/>
      <c r="G47" s="115"/>
      <c r="H47" s="33"/>
      <c r="I47" s="33"/>
      <c r="J47" s="33"/>
      <c r="K47" s="124" t="s">
        <v>42</v>
      </c>
      <c r="L47" s="124"/>
      <c r="M47" s="125">
        <f>SUM(M40:N46)</f>
        <v>3582.81</v>
      </c>
      <c r="N47" s="126"/>
    </row>
    <row r="48" spans="1:15">
      <c r="A48" s="5"/>
      <c r="B48" s="5"/>
      <c r="E48" s="102"/>
      <c r="F48" s="115"/>
      <c r="G48" s="115"/>
      <c r="H48" s="33"/>
      <c r="I48" s="33"/>
      <c r="J48" s="33"/>
      <c r="M48" s="116"/>
      <c r="N48" s="117"/>
    </row>
    <row r="49" spans="1:14">
      <c r="A49" s="5"/>
      <c r="B49" s="5"/>
      <c r="C49" s="10"/>
      <c r="E49" s="102"/>
      <c r="F49" s="115"/>
      <c r="G49" s="115"/>
      <c r="H49" s="33"/>
      <c r="I49" s="33"/>
      <c r="J49" s="33"/>
      <c r="M49" s="118"/>
      <c r="N49" s="119"/>
    </row>
    <row r="50" spans="1:14">
      <c r="A50" s="5"/>
      <c r="B50" s="35" t="s">
        <v>43</v>
      </c>
      <c r="C50" s="36"/>
      <c r="D50" s="36"/>
      <c r="E50" s="36"/>
      <c r="F50" s="36"/>
      <c r="G50" s="37"/>
      <c r="H50" s="33"/>
      <c r="I50" s="33"/>
      <c r="J50" s="33"/>
      <c r="L50" s="102"/>
      <c r="M50" s="38"/>
      <c r="N50" s="39"/>
    </row>
    <row r="51" spans="1:14">
      <c r="A51" s="5"/>
      <c r="B51" s="40" t="s">
        <v>131</v>
      </c>
      <c r="C51" s="41"/>
      <c r="D51" s="41"/>
      <c r="E51" s="41"/>
      <c r="F51" s="41"/>
      <c r="G51" s="42"/>
      <c r="N51" s="12"/>
    </row>
    <row r="52" spans="1:14">
      <c r="A52" s="5"/>
      <c r="B52" s="43" t="s">
        <v>132</v>
      </c>
      <c r="C52" s="41"/>
      <c r="D52" s="41"/>
      <c r="E52" s="41"/>
      <c r="F52" s="41"/>
      <c r="G52" s="42"/>
      <c r="N52" s="12"/>
    </row>
    <row r="53" spans="1:14">
      <c r="A53" s="5"/>
      <c r="B53" s="43" t="s">
        <v>133</v>
      </c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0" t="s">
        <v>44</v>
      </c>
      <c r="C58" s="121"/>
      <c r="D58" s="121"/>
      <c r="E58" s="121"/>
      <c r="F58" s="121"/>
      <c r="G58" s="121"/>
      <c r="I58" s="122" t="s">
        <v>45</v>
      </c>
      <c r="J58" s="122"/>
      <c r="K58" s="122"/>
      <c r="L58" s="122"/>
      <c r="M58" s="122"/>
      <c r="N58" s="123"/>
    </row>
    <row r="59" spans="1:14" ht="1.5" customHeight="1">
      <c r="A59" s="5"/>
      <c r="B59" s="96"/>
      <c r="C59" s="97"/>
      <c r="D59" s="97"/>
      <c r="E59" s="97"/>
      <c r="F59" s="97"/>
      <c r="G59" s="97"/>
      <c r="I59" s="97"/>
      <c r="J59" s="97"/>
      <c r="K59" s="97"/>
      <c r="L59" s="97"/>
      <c r="M59" s="97"/>
      <c r="N59" s="100"/>
    </row>
    <row r="60" spans="1:14" ht="11.25" hidden="1" customHeight="1">
      <c r="A60" s="5"/>
      <c r="B60" s="103"/>
      <c r="C60" s="104"/>
      <c r="D60" s="104"/>
      <c r="E60" s="104"/>
      <c r="F60" s="104"/>
      <c r="G60" s="104"/>
      <c r="N60" s="12"/>
    </row>
    <row r="61" spans="1:14" ht="16.5" customHeight="1">
      <c r="A61" s="5"/>
      <c r="B61" s="107" t="s">
        <v>46</v>
      </c>
      <c r="C61" s="108"/>
      <c r="D61" s="108"/>
      <c r="E61" s="108"/>
      <c r="F61" s="108"/>
      <c r="G61" s="108"/>
      <c r="I61" s="108" t="s">
        <v>136</v>
      </c>
      <c r="J61" s="108"/>
      <c r="K61" s="108"/>
      <c r="L61" s="108"/>
      <c r="M61" s="108"/>
      <c r="N61" s="109"/>
    </row>
    <row r="62" spans="1:14">
      <c r="A62" s="5"/>
      <c r="B62" s="103" t="s">
        <v>47</v>
      </c>
      <c r="C62" s="104"/>
      <c r="D62" s="104"/>
      <c r="E62" s="104"/>
      <c r="F62" s="104"/>
      <c r="G62" s="104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137</v>
      </c>
      <c r="J63" s="113"/>
      <c r="K63" s="113"/>
      <c r="L63" s="113"/>
      <c r="M63" s="113"/>
      <c r="N63" s="114"/>
    </row>
    <row r="64" spans="1:14" ht="2.25" customHeight="1">
      <c r="A64" s="5"/>
      <c r="B64" s="103" t="s">
        <v>49</v>
      </c>
      <c r="C64" s="104"/>
      <c r="D64" s="104"/>
      <c r="E64" s="104"/>
      <c r="F64" s="104"/>
      <c r="G64" s="104"/>
      <c r="I64" s="105"/>
      <c r="J64" s="105"/>
      <c r="K64" s="105"/>
      <c r="L64" s="105"/>
      <c r="M64" s="105"/>
      <c r="N64" s="106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52</v>
      </c>
    </row>
    <row r="487" spans="4:4">
      <c r="D487" s="53" t="s">
        <v>53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2F521-23D2-45B4-97FD-6D2811F8A026}">
  <sheetPr>
    <pageSetUpPr fitToPage="1"/>
  </sheetPr>
  <dimension ref="A1:S487"/>
  <sheetViews>
    <sheetView topLeftCell="A16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6">
        <v>7</v>
      </c>
      <c r="N2" s="148"/>
    </row>
    <row r="3" spans="1:19">
      <c r="A3" s="5"/>
      <c r="B3" s="5"/>
      <c r="L3" s="121" t="s">
        <v>1</v>
      </c>
      <c r="M3" s="163"/>
      <c r="N3" s="7">
        <v>7862</v>
      </c>
    </row>
    <row r="4" spans="1:19">
      <c r="A4" s="5"/>
      <c r="B4" s="5"/>
      <c r="L4" s="98"/>
      <c r="M4" s="98"/>
      <c r="N4" s="9" t="s">
        <v>2</v>
      </c>
    </row>
    <row r="5" spans="1:19">
      <c r="A5" s="5"/>
      <c r="B5" s="5"/>
      <c r="G5" s="10"/>
      <c r="L5" s="98"/>
      <c r="M5" s="9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29</v>
      </c>
      <c r="K8" s="97" t="s">
        <v>5</v>
      </c>
      <c r="L8" s="108" t="s">
        <v>54</v>
      </c>
      <c r="M8" s="108"/>
      <c r="N8" s="12">
        <v>2024</v>
      </c>
    </row>
    <row r="9" spans="1:19" ht="15" customHeight="1">
      <c r="A9" s="5"/>
      <c r="B9" s="5"/>
      <c r="K9" s="104" t="s">
        <v>6</v>
      </c>
      <c r="L9" s="104"/>
      <c r="M9" s="164">
        <f>M47</f>
        <v>9748.628947368421</v>
      </c>
      <c r="N9" s="165"/>
    </row>
    <row r="10" spans="1:19" ht="13.5" customHeight="1">
      <c r="A10" s="5"/>
      <c r="B10" s="5" t="s">
        <v>7</v>
      </c>
      <c r="N10" s="12"/>
    </row>
    <row r="11" spans="1:19" ht="11.25" customHeight="1">
      <c r="A11" s="101"/>
      <c r="B11" s="166">
        <f>$M$9</f>
        <v>9748.628947368421</v>
      </c>
      <c r="C11" s="167"/>
      <c r="D11" s="168" t="s">
        <v>91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9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54" t="s">
        <v>87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6"/>
    </row>
    <row r="14" spans="1:19" ht="11.25" customHeight="1">
      <c r="A14" s="5"/>
      <c r="B14" s="157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1:19" ht="11.25" customHeight="1">
      <c r="A15" s="5"/>
      <c r="B15" s="157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6"/>
      <c r="S15" s="4" t="s">
        <v>9</v>
      </c>
    </row>
    <row r="16" spans="1:19" ht="11.25" customHeight="1">
      <c r="A16" s="5"/>
      <c r="B16" s="5"/>
      <c r="E16" s="17">
        <v>2</v>
      </c>
      <c r="F16" s="97" t="s">
        <v>5</v>
      </c>
      <c r="G16" s="158" t="s">
        <v>78</v>
      </c>
      <c r="H16" s="108"/>
      <c r="I16" s="97" t="s">
        <v>10</v>
      </c>
      <c r="J16" s="17">
        <v>4</v>
      </c>
      <c r="K16" s="97" t="s">
        <v>11</v>
      </c>
      <c r="L16" s="158" t="s">
        <v>78</v>
      </c>
      <c r="M16" s="108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103" t="s">
        <v>12</v>
      </c>
      <c r="C18" s="159"/>
      <c r="D18" s="18"/>
      <c r="E18" s="160" t="s">
        <v>13</v>
      </c>
      <c r="F18" s="161"/>
      <c r="G18" s="162"/>
      <c r="H18" s="18" t="s">
        <v>14</v>
      </c>
      <c r="I18" s="160" t="s">
        <v>15</v>
      </c>
      <c r="J18" s="162"/>
      <c r="K18" s="18"/>
      <c r="L18" s="160" t="s">
        <v>16</v>
      </c>
      <c r="M18" s="162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70"/>
      <c r="C20" s="130"/>
      <c r="D20" s="130"/>
      <c r="E20" s="147"/>
      <c r="F20" s="146"/>
      <c r="G20" s="130"/>
      <c r="H20" s="130"/>
      <c r="I20" s="147"/>
      <c r="J20" s="146"/>
      <c r="K20" s="147"/>
      <c r="L20" s="146"/>
      <c r="M20" s="130"/>
      <c r="N20" s="148"/>
    </row>
    <row r="21" spans="1:14">
      <c r="A21" s="5"/>
      <c r="B21" s="149" t="s">
        <v>17</v>
      </c>
      <c r="C21" s="150"/>
      <c r="D21" s="150"/>
      <c r="E21" s="151"/>
      <c r="F21" s="152" t="s">
        <v>18</v>
      </c>
      <c r="G21" s="150"/>
      <c r="H21" s="150"/>
      <c r="I21" s="151"/>
      <c r="J21" s="152" t="s">
        <v>19</v>
      </c>
      <c r="K21" s="151"/>
      <c r="L21" s="152" t="s">
        <v>20</v>
      </c>
      <c r="M21" s="150"/>
      <c r="N21" s="153"/>
    </row>
    <row r="22" spans="1:14">
      <c r="A22" s="5"/>
      <c r="B22" s="20" t="s">
        <v>21</v>
      </c>
      <c r="E22" s="10"/>
      <c r="N22" s="12"/>
    </row>
    <row r="23" spans="1:14">
      <c r="A23" s="5"/>
      <c r="B23" s="5"/>
      <c r="C23" s="4" t="s">
        <v>22</v>
      </c>
      <c r="E23" s="97"/>
      <c r="F23" s="108" t="s">
        <v>23</v>
      </c>
      <c r="G23" s="108"/>
      <c r="J23" s="10"/>
      <c r="N23" s="12"/>
    </row>
    <row r="24" spans="1:14">
      <c r="A24" s="5"/>
      <c r="B24" s="5" t="s">
        <v>24</v>
      </c>
      <c r="D24" s="21">
        <v>2</v>
      </c>
      <c r="E24" s="97" t="s">
        <v>25</v>
      </c>
      <c r="F24" s="136">
        <v>2822.82</v>
      </c>
      <c r="G24" s="137"/>
      <c r="H24" s="4" t="s">
        <v>26</v>
      </c>
      <c r="J24" s="22"/>
      <c r="M24" s="134"/>
      <c r="N24" s="135"/>
    </row>
    <row r="25" spans="1:14">
      <c r="A25" s="5"/>
      <c r="B25" s="5"/>
      <c r="D25" s="21">
        <v>1</v>
      </c>
      <c r="E25" s="97" t="s">
        <v>25</v>
      </c>
      <c r="F25" s="138">
        <v>1411.41</v>
      </c>
      <c r="G25" s="138"/>
      <c r="H25" s="4" t="s">
        <v>27</v>
      </c>
      <c r="J25" s="10"/>
      <c r="M25" s="134"/>
      <c r="N25" s="135"/>
    </row>
    <row r="26" spans="1:14">
      <c r="A26" s="5"/>
      <c r="B26" s="20" t="s">
        <v>28</v>
      </c>
      <c r="D26" s="23"/>
      <c r="E26" s="97"/>
      <c r="F26" s="139"/>
      <c r="G26" s="139"/>
      <c r="M26" s="134"/>
      <c r="N26" s="135"/>
    </row>
    <row r="27" spans="1:14">
      <c r="A27" s="5"/>
      <c r="B27" s="5" t="s">
        <v>5</v>
      </c>
      <c r="C27" s="132" t="s">
        <v>29</v>
      </c>
      <c r="D27" s="132"/>
      <c r="E27" s="132"/>
      <c r="F27" s="97" t="s">
        <v>25</v>
      </c>
      <c r="G27" s="132" t="s">
        <v>70</v>
      </c>
      <c r="H27" s="133"/>
      <c r="I27" s="133"/>
      <c r="J27" s="24">
        <v>435</v>
      </c>
      <c r="K27" s="4" t="s">
        <v>30</v>
      </c>
      <c r="M27" s="134"/>
      <c r="N27" s="135"/>
    </row>
    <row r="28" spans="1:14">
      <c r="A28" s="5"/>
      <c r="B28" s="5" t="s">
        <v>5</v>
      </c>
      <c r="C28" s="132" t="s">
        <v>70</v>
      </c>
      <c r="D28" s="133"/>
      <c r="E28" s="133"/>
      <c r="F28" s="97" t="s">
        <v>25</v>
      </c>
      <c r="G28" s="132" t="s">
        <v>88</v>
      </c>
      <c r="H28" s="132"/>
      <c r="I28" s="132"/>
      <c r="J28" s="24">
        <v>128</v>
      </c>
      <c r="K28" s="4" t="s">
        <v>30</v>
      </c>
      <c r="N28" s="25"/>
    </row>
    <row r="29" spans="1:14">
      <c r="A29" s="5"/>
      <c r="B29" s="5" t="s">
        <v>5</v>
      </c>
      <c r="C29" s="132" t="s">
        <v>89</v>
      </c>
      <c r="D29" s="133"/>
      <c r="E29" s="133"/>
      <c r="F29" s="97" t="s">
        <v>25</v>
      </c>
      <c r="G29" s="132" t="s">
        <v>69</v>
      </c>
      <c r="H29" s="133"/>
      <c r="I29" s="133"/>
      <c r="J29" s="24">
        <v>140</v>
      </c>
      <c r="K29" s="4" t="s">
        <v>30</v>
      </c>
      <c r="N29" s="12"/>
    </row>
    <row r="30" spans="1:14">
      <c r="A30" s="5"/>
      <c r="B30" s="5" t="s">
        <v>5</v>
      </c>
      <c r="C30" s="132" t="s">
        <v>69</v>
      </c>
      <c r="D30" s="132"/>
      <c r="E30" s="132"/>
      <c r="F30" s="97" t="s">
        <v>25</v>
      </c>
      <c r="G30" s="132" t="s">
        <v>29</v>
      </c>
      <c r="H30" s="133"/>
      <c r="I30" s="133"/>
      <c r="J30" s="24">
        <v>197</v>
      </c>
      <c r="K30" s="4" t="s">
        <v>30</v>
      </c>
      <c r="N30" s="12"/>
    </row>
    <row r="31" spans="1:14" ht="11.25" customHeight="1">
      <c r="A31" s="5"/>
      <c r="B31" s="5" t="s">
        <v>5</v>
      </c>
      <c r="C31" s="132" t="s">
        <v>65</v>
      </c>
      <c r="D31" s="133"/>
      <c r="E31" s="133"/>
      <c r="F31" s="97" t="s">
        <v>25</v>
      </c>
      <c r="G31" s="132" t="s">
        <v>65</v>
      </c>
      <c r="H31" s="132"/>
      <c r="I31" s="132"/>
      <c r="J31" s="24">
        <v>150</v>
      </c>
      <c r="K31" s="4" t="s">
        <v>30</v>
      </c>
      <c r="N31" s="12"/>
    </row>
    <row r="32" spans="1:14">
      <c r="A32" s="5"/>
      <c r="B32" s="5" t="s">
        <v>5</v>
      </c>
      <c r="C32" s="132"/>
      <c r="D32" s="132"/>
      <c r="E32" s="132"/>
      <c r="F32" s="97" t="s">
        <v>25</v>
      </c>
      <c r="G32" s="132"/>
      <c r="H32" s="133"/>
      <c r="I32" s="133"/>
      <c r="J32" s="24"/>
      <c r="K32" s="4" t="s">
        <v>30</v>
      </c>
      <c r="N32" s="12"/>
    </row>
    <row r="33" spans="1:15" ht="11.25" customHeight="1">
      <c r="A33" s="5"/>
      <c r="B33" s="5" t="s">
        <v>5</v>
      </c>
      <c r="C33" s="132"/>
      <c r="D33" s="133"/>
      <c r="E33" s="133"/>
      <c r="F33" s="97" t="s">
        <v>25</v>
      </c>
      <c r="G33" s="132"/>
      <c r="H33" s="132"/>
      <c r="I33" s="132"/>
      <c r="J33" s="24"/>
      <c r="K33" s="4" t="s">
        <v>30</v>
      </c>
      <c r="N33" s="12"/>
    </row>
    <row r="34" spans="1:15">
      <c r="A34" s="5"/>
      <c r="B34" s="5" t="s">
        <v>5</v>
      </c>
      <c r="C34" s="108"/>
      <c r="D34" s="108"/>
      <c r="E34" s="108"/>
      <c r="F34" s="97" t="s">
        <v>25</v>
      </c>
      <c r="G34" s="108"/>
      <c r="H34" s="108"/>
      <c r="I34" s="108"/>
      <c r="J34" s="24"/>
      <c r="K34" s="4" t="s">
        <v>30</v>
      </c>
      <c r="N34" s="12"/>
    </row>
    <row r="35" spans="1:15">
      <c r="A35" s="5"/>
      <c r="B35" s="5"/>
      <c r="C35" s="108"/>
      <c r="D35" s="108"/>
      <c r="E35" s="108"/>
      <c r="F35" s="97" t="s">
        <v>25</v>
      </c>
      <c r="G35" s="108"/>
      <c r="H35" s="108"/>
      <c r="I35" s="108"/>
      <c r="J35" s="24"/>
      <c r="K35" s="4" t="s">
        <v>30</v>
      </c>
      <c r="N35" s="12"/>
    </row>
    <row r="36" spans="1:15">
      <c r="A36" s="5"/>
      <c r="B36" s="5"/>
      <c r="C36" s="108"/>
      <c r="D36" s="108"/>
      <c r="E36" s="108"/>
      <c r="F36" s="97" t="s">
        <v>25</v>
      </c>
      <c r="G36" s="108"/>
      <c r="H36" s="108"/>
      <c r="I36" s="108"/>
      <c r="J36" s="24"/>
      <c r="K36" s="4" t="s">
        <v>30</v>
      </c>
      <c r="N36" s="12"/>
    </row>
    <row r="37" spans="1:15">
      <c r="A37" s="5"/>
      <c r="B37" s="5"/>
      <c r="C37" s="108"/>
      <c r="D37" s="108"/>
      <c r="E37" s="108"/>
      <c r="F37" s="97" t="s">
        <v>25</v>
      </c>
      <c r="G37" s="108"/>
      <c r="H37" s="108"/>
      <c r="I37" s="108"/>
      <c r="J37" s="24"/>
      <c r="K37" s="4" t="s">
        <v>30</v>
      </c>
      <c r="N37" s="12"/>
    </row>
    <row r="38" spans="1:15">
      <c r="A38" s="5"/>
      <c r="B38" s="5"/>
      <c r="C38" s="108"/>
      <c r="D38" s="108"/>
      <c r="E38" s="108"/>
      <c r="F38" s="97" t="s">
        <v>25</v>
      </c>
      <c r="G38" s="108"/>
      <c r="H38" s="108"/>
      <c r="I38" s="108"/>
      <c r="J38" s="24"/>
      <c r="K38" s="4" t="s">
        <v>30</v>
      </c>
      <c r="N38" s="12"/>
    </row>
    <row r="39" spans="1:15">
      <c r="A39" s="5"/>
      <c r="B39" s="5"/>
      <c r="C39" s="130"/>
      <c r="D39" s="130"/>
      <c r="E39" s="130"/>
      <c r="F39" s="97" t="s">
        <v>25</v>
      </c>
      <c r="G39" s="130"/>
      <c r="H39" s="130"/>
      <c r="I39" s="130"/>
      <c r="J39" s="26"/>
      <c r="K39" s="4" t="s">
        <v>30</v>
      </c>
      <c r="N39" s="12"/>
    </row>
    <row r="40" spans="1:15" ht="22.5">
      <c r="A40" s="5"/>
      <c r="B40" s="5"/>
      <c r="C40" s="6"/>
      <c r="F40" s="97"/>
      <c r="G40" s="131" t="s">
        <v>31</v>
      </c>
      <c r="H40" s="131"/>
      <c r="I40" s="131"/>
      <c r="J40" s="27">
        <f>SUM(J27:J39)</f>
        <v>1050</v>
      </c>
      <c r="K40" s="102"/>
      <c r="L40" s="99" t="s">
        <v>32</v>
      </c>
      <c r="M40" s="116">
        <f>(D24*F24)+(D25*F25)</f>
        <v>7057.05</v>
      </c>
      <c r="N40" s="117"/>
    </row>
    <row r="41" spans="1:15" ht="11.25" customHeight="1">
      <c r="A41" s="5"/>
      <c r="B41" s="5"/>
      <c r="C41" s="6"/>
      <c r="F41" s="97"/>
      <c r="G41" s="104" t="s">
        <v>33</v>
      </c>
      <c r="H41" s="104"/>
      <c r="I41" s="104"/>
      <c r="J41" s="98">
        <v>9.5</v>
      </c>
      <c r="K41" s="124" t="s">
        <v>34</v>
      </c>
      <c r="L41" s="127"/>
      <c r="M41" s="128" t="s">
        <v>35</v>
      </c>
      <c r="N41" s="129"/>
    </row>
    <row r="42" spans="1:15" ht="10.5" customHeight="1">
      <c r="A42" s="5"/>
      <c r="B42" s="5"/>
      <c r="C42" s="6"/>
      <c r="F42" s="97"/>
      <c r="G42" s="104" t="s">
        <v>36</v>
      </c>
      <c r="H42" s="104"/>
      <c r="I42" s="104"/>
      <c r="J42" s="31">
        <f>J40/J41</f>
        <v>110.52631578947368</v>
      </c>
      <c r="K42" s="124" t="s">
        <v>37</v>
      </c>
      <c r="L42" s="127"/>
      <c r="M42" s="128">
        <f>130*2</f>
        <v>260</v>
      </c>
      <c r="N42" s="129"/>
    </row>
    <row r="43" spans="1:15" ht="15" customHeight="1">
      <c r="A43" s="5"/>
      <c r="B43" s="5"/>
      <c r="C43" s="6"/>
      <c r="F43" s="97"/>
      <c r="G43" s="104" t="s">
        <v>38</v>
      </c>
      <c r="H43" s="104"/>
      <c r="I43" s="104"/>
      <c r="J43" s="32">
        <v>22</v>
      </c>
      <c r="K43" s="102"/>
      <c r="L43" s="33" t="s">
        <v>28</v>
      </c>
      <c r="M43" s="125">
        <f>J42*J43</f>
        <v>2431.5789473684213</v>
      </c>
      <c r="N43" s="126"/>
    </row>
    <row r="44" spans="1:15" ht="11.25" customHeight="1">
      <c r="A44" s="5"/>
      <c r="B44" s="5"/>
      <c r="C44" s="6"/>
      <c r="F44" s="97"/>
      <c r="G44" s="97"/>
      <c r="I44" s="98"/>
      <c r="K44" s="124" t="s">
        <v>39</v>
      </c>
      <c r="L44" s="124"/>
      <c r="M44" s="116"/>
      <c r="N44" s="117"/>
    </row>
    <row r="45" spans="1:15">
      <c r="A45" s="5"/>
      <c r="B45" s="5"/>
      <c r="C45" s="6"/>
      <c r="F45" s="97"/>
      <c r="G45" s="97"/>
      <c r="H45" s="98"/>
      <c r="I45" s="98"/>
      <c r="J45" s="33"/>
      <c r="K45" s="33"/>
      <c r="L45" s="33" t="s">
        <v>40</v>
      </c>
      <c r="M45" s="116"/>
      <c r="N45" s="117"/>
    </row>
    <row r="46" spans="1:15">
      <c r="A46" s="5"/>
      <c r="B46" s="5"/>
      <c r="E46" s="102"/>
      <c r="F46" s="115"/>
      <c r="G46" s="115"/>
      <c r="H46" s="33"/>
      <c r="I46" s="33"/>
      <c r="J46" s="10"/>
      <c r="K46" s="124" t="s">
        <v>41</v>
      </c>
      <c r="L46" s="124" t="s">
        <v>41</v>
      </c>
      <c r="M46" s="116"/>
      <c r="N46" s="117"/>
      <c r="O46" s="34"/>
    </row>
    <row r="47" spans="1:15">
      <c r="A47" s="5"/>
      <c r="B47" s="5"/>
      <c r="E47" s="102"/>
      <c r="F47" s="115"/>
      <c r="G47" s="115"/>
      <c r="H47" s="33"/>
      <c r="I47" s="33"/>
      <c r="J47" s="33"/>
      <c r="K47" s="124" t="s">
        <v>42</v>
      </c>
      <c r="L47" s="124"/>
      <c r="M47" s="125">
        <f>SUM(M40:N46)</f>
        <v>9748.628947368421</v>
      </c>
      <c r="N47" s="126"/>
    </row>
    <row r="48" spans="1:15">
      <c r="A48" s="5"/>
      <c r="B48" s="5"/>
      <c r="E48" s="102"/>
      <c r="F48" s="115"/>
      <c r="G48" s="115"/>
      <c r="H48" s="33"/>
      <c r="I48" s="33"/>
      <c r="J48" s="33"/>
      <c r="M48" s="116"/>
      <c r="N48" s="117"/>
    </row>
    <row r="49" spans="1:14">
      <c r="A49" s="5"/>
      <c r="B49" s="5"/>
      <c r="C49" s="10"/>
      <c r="E49" s="102"/>
      <c r="F49" s="115"/>
      <c r="G49" s="115"/>
      <c r="H49" s="33"/>
      <c r="I49" s="33"/>
      <c r="J49" s="33"/>
      <c r="M49" s="118"/>
      <c r="N49" s="119"/>
    </row>
    <row r="50" spans="1:14">
      <c r="A50" s="5"/>
      <c r="B50" s="35" t="s">
        <v>43</v>
      </c>
      <c r="C50" s="36"/>
      <c r="D50" s="36"/>
      <c r="E50" s="36"/>
      <c r="F50" s="36"/>
      <c r="G50" s="37"/>
      <c r="H50" s="33"/>
      <c r="I50" s="33"/>
      <c r="J50" s="33"/>
      <c r="L50" s="102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0" t="s">
        <v>44</v>
      </c>
      <c r="C58" s="121"/>
      <c r="D58" s="121"/>
      <c r="E58" s="121"/>
      <c r="F58" s="121"/>
      <c r="G58" s="121"/>
      <c r="I58" s="122" t="s">
        <v>45</v>
      </c>
      <c r="J58" s="122"/>
      <c r="K58" s="122"/>
      <c r="L58" s="122"/>
      <c r="M58" s="122"/>
      <c r="N58" s="123"/>
    </row>
    <row r="59" spans="1:14" ht="1.5" customHeight="1">
      <c r="A59" s="5"/>
      <c r="B59" s="96"/>
      <c r="C59" s="97"/>
      <c r="D59" s="97"/>
      <c r="E59" s="97"/>
      <c r="F59" s="97"/>
      <c r="G59" s="97"/>
      <c r="I59" s="97"/>
      <c r="J59" s="97"/>
      <c r="K59" s="97"/>
      <c r="L59" s="97"/>
      <c r="M59" s="97"/>
      <c r="N59" s="100"/>
    </row>
    <row r="60" spans="1:14" ht="11.25" hidden="1" customHeight="1">
      <c r="A60" s="5"/>
      <c r="B60" s="103"/>
      <c r="C60" s="104"/>
      <c r="D60" s="104"/>
      <c r="E60" s="104"/>
      <c r="F60" s="104"/>
      <c r="G60" s="104"/>
      <c r="N60" s="12"/>
    </row>
    <row r="61" spans="1:14" ht="16.5" customHeight="1">
      <c r="A61" s="5"/>
      <c r="B61" s="107" t="s">
        <v>46</v>
      </c>
      <c r="C61" s="108"/>
      <c r="D61" s="108"/>
      <c r="E61" s="108"/>
      <c r="F61" s="108"/>
      <c r="G61" s="108"/>
      <c r="I61" s="108" t="s">
        <v>61</v>
      </c>
      <c r="J61" s="108"/>
      <c r="K61" s="108"/>
      <c r="L61" s="108"/>
      <c r="M61" s="108"/>
      <c r="N61" s="109"/>
    </row>
    <row r="62" spans="1:14">
      <c r="A62" s="5"/>
      <c r="B62" s="103" t="s">
        <v>47</v>
      </c>
      <c r="C62" s="104"/>
      <c r="D62" s="104"/>
      <c r="E62" s="104"/>
      <c r="F62" s="104"/>
      <c r="G62" s="104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90</v>
      </c>
      <c r="J63" s="113"/>
      <c r="K63" s="113"/>
      <c r="L63" s="113"/>
      <c r="M63" s="113"/>
      <c r="N63" s="114"/>
    </row>
    <row r="64" spans="1:14" ht="2.25" customHeight="1">
      <c r="A64" s="5"/>
      <c r="B64" s="103" t="s">
        <v>49</v>
      </c>
      <c r="C64" s="104"/>
      <c r="D64" s="104"/>
      <c r="E64" s="104"/>
      <c r="F64" s="104"/>
      <c r="G64" s="104"/>
      <c r="I64" s="105" t="s">
        <v>50</v>
      </c>
      <c r="J64" s="105"/>
      <c r="K64" s="105"/>
      <c r="L64" s="105"/>
      <c r="M64" s="105"/>
      <c r="N64" s="106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52</v>
      </c>
    </row>
    <row r="487" spans="4:4">
      <c r="D487" s="53" t="s">
        <v>53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060E1-9E9E-4806-B447-7C8FAA76D2C6}">
  <sheetPr codeName="Hoja2">
    <pageSetUpPr fitToPage="1"/>
  </sheetPr>
  <dimension ref="A1:S487"/>
  <sheetViews>
    <sheetView topLeftCell="A25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6">
        <v>6</v>
      </c>
      <c r="N2" s="148"/>
    </row>
    <row r="3" spans="1:19">
      <c r="A3" s="5"/>
      <c r="B3" s="5"/>
      <c r="L3" s="121" t="s">
        <v>1</v>
      </c>
      <c r="M3" s="163"/>
      <c r="N3" s="7">
        <v>7862</v>
      </c>
    </row>
    <row r="4" spans="1:19">
      <c r="A4" s="5"/>
      <c r="B4" s="5"/>
      <c r="L4" s="77"/>
      <c r="M4" s="77"/>
      <c r="N4" s="9" t="s">
        <v>2</v>
      </c>
    </row>
    <row r="5" spans="1:19">
      <c r="A5" s="5"/>
      <c r="B5" s="5"/>
      <c r="G5" s="10"/>
      <c r="L5" s="77"/>
      <c r="M5" s="77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29</v>
      </c>
      <c r="K8" s="76" t="s">
        <v>5</v>
      </c>
      <c r="L8" s="108" t="s">
        <v>54</v>
      </c>
      <c r="M8" s="108"/>
      <c r="N8" s="12">
        <v>2024</v>
      </c>
    </row>
    <row r="9" spans="1:19" ht="15" customHeight="1">
      <c r="A9" s="5"/>
      <c r="B9" s="5"/>
      <c r="K9" s="104" t="s">
        <v>6</v>
      </c>
      <c r="L9" s="104"/>
      <c r="M9" s="164">
        <f>M47</f>
        <v>8557.0499999999993</v>
      </c>
      <c r="N9" s="165"/>
    </row>
    <row r="10" spans="1:19" ht="13.5" customHeight="1">
      <c r="A10" s="5"/>
      <c r="B10" s="5" t="s">
        <v>7</v>
      </c>
      <c r="N10" s="12"/>
    </row>
    <row r="11" spans="1:19" ht="11.25" customHeight="1">
      <c r="A11" s="80"/>
      <c r="B11" s="166">
        <f>$M$9</f>
        <v>8557.0499999999993</v>
      </c>
      <c r="C11" s="167"/>
      <c r="D11" s="168" t="s">
        <v>103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9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54" t="s">
        <v>104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6"/>
    </row>
    <row r="14" spans="1:19" ht="11.25" customHeight="1">
      <c r="A14" s="5"/>
      <c r="B14" s="157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1:19" ht="11.25" customHeight="1">
      <c r="A15" s="5"/>
      <c r="B15" s="157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6"/>
      <c r="S15" s="4" t="s">
        <v>9</v>
      </c>
    </row>
    <row r="16" spans="1:19" ht="11.25" customHeight="1">
      <c r="A16" s="5"/>
      <c r="B16" s="5"/>
      <c r="E16" s="17">
        <v>1</v>
      </c>
      <c r="F16" s="76" t="s">
        <v>5</v>
      </c>
      <c r="G16" s="158" t="s">
        <v>78</v>
      </c>
      <c r="H16" s="108"/>
      <c r="I16" s="76" t="s">
        <v>10</v>
      </c>
      <c r="J16" s="17">
        <v>3</v>
      </c>
      <c r="K16" s="76" t="s">
        <v>11</v>
      </c>
      <c r="L16" s="158" t="s">
        <v>78</v>
      </c>
      <c r="M16" s="108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103" t="s">
        <v>12</v>
      </c>
      <c r="C18" s="159"/>
      <c r="D18" s="18"/>
      <c r="E18" s="160" t="s">
        <v>13</v>
      </c>
      <c r="F18" s="161"/>
      <c r="G18" s="162"/>
      <c r="H18" s="18" t="s">
        <v>14</v>
      </c>
      <c r="I18" s="160" t="s">
        <v>15</v>
      </c>
      <c r="J18" s="162"/>
      <c r="K18" s="18" t="s">
        <v>14</v>
      </c>
      <c r="L18" s="160" t="s">
        <v>16</v>
      </c>
      <c r="M18" s="162"/>
      <c r="N18" s="18" t="s">
        <v>84</v>
      </c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70" t="s">
        <v>82</v>
      </c>
      <c r="C20" s="130"/>
      <c r="D20" s="130"/>
      <c r="E20" s="147"/>
      <c r="F20" s="146"/>
      <c r="G20" s="130"/>
      <c r="H20" s="130"/>
      <c r="I20" s="147"/>
      <c r="J20" s="146" t="s">
        <v>83</v>
      </c>
      <c r="K20" s="147"/>
      <c r="L20" s="146"/>
      <c r="M20" s="130"/>
      <c r="N20" s="148"/>
    </row>
    <row r="21" spans="1:14">
      <c r="A21" s="5"/>
      <c r="B21" s="149" t="s">
        <v>17</v>
      </c>
      <c r="C21" s="150"/>
      <c r="D21" s="150"/>
      <c r="E21" s="151"/>
      <c r="F21" s="152" t="s">
        <v>18</v>
      </c>
      <c r="G21" s="150"/>
      <c r="H21" s="150"/>
      <c r="I21" s="151"/>
      <c r="J21" s="152" t="s">
        <v>19</v>
      </c>
      <c r="K21" s="151"/>
      <c r="L21" s="152" t="s">
        <v>20</v>
      </c>
      <c r="M21" s="150"/>
      <c r="N21" s="153"/>
    </row>
    <row r="22" spans="1:14">
      <c r="A22" s="5"/>
      <c r="B22" s="20" t="s">
        <v>21</v>
      </c>
      <c r="E22" s="10"/>
      <c r="N22" s="12"/>
    </row>
    <row r="23" spans="1:14">
      <c r="A23" s="5"/>
      <c r="B23" s="5"/>
      <c r="C23" s="4" t="s">
        <v>22</v>
      </c>
      <c r="E23" s="76"/>
      <c r="F23" s="108" t="s">
        <v>23</v>
      </c>
      <c r="G23" s="108"/>
      <c r="J23" s="10"/>
      <c r="N23" s="12"/>
    </row>
    <row r="24" spans="1:14">
      <c r="A24" s="5"/>
      <c r="B24" s="5" t="s">
        <v>24</v>
      </c>
      <c r="D24" s="21">
        <v>2</v>
      </c>
      <c r="E24" s="76" t="s">
        <v>25</v>
      </c>
      <c r="F24" s="136">
        <v>2822.82</v>
      </c>
      <c r="G24" s="137"/>
      <c r="H24" s="4" t="s">
        <v>26</v>
      </c>
      <c r="J24" s="22"/>
      <c r="M24" s="134"/>
      <c r="N24" s="135"/>
    </row>
    <row r="25" spans="1:14">
      <c r="A25" s="5"/>
      <c r="B25" s="5"/>
      <c r="D25" s="21">
        <v>1</v>
      </c>
      <c r="E25" s="76" t="s">
        <v>25</v>
      </c>
      <c r="F25" s="138">
        <v>1411.41</v>
      </c>
      <c r="G25" s="138"/>
      <c r="H25" s="4" t="s">
        <v>27</v>
      </c>
      <c r="J25" s="10"/>
      <c r="M25" s="134"/>
      <c r="N25" s="135"/>
    </row>
    <row r="26" spans="1:14">
      <c r="A26" s="5"/>
      <c r="B26" s="20" t="s">
        <v>28</v>
      </c>
      <c r="D26" s="23"/>
      <c r="E26" s="76"/>
      <c r="F26" s="139"/>
      <c r="G26" s="139"/>
      <c r="M26" s="134"/>
      <c r="N26" s="135"/>
    </row>
    <row r="27" spans="1:14">
      <c r="A27" s="5"/>
      <c r="B27" s="5" t="s">
        <v>5</v>
      </c>
      <c r="C27" s="132" t="s">
        <v>29</v>
      </c>
      <c r="D27" s="132"/>
      <c r="E27" s="132"/>
      <c r="F27" s="76" t="s">
        <v>25</v>
      </c>
      <c r="G27" s="132" t="s">
        <v>105</v>
      </c>
      <c r="H27" s="133"/>
      <c r="I27" s="133"/>
      <c r="J27" s="24"/>
      <c r="K27" s="4" t="s">
        <v>30</v>
      </c>
      <c r="M27" s="134"/>
      <c r="N27" s="135"/>
    </row>
    <row r="28" spans="1:14">
      <c r="A28" s="5"/>
      <c r="B28" s="5" t="s">
        <v>5</v>
      </c>
      <c r="C28" s="132" t="s">
        <v>106</v>
      </c>
      <c r="D28" s="133"/>
      <c r="E28" s="133"/>
      <c r="F28" s="76" t="s">
        <v>25</v>
      </c>
      <c r="G28" s="132" t="s">
        <v>86</v>
      </c>
      <c r="H28" s="132"/>
      <c r="I28" s="132"/>
      <c r="J28" s="24"/>
      <c r="K28" s="4" t="s">
        <v>30</v>
      </c>
      <c r="N28" s="25"/>
    </row>
    <row r="29" spans="1:14">
      <c r="A29" s="5"/>
      <c r="B29" s="5" t="s">
        <v>5</v>
      </c>
      <c r="C29" s="132" t="s">
        <v>58</v>
      </c>
      <c r="D29" s="133"/>
      <c r="E29" s="133"/>
      <c r="F29" s="76" t="s">
        <v>25</v>
      </c>
      <c r="G29" s="132" t="s">
        <v>85</v>
      </c>
      <c r="H29" s="133"/>
      <c r="I29" s="133"/>
      <c r="J29" s="24"/>
      <c r="K29" s="4" t="s">
        <v>30</v>
      </c>
      <c r="N29" s="12"/>
    </row>
    <row r="30" spans="1:14">
      <c r="A30" s="5"/>
      <c r="B30" s="5" t="s">
        <v>5</v>
      </c>
      <c r="C30" s="132" t="s">
        <v>79</v>
      </c>
      <c r="D30" s="132"/>
      <c r="E30" s="132"/>
      <c r="F30" s="76" t="s">
        <v>25</v>
      </c>
      <c r="G30" s="132" t="s">
        <v>79</v>
      </c>
      <c r="H30" s="133"/>
      <c r="I30" s="133"/>
      <c r="J30" s="24"/>
      <c r="K30" s="4" t="s">
        <v>30</v>
      </c>
      <c r="N30" s="12"/>
    </row>
    <row r="31" spans="1:14" ht="11.25" customHeight="1">
      <c r="A31" s="5"/>
      <c r="B31" s="5" t="s">
        <v>5</v>
      </c>
      <c r="C31" s="132" t="s">
        <v>85</v>
      </c>
      <c r="D31" s="133"/>
      <c r="E31" s="133"/>
      <c r="F31" s="76" t="s">
        <v>25</v>
      </c>
      <c r="G31" s="132" t="s">
        <v>58</v>
      </c>
      <c r="H31" s="132"/>
      <c r="I31" s="132"/>
      <c r="J31" s="24"/>
      <c r="K31" s="4" t="s">
        <v>30</v>
      </c>
      <c r="N31" s="12"/>
    </row>
    <row r="32" spans="1:14">
      <c r="A32" s="5"/>
      <c r="B32" s="5" t="s">
        <v>5</v>
      </c>
      <c r="C32" s="132" t="s">
        <v>58</v>
      </c>
      <c r="D32" s="132"/>
      <c r="E32" s="132"/>
      <c r="F32" s="76" t="s">
        <v>25</v>
      </c>
      <c r="G32" s="132" t="s">
        <v>29</v>
      </c>
      <c r="H32" s="133"/>
      <c r="I32" s="133"/>
      <c r="J32" s="24"/>
      <c r="K32" s="4" t="s">
        <v>30</v>
      </c>
      <c r="N32" s="12"/>
    </row>
    <row r="33" spans="1:15" ht="11.25" customHeight="1">
      <c r="A33" s="5"/>
      <c r="B33" s="5" t="s">
        <v>5</v>
      </c>
      <c r="C33" s="132"/>
      <c r="D33" s="133"/>
      <c r="E33" s="133"/>
      <c r="F33" s="76" t="s">
        <v>25</v>
      </c>
      <c r="G33" s="132"/>
      <c r="H33" s="132"/>
      <c r="I33" s="132"/>
      <c r="J33" s="24"/>
      <c r="K33" s="4" t="s">
        <v>30</v>
      </c>
      <c r="N33" s="12"/>
    </row>
    <row r="34" spans="1:15">
      <c r="A34" s="5"/>
      <c r="B34" s="5" t="s">
        <v>5</v>
      </c>
      <c r="C34" s="108"/>
      <c r="D34" s="108"/>
      <c r="E34" s="108"/>
      <c r="F34" s="76" t="s">
        <v>25</v>
      </c>
      <c r="G34" s="108"/>
      <c r="H34" s="108"/>
      <c r="I34" s="108"/>
      <c r="J34" s="24"/>
      <c r="K34" s="4" t="s">
        <v>30</v>
      </c>
      <c r="N34" s="12"/>
    </row>
    <row r="35" spans="1:15">
      <c r="A35" s="5"/>
      <c r="B35" s="5"/>
      <c r="C35" s="108"/>
      <c r="D35" s="108"/>
      <c r="E35" s="108"/>
      <c r="F35" s="76" t="s">
        <v>25</v>
      </c>
      <c r="G35" s="108"/>
      <c r="H35" s="108"/>
      <c r="I35" s="108"/>
      <c r="J35" s="24"/>
      <c r="K35" s="4" t="s">
        <v>30</v>
      </c>
      <c r="N35" s="12"/>
    </row>
    <row r="36" spans="1:15">
      <c r="A36" s="5"/>
      <c r="B36" s="5"/>
      <c r="C36" s="108"/>
      <c r="D36" s="108"/>
      <c r="E36" s="108"/>
      <c r="F36" s="76" t="s">
        <v>25</v>
      </c>
      <c r="G36" s="108"/>
      <c r="H36" s="108"/>
      <c r="I36" s="108"/>
      <c r="J36" s="24"/>
      <c r="K36" s="4" t="s">
        <v>30</v>
      </c>
      <c r="N36" s="12"/>
    </row>
    <row r="37" spans="1:15">
      <c r="A37" s="5"/>
      <c r="B37" s="5"/>
      <c r="C37" s="108"/>
      <c r="D37" s="108"/>
      <c r="E37" s="108"/>
      <c r="F37" s="76" t="s">
        <v>25</v>
      </c>
      <c r="G37" s="108"/>
      <c r="H37" s="108"/>
      <c r="I37" s="108"/>
      <c r="J37" s="24"/>
      <c r="K37" s="4" t="s">
        <v>30</v>
      </c>
      <c r="N37" s="12"/>
    </row>
    <row r="38" spans="1:15">
      <c r="A38" s="5"/>
      <c r="B38" s="5"/>
      <c r="C38" s="108"/>
      <c r="D38" s="108"/>
      <c r="E38" s="108"/>
      <c r="F38" s="76" t="s">
        <v>25</v>
      </c>
      <c r="G38" s="108"/>
      <c r="H38" s="108"/>
      <c r="I38" s="108"/>
      <c r="J38" s="24"/>
      <c r="K38" s="4" t="s">
        <v>30</v>
      </c>
      <c r="N38" s="12"/>
    </row>
    <row r="39" spans="1:15">
      <c r="A39" s="5"/>
      <c r="B39" s="5"/>
      <c r="C39" s="130"/>
      <c r="D39" s="130"/>
      <c r="E39" s="130"/>
      <c r="F39" s="76" t="s">
        <v>25</v>
      </c>
      <c r="G39" s="130"/>
      <c r="H39" s="130"/>
      <c r="I39" s="130"/>
      <c r="J39" s="26"/>
      <c r="K39" s="4" t="s">
        <v>30</v>
      </c>
      <c r="N39" s="12"/>
    </row>
    <row r="40" spans="1:15" ht="22.5">
      <c r="A40" s="5"/>
      <c r="B40" s="5"/>
      <c r="C40" s="6"/>
      <c r="F40" s="76"/>
      <c r="G40" s="131" t="s">
        <v>31</v>
      </c>
      <c r="H40" s="131"/>
      <c r="I40" s="131"/>
      <c r="J40" s="27">
        <f>SUM(J27:J39)</f>
        <v>0</v>
      </c>
      <c r="K40" s="81"/>
      <c r="L40" s="78" t="s">
        <v>32</v>
      </c>
      <c r="M40" s="116">
        <f>(D24*F24)+(D25*F25)</f>
        <v>7057.05</v>
      </c>
      <c r="N40" s="117"/>
    </row>
    <row r="41" spans="1:15" ht="11.25" customHeight="1">
      <c r="A41" s="5"/>
      <c r="B41" s="5"/>
      <c r="C41" s="6"/>
      <c r="F41" s="76"/>
      <c r="G41" s="104" t="s">
        <v>33</v>
      </c>
      <c r="H41" s="104"/>
      <c r="I41" s="104"/>
      <c r="J41" s="77">
        <v>9.5</v>
      </c>
      <c r="K41" s="124" t="s">
        <v>34</v>
      </c>
      <c r="L41" s="127"/>
      <c r="M41" s="128" t="s">
        <v>35</v>
      </c>
      <c r="N41" s="129"/>
    </row>
    <row r="42" spans="1:15" ht="10.5" customHeight="1">
      <c r="A42" s="5"/>
      <c r="B42" s="5"/>
      <c r="C42" s="6"/>
      <c r="F42" s="76"/>
      <c r="G42" s="104" t="s">
        <v>36</v>
      </c>
      <c r="H42" s="104"/>
      <c r="I42" s="104"/>
      <c r="J42" s="31">
        <f>J40/J41</f>
        <v>0</v>
      </c>
      <c r="K42" s="124" t="s">
        <v>37</v>
      </c>
      <c r="L42" s="127"/>
      <c r="M42" s="128"/>
      <c r="N42" s="129"/>
    </row>
    <row r="43" spans="1:15" ht="15" customHeight="1">
      <c r="A43" s="5"/>
      <c r="B43" s="5"/>
      <c r="C43" s="6"/>
      <c r="F43" s="76"/>
      <c r="G43" s="104" t="s">
        <v>38</v>
      </c>
      <c r="H43" s="104"/>
      <c r="I43" s="104"/>
      <c r="J43" s="32">
        <v>22</v>
      </c>
      <c r="K43" s="81"/>
      <c r="L43" s="33" t="s">
        <v>28</v>
      </c>
      <c r="M43" s="125">
        <f>J42*J43</f>
        <v>0</v>
      </c>
      <c r="N43" s="126"/>
    </row>
    <row r="44" spans="1:15" ht="11.25" customHeight="1">
      <c r="A44" s="5"/>
      <c r="B44" s="5"/>
      <c r="C44" s="6"/>
      <c r="F44" s="76"/>
      <c r="G44" s="76"/>
      <c r="I44" s="77"/>
      <c r="K44" s="124" t="s">
        <v>39</v>
      </c>
      <c r="L44" s="124"/>
      <c r="M44" s="116"/>
      <c r="N44" s="117"/>
    </row>
    <row r="45" spans="1:15">
      <c r="A45" s="5"/>
      <c r="B45" s="5"/>
      <c r="C45" s="6"/>
      <c r="F45" s="76"/>
      <c r="G45" s="76"/>
      <c r="H45" s="77"/>
      <c r="I45" s="77"/>
      <c r="J45" s="33"/>
      <c r="K45" s="33"/>
      <c r="L45" s="33" t="s">
        <v>40</v>
      </c>
      <c r="M45" s="116">
        <f>250*6</f>
        <v>1500</v>
      </c>
      <c r="N45" s="117"/>
    </row>
    <row r="46" spans="1:15">
      <c r="A46" s="5"/>
      <c r="B46" s="5"/>
      <c r="E46" s="81"/>
      <c r="F46" s="115"/>
      <c r="G46" s="115"/>
      <c r="H46" s="33"/>
      <c r="I46" s="33"/>
      <c r="J46" s="10"/>
      <c r="K46" s="124" t="s">
        <v>41</v>
      </c>
      <c r="L46" s="124" t="s">
        <v>41</v>
      </c>
      <c r="M46" s="116"/>
      <c r="N46" s="117"/>
      <c r="O46" s="34"/>
    </row>
    <row r="47" spans="1:15">
      <c r="A47" s="5"/>
      <c r="B47" s="5"/>
      <c r="E47" s="81"/>
      <c r="F47" s="115"/>
      <c r="G47" s="115"/>
      <c r="H47" s="33"/>
      <c r="I47" s="33"/>
      <c r="J47" s="33"/>
      <c r="K47" s="124" t="s">
        <v>42</v>
      </c>
      <c r="L47" s="124"/>
      <c r="M47" s="125">
        <f>SUM(M40:N46)</f>
        <v>8557.0499999999993</v>
      </c>
      <c r="N47" s="126"/>
    </row>
    <row r="48" spans="1:15">
      <c r="A48" s="5"/>
      <c r="B48" s="5"/>
      <c r="E48" s="81"/>
      <c r="F48" s="115"/>
      <c r="G48" s="115"/>
      <c r="H48" s="33"/>
      <c r="I48" s="33"/>
      <c r="J48" s="33"/>
      <c r="M48" s="116"/>
      <c r="N48" s="117"/>
    </row>
    <row r="49" spans="1:14">
      <c r="A49" s="5"/>
      <c r="B49" s="5"/>
      <c r="C49" s="10"/>
      <c r="E49" s="81"/>
      <c r="F49" s="115"/>
      <c r="G49" s="115"/>
      <c r="H49" s="33"/>
      <c r="I49" s="33"/>
      <c r="J49" s="33"/>
      <c r="M49" s="118"/>
      <c r="N49" s="119"/>
    </row>
    <row r="50" spans="1:14">
      <c r="A50" s="5"/>
      <c r="B50" s="35" t="s">
        <v>43</v>
      </c>
      <c r="C50" s="36"/>
      <c r="D50" s="36"/>
      <c r="E50" s="36"/>
      <c r="F50" s="36"/>
      <c r="G50" s="37"/>
      <c r="H50" s="33"/>
      <c r="I50" s="33"/>
      <c r="J50" s="33"/>
      <c r="L50" s="81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0" t="s">
        <v>44</v>
      </c>
      <c r="C58" s="121"/>
      <c r="D58" s="121"/>
      <c r="E58" s="121"/>
      <c r="F58" s="121"/>
      <c r="G58" s="121"/>
      <c r="I58" s="122" t="s">
        <v>45</v>
      </c>
      <c r="J58" s="122"/>
      <c r="K58" s="122"/>
      <c r="L58" s="122"/>
      <c r="M58" s="122"/>
      <c r="N58" s="123"/>
    </row>
    <row r="59" spans="1:14" ht="1.5" customHeight="1">
      <c r="A59" s="5"/>
      <c r="B59" s="75"/>
      <c r="C59" s="76"/>
      <c r="D59" s="76"/>
      <c r="E59" s="76"/>
      <c r="F59" s="76"/>
      <c r="G59" s="76"/>
      <c r="I59" s="76"/>
      <c r="J59" s="76"/>
      <c r="K59" s="76"/>
      <c r="L59" s="76"/>
      <c r="M59" s="76"/>
      <c r="N59" s="79"/>
    </row>
    <row r="60" spans="1:14" ht="11.25" hidden="1" customHeight="1">
      <c r="A60" s="5"/>
      <c r="B60" s="103"/>
      <c r="C60" s="104"/>
      <c r="D60" s="104"/>
      <c r="E60" s="104"/>
      <c r="F60" s="104"/>
      <c r="G60" s="104"/>
      <c r="N60" s="12"/>
    </row>
    <row r="61" spans="1:14" ht="16.5" customHeight="1">
      <c r="A61" s="5"/>
      <c r="B61" s="107" t="s">
        <v>46</v>
      </c>
      <c r="C61" s="108"/>
      <c r="D61" s="108"/>
      <c r="E61" s="108"/>
      <c r="F61" s="108"/>
      <c r="G61" s="108"/>
      <c r="I61" s="108" t="s">
        <v>80</v>
      </c>
      <c r="J61" s="108"/>
      <c r="K61" s="108"/>
      <c r="L61" s="108"/>
      <c r="M61" s="108"/>
      <c r="N61" s="109"/>
    </row>
    <row r="62" spans="1:14">
      <c r="A62" s="5"/>
      <c r="B62" s="103" t="s">
        <v>47</v>
      </c>
      <c r="C62" s="104"/>
      <c r="D62" s="104"/>
      <c r="E62" s="104"/>
      <c r="F62" s="104"/>
      <c r="G62" s="104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81</v>
      </c>
      <c r="J63" s="113"/>
      <c r="K63" s="113"/>
      <c r="L63" s="113"/>
      <c r="M63" s="113"/>
      <c r="N63" s="114"/>
    </row>
    <row r="64" spans="1:14" ht="2.25" customHeight="1">
      <c r="A64" s="5"/>
      <c r="B64" s="103" t="s">
        <v>49</v>
      </c>
      <c r="C64" s="104"/>
      <c r="D64" s="104"/>
      <c r="E64" s="104"/>
      <c r="F64" s="104"/>
      <c r="G64" s="104"/>
      <c r="I64" s="105" t="s">
        <v>50</v>
      </c>
      <c r="J64" s="105"/>
      <c r="K64" s="105"/>
      <c r="L64" s="105"/>
      <c r="M64" s="105"/>
      <c r="N64" s="106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52</v>
      </c>
    </row>
    <row r="487" spans="4:4">
      <c r="D487" s="53" t="s">
        <v>53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93D41-3D42-43EE-8904-52C4B819DDB3}">
  <sheetPr codeName="Hoja3">
    <pageSetUpPr fitToPage="1"/>
  </sheetPr>
  <dimension ref="A1:S487"/>
  <sheetViews>
    <sheetView topLeftCell="A13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6">
        <v>5</v>
      </c>
      <c r="N2" s="148"/>
    </row>
    <row r="3" spans="1:19">
      <c r="A3" s="5"/>
      <c r="B3" s="5"/>
      <c r="L3" s="121" t="s">
        <v>1</v>
      </c>
      <c r="M3" s="163"/>
      <c r="N3" s="7">
        <v>7862</v>
      </c>
    </row>
    <row r="4" spans="1:19">
      <c r="A4" s="5"/>
      <c r="B4" s="5"/>
      <c r="L4" s="70"/>
      <c r="M4" s="70"/>
      <c r="N4" s="9" t="s">
        <v>2</v>
      </c>
    </row>
    <row r="5" spans="1:19">
      <c r="A5" s="5"/>
      <c r="B5" s="5"/>
      <c r="G5" s="10"/>
      <c r="L5" s="70"/>
      <c r="M5" s="70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23</v>
      </c>
      <c r="K8" s="69" t="s">
        <v>5</v>
      </c>
      <c r="L8" s="108" t="s">
        <v>54</v>
      </c>
      <c r="M8" s="108"/>
      <c r="N8" s="12">
        <v>2024</v>
      </c>
    </row>
    <row r="9" spans="1:19" ht="15" customHeight="1">
      <c r="A9" s="5"/>
      <c r="B9" s="5"/>
      <c r="K9" s="104" t="s">
        <v>6</v>
      </c>
      <c r="L9" s="104"/>
      <c r="M9" s="164">
        <f>M47</f>
        <v>3520.7963157894737</v>
      </c>
      <c r="N9" s="165"/>
    </row>
    <row r="10" spans="1:19" ht="13.5" customHeight="1">
      <c r="A10" s="5"/>
      <c r="B10" s="5" t="s">
        <v>7</v>
      </c>
      <c r="N10" s="12"/>
    </row>
    <row r="11" spans="1:19" ht="11.25" customHeight="1">
      <c r="A11" s="73"/>
      <c r="B11" s="166">
        <f>$M$9</f>
        <v>3520.7963157894737</v>
      </c>
      <c r="C11" s="167"/>
      <c r="D11" s="168" t="s">
        <v>76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9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54" t="s">
        <v>77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6"/>
    </row>
    <row r="14" spans="1:19" ht="11.25" customHeight="1">
      <c r="A14" s="5"/>
      <c r="B14" s="157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1:19" ht="11.25" customHeight="1">
      <c r="A15" s="5"/>
      <c r="B15" s="157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6"/>
      <c r="S15" s="4" t="s">
        <v>9</v>
      </c>
    </row>
    <row r="16" spans="1:19" ht="11.25" customHeight="1">
      <c r="A16" s="5"/>
      <c r="B16" s="5"/>
      <c r="E16" s="17">
        <v>25</v>
      </c>
      <c r="F16" s="69" t="s">
        <v>5</v>
      </c>
      <c r="G16" s="158" t="s">
        <v>56</v>
      </c>
      <c r="H16" s="108"/>
      <c r="I16" s="69" t="s">
        <v>10</v>
      </c>
      <c r="J16" s="17">
        <v>25</v>
      </c>
      <c r="K16" s="69" t="s">
        <v>11</v>
      </c>
      <c r="L16" s="158" t="s">
        <v>54</v>
      </c>
      <c r="M16" s="108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103" t="s">
        <v>12</v>
      </c>
      <c r="C18" s="159"/>
      <c r="D18" s="18"/>
      <c r="E18" s="160" t="s">
        <v>13</v>
      </c>
      <c r="F18" s="161"/>
      <c r="G18" s="162"/>
      <c r="H18" s="18" t="s">
        <v>14</v>
      </c>
      <c r="I18" s="160" t="s">
        <v>15</v>
      </c>
      <c r="J18" s="162"/>
      <c r="K18" s="18"/>
      <c r="L18" s="160" t="s">
        <v>16</v>
      </c>
      <c r="M18" s="162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3"/>
      <c r="C20" s="144"/>
      <c r="D20" s="144"/>
      <c r="E20" s="145"/>
      <c r="F20" s="146"/>
      <c r="G20" s="130"/>
      <c r="H20" s="130"/>
      <c r="I20" s="147"/>
      <c r="J20" s="146"/>
      <c r="K20" s="147"/>
      <c r="L20" s="146"/>
      <c r="M20" s="130"/>
      <c r="N20" s="148"/>
    </row>
    <row r="21" spans="1:14">
      <c r="A21" s="5"/>
      <c r="B21" s="149" t="s">
        <v>17</v>
      </c>
      <c r="C21" s="150"/>
      <c r="D21" s="150"/>
      <c r="E21" s="151"/>
      <c r="F21" s="152" t="s">
        <v>18</v>
      </c>
      <c r="G21" s="150"/>
      <c r="H21" s="150"/>
      <c r="I21" s="151"/>
      <c r="J21" s="152" t="s">
        <v>19</v>
      </c>
      <c r="K21" s="151"/>
      <c r="L21" s="152" t="s">
        <v>20</v>
      </c>
      <c r="M21" s="150"/>
      <c r="N21" s="153"/>
    </row>
    <row r="22" spans="1:14">
      <c r="A22" s="5"/>
      <c r="B22" s="20" t="s">
        <v>21</v>
      </c>
      <c r="E22" s="10"/>
      <c r="N22" s="12"/>
    </row>
    <row r="23" spans="1:14">
      <c r="A23" s="5"/>
      <c r="B23" s="5"/>
      <c r="C23" s="4" t="s">
        <v>22</v>
      </c>
      <c r="E23" s="69"/>
      <c r="F23" s="108" t="s">
        <v>23</v>
      </c>
      <c r="G23" s="108"/>
      <c r="J23" s="10"/>
      <c r="N23" s="12"/>
    </row>
    <row r="24" spans="1:14">
      <c r="A24" s="5"/>
      <c r="B24" s="5" t="s">
        <v>24</v>
      </c>
      <c r="D24" s="21"/>
      <c r="E24" s="69" t="s">
        <v>25</v>
      </c>
      <c r="F24" s="136"/>
      <c r="G24" s="137"/>
      <c r="H24" s="4" t="s">
        <v>26</v>
      </c>
      <c r="J24" s="22"/>
      <c r="M24" s="134"/>
      <c r="N24" s="135"/>
    </row>
    <row r="25" spans="1:14">
      <c r="A25" s="5"/>
      <c r="B25" s="5"/>
      <c r="D25" s="21">
        <v>1</v>
      </c>
      <c r="E25" s="69" t="s">
        <v>25</v>
      </c>
      <c r="F25" s="138">
        <v>1194.27</v>
      </c>
      <c r="G25" s="138"/>
      <c r="H25" s="4" t="s">
        <v>27</v>
      </c>
      <c r="J25" s="10"/>
      <c r="M25" s="134"/>
      <c r="N25" s="135"/>
    </row>
    <row r="26" spans="1:14">
      <c r="A26" s="5"/>
      <c r="B26" s="20" t="s">
        <v>28</v>
      </c>
      <c r="D26" s="23"/>
      <c r="E26" s="69"/>
      <c r="F26" s="139"/>
      <c r="G26" s="139"/>
      <c r="M26" s="134"/>
      <c r="N26" s="135"/>
    </row>
    <row r="27" spans="1:14">
      <c r="A27" s="5"/>
      <c r="B27" s="5" t="s">
        <v>5</v>
      </c>
      <c r="C27" s="132" t="s">
        <v>29</v>
      </c>
      <c r="D27" s="132"/>
      <c r="E27" s="132"/>
      <c r="F27" s="69" t="s">
        <v>25</v>
      </c>
      <c r="G27" s="132" t="s">
        <v>74</v>
      </c>
      <c r="H27" s="133"/>
      <c r="I27" s="133"/>
      <c r="J27" s="24">
        <v>290</v>
      </c>
      <c r="K27" s="4" t="s">
        <v>30</v>
      </c>
      <c r="M27" s="134"/>
      <c r="N27" s="135"/>
    </row>
    <row r="28" spans="1:14">
      <c r="A28" s="5"/>
      <c r="B28" s="5" t="s">
        <v>5</v>
      </c>
      <c r="C28" s="132" t="s">
        <v>74</v>
      </c>
      <c r="D28" s="133"/>
      <c r="E28" s="133"/>
      <c r="F28" s="69" t="s">
        <v>25</v>
      </c>
      <c r="G28" s="132" t="s">
        <v>29</v>
      </c>
      <c r="H28" s="132"/>
      <c r="I28" s="132"/>
      <c r="J28" s="24">
        <v>290</v>
      </c>
      <c r="K28" s="4" t="s">
        <v>30</v>
      </c>
      <c r="N28" s="25"/>
    </row>
    <row r="29" spans="1:14">
      <c r="A29" s="5"/>
      <c r="B29" s="5" t="s">
        <v>5</v>
      </c>
      <c r="C29" s="132" t="s">
        <v>65</v>
      </c>
      <c r="D29" s="132"/>
      <c r="E29" s="132"/>
      <c r="F29" s="69" t="s">
        <v>25</v>
      </c>
      <c r="G29" s="132" t="s">
        <v>65</v>
      </c>
      <c r="H29" s="133"/>
      <c r="I29" s="133"/>
      <c r="J29" s="24">
        <v>150</v>
      </c>
      <c r="K29" s="4" t="s">
        <v>30</v>
      </c>
      <c r="N29" s="12"/>
    </row>
    <row r="30" spans="1:14">
      <c r="A30" s="5"/>
      <c r="B30" s="5" t="s">
        <v>5</v>
      </c>
      <c r="C30" s="132"/>
      <c r="D30" s="132"/>
      <c r="E30" s="132"/>
      <c r="F30" s="69" t="s">
        <v>25</v>
      </c>
      <c r="G30" s="132"/>
      <c r="H30" s="133"/>
      <c r="I30" s="133"/>
      <c r="J30" s="24"/>
      <c r="K30" s="4" t="s">
        <v>30</v>
      </c>
      <c r="N30" s="12"/>
    </row>
    <row r="31" spans="1:14" ht="11.25" customHeight="1">
      <c r="A31" s="5"/>
      <c r="B31" s="5" t="s">
        <v>5</v>
      </c>
      <c r="C31" s="132"/>
      <c r="D31" s="133"/>
      <c r="E31" s="133"/>
      <c r="F31" s="69" t="s">
        <v>25</v>
      </c>
      <c r="G31" s="132"/>
      <c r="H31" s="132"/>
      <c r="I31" s="132"/>
      <c r="J31" s="24"/>
      <c r="K31" s="4" t="s">
        <v>30</v>
      </c>
      <c r="N31" s="12"/>
    </row>
    <row r="32" spans="1:14">
      <c r="A32" s="5"/>
      <c r="B32" s="5" t="s">
        <v>5</v>
      </c>
      <c r="C32" s="132"/>
      <c r="D32" s="132"/>
      <c r="E32" s="132"/>
      <c r="F32" s="69" t="s">
        <v>25</v>
      </c>
      <c r="G32" s="132"/>
      <c r="H32" s="133"/>
      <c r="I32" s="133"/>
      <c r="J32" s="24"/>
      <c r="K32" s="4" t="s">
        <v>30</v>
      </c>
      <c r="N32" s="12"/>
    </row>
    <row r="33" spans="1:15" ht="11.25" customHeight="1">
      <c r="A33" s="5"/>
      <c r="B33" s="5" t="s">
        <v>5</v>
      </c>
      <c r="C33" s="132"/>
      <c r="D33" s="133"/>
      <c r="E33" s="133"/>
      <c r="F33" s="69" t="s">
        <v>25</v>
      </c>
      <c r="G33" s="132"/>
      <c r="H33" s="132"/>
      <c r="I33" s="132"/>
      <c r="J33" s="24"/>
      <c r="K33" s="4" t="s">
        <v>30</v>
      </c>
      <c r="N33" s="12"/>
    </row>
    <row r="34" spans="1:15">
      <c r="A34" s="5"/>
      <c r="B34" s="5" t="s">
        <v>5</v>
      </c>
      <c r="C34" s="108"/>
      <c r="D34" s="108"/>
      <c r="E34" s="108"/>
      <c r="F34" s="69" t="s">
        <v>25</v>
      </c>
      <c r="G34" s="108"/>
      <c r="H34" s="108"/>
      <c r="I34" s="108"/>
      <c r="J34" s="24"/>
      <c r="K34" s="4" t="s">
        <v>30</v>
      </c>
      <c r="N34" s="12"/>
    </row>
    <row r="35" spans="1:15">
      <c r="A35" s="5"/>
      <c r="B35" s="5"/>
      <c r="C35" s="108"/>
      <c r="D35" s="108"/>
      <c r="E35" s="108"/>
      <c r="F35" s="69" t="s">
        <v>25</v>
      </c>
      <c r="G35" s="108"/>
      <c r="H35" s="108"/>
      <c r="I35" s="108"/>
      <c r="J35" s="24"/>
      <c r="K35" s="4" t="s">
        <v>30</v>
      </c>
      <c r="N35" s="12"/>
    </row>
    <row r="36" spans="1:15">
      <c r="A36" s="5"/>
      <c r="B36" s="5"/>
      <c r="C36" s="108"/>
      <c r="D36" s="108"/>
      <c r="E36" s="108"/>
      <c r="F36" s="69" t="s">
        <v>25</v>
      </c>
      <c r="G36" s="108"/>
      <c r="H36" s="108"/>
      <c r="I36" s="108"/>
      <c r="J36" s="24"/>
      <c r="K36" s="4" t="s">
        <v>30</v>
      </c>
      <c r="N36" s="12"/>
    </row>
    <row r="37" spans="1:15">
      <c r="A37" s="5"/>
      <c r="B37" s="5"/>
      <c r="C37" s="108"/>
      <c r="D37" s="108"/>
      <c r="E37" s="108"/>
      <c r="F37" s="69" t="s">
        <v>25</v>
      </c>
      <c r="G37" s="108"/>
      <c r="H37" s="108"/>
      <c r="I37" s="108"/>
      <c r="J37" s="24"/>
      <c r="K37" s="4" t="s">
        <v>30</v>
      </c>
      <c r="N37" s="12"/>
    </row>
    <row r="38" spans="1:15">
      <c r="A38" s="5"/>
      <c r="B38" s="5"/>
      <c r="C38" s="108"/>
      <c r="D38" s="108"/>
      <c r="E38" s="108"/>
      <c r="F38" s="69" t="s">
        <v>25</v>
      </c>
      <c r="G38" s="108"/>
      <c r="H38" s="108"/>
      <c r="I38" s="108"/>
      <c r="J38" s="24"/>
      <c r="K38" s="4" t="s">
        <v>30</v>
      </c>
      <c r="N38" s="12"/>
    </row>
    <row r="39" spans="1:15">
      <c r="A39" s="5"/>
      <c r="B39" s="5"/>
      <c r="C39" s="130"/>
      <c r="D39" s="130"/>
      <c r="E39" s="130"/>
      <c r="F39" s="69" t="s">
        <v>25</v>
      </c>
      <c r="G39" s="130"/>
      <c r="H39" s="130"/>
      <c r="I39" s="130"/>
      <c r="J39" s="26"/>
      <c r="K39" s="4" t="s">
        <v>30</v>
      </c>
      <c r="N39" s="12"/>
    </row>
    <row r="40" spans="1:15" ht="22.5">
      <c r="A40" s="5"/>
      <c r="B40" s="5"/>
      <c r="C40" s="6"/>
      <c r="F40" s="69"/>
      <c r="G40" s="131" t="s">
        <v>31</v>
      </c>
      <c r="H40" s="131"/>
      <c r="I40" s="131"/>
      <c r="J40" s="27">
        <f>SUM(J27:J39)</f>
        <v>730</v>
      </c>
      <c r="K40" s="74"/>
      <c r="L40" s="71" t="s">
        <v>32</v>
      </c>
      <c r="M40" s="116">
        <f>(D24*F24)+(D25*F25)</f>
        <v>1194.27</v>
      </c>
      <c r="N40" s="117"/>
    </row>
    <row r="41" spans="1:15" ht="11.25" customHeight="1">
      <c r="A41" s="5"/>
      <c r="B41" s="5"/>
      <c r="C41" s="6"/>
      <c r="F41" s="69"/>
      <c r="G41" s="104" t="s">
        <v>33</v>
      </c>
      <c r="H41" s="104"/>
      <c r="I41" s="104"/>
      <c r="J41" s="70">
        <v>9.5</v>
      </c>
      <c r="K41" s="124" t="s">
        <v>34</v>
      </c>
      <c r="L41" s="127"/>
      <c r="M41" s="128" t="s">
        <v>35</v>
      </c>
      <c r="N41" s="129"/>
    </row>
    <row r="42" spans="1:15" ht="10.5" customHeight="1">
      <c r="A42" s="5"/>
      <c r="B42" s="5"/>
      <c r="C42" s="6"/>
      <c r="F42" s="69"/>
      <c r="G42" s="104" t="s">
        <v>36</v>
      </c>
      <c r="H42" s="104"/>
      <c r="I42" s="104"/>
      <c r="J42" s="31">
        <f>J40/J41</f>
        <v>76.84210526315789</v>
      </c>
      <c r="K42" s="124" t="s">
        <v>37</v>
      </c>
      <c r="L42" s="127"/>
      <c r="M42" s="128">
        <f>318*2</f>
        <v>636</v>
      </c>
      <c r="N42" s="129"/>
    </row>
    <row r="43" spans="1:15" ht="15" customHeight="1">
      <c r="A43" s="5"/>
      <c r="B43" s="5"/>
      <c r="C43" s="6"/>
      <c r="F43" s="69"/>
      <c r="G43" s="104" t="s">
        <v>38</v>
      </c>
      <c r="H43" s="104"/>
      <c r="I43" s="104"/>
      <c r="J43" s="32">
        <v>22</v>
      </c>
      <c r="K43" s="74"/>
      <c r="L43" s="33" t="s">
        <v>28</v>
      </c>
      <c r="M43" s="125">
        <f>J42*J43</f>
        <v>1690.5263157894735</v>
      </c>
      <c r="N43" s="126"/>
    </row>
    <row r="44" spans="1:15" ht="11.25" customHeight="1">
      <c r="A44" s="5"/>
      <c r="B44" s="5"/>
      <c r="C44" s="6"/>
      <c r="F44" s="69"/>
      <c r="G44" s="69"/>
      <c r="I44" s="70"/>
      <c r="K44" s="124" t="s">
        <v>39</v>
      </c>
      <c r="L44" s="124"/>
      <c r="M44" s="116"/>
      <c r="N44" s="117"/>
    </row>
    <row r="45" spans="1:15">
      <c r="A45" s="5"/>
      <c r="B45" s="5"/>
      <c r="C45" s="6"/>
      <c r="F45" s="69"/>
      <c r="G45" s="69"/>
      <c r="H45" s="70"/>
      <c r="I45" s="70"/>
      <c r="J45" s="33"/>
      <c r="K45" s="33"/>
      <c r="L45" s="33" t="s">
        <v>40</v>
      </c>
      <c r="M45" s="116"/>
      <c r="N45" s="117"/>
    </row>
    <row r="46" spans="1:15">
      <c r="A46" s="5"/>
      <c r="B46" s="5"/>
      <c r="E46" s="74"/>
      <c r="F46" s="115"/>
      <c r="G46" s="115"/>
      <c r="H46" s="33"/>
      <c r="I46" s="33"/>
      <c r="J46" s="10"/>
      <c r="K46" s="124" t="s">
        <v>41</v>
      </c>
      <c r="L46" s="124" t="s">
        <v>41</v>
      </c>
      <c r="M46" s="116"/>
      <c r="N46" s="117"/>
      <c r="O46" s="34"/>
    </row>
    <row r="47" spans="1:15">
      <c r="A47" s="5"/>
      <c r="B47" s="5"/>
      <c r="E47" s="74"/>
      <c r="F47" s="115"/>
      <c r="G47" s="115"/>
      <c r="H47" s="33"/>
      <c r="I47" s="33"/>
      <c r="J47" s="33"/>
      <c r="K47" s="124" t="s">
        <v>42</v>
      </c>
      <c r="L47" s="124"/>
      <c r="M47" s="125">
        <f>SUM(M40:N46)</f>
        <v>3520.7963157894737</v>
      </c>
      <c r="N47" s="126"/>
    </row>
    <row r="48" spans="1:15">
      <c r="A48" s="5"/>
      <c r="B48" s="5"/>
      <c r="E48" s="74"/>
      <c r="F48" s="115"/>
      <c r="G48" s="115"/>
      <c r="H48" s="33"/>
      <c r="I48" s="33"/>
      <c r="J48" s="33"/>
      <c r="M48" s="116"/>
      <c r="N48" s="117"/>
    </row>
    <row r="49" spans="1:14">
      <c r="A49" s="5"/>
      <c r="B49" s="5"/>
      <c r="C49" s="10"/>
      <c r="E49" s="74"/>
      <c r="F49" s="115"/>
      <c r="G49" s="115"/>
      <c r="H49" s="33"/>
      <c r="I49" s="33"/>
      <c r="J49" s="33"/>
      <c r="M49" s="118"/>
      <c r="N49" s="119"/>
    </row>
    <row r="50" spans="1:14">
      <c r="A50" s="5"/>
      <c r="B50" s="35" t="s">
        <v>43</v>
      </c>
      <c r="C50" s="36"/>
      <c r="D50" s="36"/>
      <c r="E50" s="36"/>
      <c r="F50" s="36"/>
      <c r="G50" s="37"/>
      <c r="H50" s="33"/>
      <c r="I50" s="33"/>
      <c r="J50" s="33"/>
      <c r="L50" s="74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0" t="s">
        <v>44</v>
      </c>
      <c r="C58" s="121"/>
      <c r="D58" s="121"/>
      <c r="E58" s="121"/>
      <c r="F58" s="121"/>
      <c r="G58" s="121"/>
      <c r="I58" s="122" t="s">
        <v>45</v>
      </c>
      <c r="J58" s="122"/>
      <c r="K58" s="122"/>
      <c r="L58" s="122"/>
      <c r="M58" s="122"/>
      <c r="N58" s="123"/>
    </row>
    <row r="59" spans="1:14" ht="1.5" customHeight="1">
      <c r="A59" s="5"/>
      <c r="B59" s="68"/>
      <c r="C59" s="69"/>
      <c r="D59" s="69"/>
      <c r="E59" s="69"/>
      <c r="F59" s="69"/>
      <c r="G59" s="69"/>
      <c r="I59" s="69"/>
      <c r="J59" s="69"/>
      <c r="K59" s="69"/>
      <c r="L59" s="69"/>
      <c r="M59" s="69"/>
      <c r="N59" s="72"/>
    </row>
    <row r="60" spans="1:14" ht="11.25" hidden="1" customHeight="1">
      <c r="A60" s="5"/>
      <c r="B60" s="103"/>
      <c r="C60" s="104"/>
      <c r="D60" s="104"/>
      <c r="E60" s="104"/>
      <c r="F60" s="104"/>
      <c r="G60" s="104"/>
      <c r="N60" s="12"/>
    </row>
    <row r="61" spans="1:14" ht="16.5" customHeight="1">
      <c r="A61" s="5"/>
      <c r="B61" s="107" t="s">
        <v>46</v>
      </c>
      <c r="C61" s="108"/>
      <c r="D61" s="108"/>
      <c r="E61" s="108"/>
      <c r="F61" s="108"/>
      <c r="G61" s="108"/>
      <c r="I61" s="108" t="s">
        <v>71</v>
      </c>
      <c r="J61" s="108"/>
      <c r="K61" s="108"/>
      <c r="L61" s="108"/>
      <c r="M61" s="108"/>
      <c r="N61" s="109"/>
    </row>
    <row r="62" spans="1:14">
      <c r="A62" s="5"/>
      <c r="B62" s="103" t="s">
        <v>47</v>
      </c>
      <c r="C62" s="104"/>
      <c r="D62" s="104"/>
      <c r="E62" s="104"/>
      <c r="F62" s="104"/>
      <c r="G62" s="104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72</v>
      </c>
      <c r="J63" s="113"/>
      <c r="K63" s="113"/>
      <c r="L63" s="113"/>
      <c r="M63" s="113"/>
      <c r="N63" s="114"/>
    </row>
    <row r="64" spans="1:14" ht="2.25" customHeight="1">
      <c r="A64" s="5"/>
      <c r="B64" s="103" t="s">
        <v>49</v>
      </c>
      <c r="C64" s="104"/>
      <c r="D64" s="104"/>
      <c r="E64" s="104"/>
      <c r="F64" s="104"/>
      <c r="G64" s="104"/>
      <c r="I64" s="105" t="s">
        <v>50</v>
      </c>
      <c r="J64" s="105"/>
      <c r="K64" s="105"/>
      <c r="L64" s="105"/>
      <c r="M64" s="105"/>
      <c r="N64" s="106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52</v>
      </c>
    </row>
    <row r="487" spans="4:4">
      <c r="D487" s="53" t="s">
        <v>53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2503-DA0D-4F3A-B40D-629EC2FCB496}">
  <sheetPr codeName="Hoja4">
    <pageSetUpPr fitToPage="1"/>
  </sheetPr>
  <dimension ref="A1:S487"/>
  <sheetViews>
    <sheetView topLeftCell="A16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6">
        <v>4</v>
      </c>
      <c r="N2" s="148"/>
    </row>
    <row r="3" spans="1:19">
      <c r="A3" s="5"/>
      <c r="B3" s="5"/>
      <c r="L3" s="121" t="s">
        <v>1</v>
      </c>
      <c r="M3" s="163"/>
      <c r="N3" s="7">
        <v>7862</v>
      </c>
    </row>
    <row r="4" spans="1:19">
      <c r="A4" s="5"/>
      <c r="B4" s="5"/>
      <c r="L4" s="63"/>
      <c r="M4" s="63"/>
      <c r="N4" s="9" t="s">
        <v>2</v>
      </c>
    </row>
    <row r="5" spans="1:19">
      <c r="A5" s="5"/>
      <c r="B5" s="5"/>
      <c r="G5" s="10"/>
      <c r="L5" s="63"/>
      <c r="M5" s="63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16</v>
      </c>
      <c r="K8" s="62" t="s">
        <v>5</v>
      </c>
      <c r="L8" s="108" t="s">
        <v>54</v>
      </c>
      <c r="M8" s="108"/>
      <c r="N8" s="12">
        <v>2024</v>
      </c>
    </row>
    <row r="9" spans="1:19" ht="15" customHeight="1">
      <c r="A9" s="5"/>
      <c r="B9" s="5"/>
      <c r="K9" s="104" t="s">
        <v>6</v>
      </c>
      <c r="L9" s="104"/>
      <c r="M9" s="164">
        <f>M47</f>
        <v>3520.7963157894737</v>
      </c>
      <c r="N9" s="165"/>
    </row>
    <row r="10" spans="1:19" ht="13.5" customHeight="1">
      <c r="A10" s="5"/>
      <c r="B10" s="5" t="s">
        <v>7</v>
      </c>
      <c r="N10" s="12"/>
    </row>
    <row r="11" spans="1:19" ht="11.25" customHeight="1">
      <c r="A11" s="66"/>
      <c r="B11" s="166">
        <f>$M$9</f>
        <v>3520.7963157894737</v>
      </c>
      <c r="C11" s="167"/>
      <c r="D11" s="168" t="s">
        <v>76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9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54" t="s">
        <v>75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6"/>
    </row>
    <row r="14" spans="1:19" ht="11.25" customHeight="1">
      <c r="A14" s="5"/>
      <c r="B14" s="157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1:19" ht="11.25" customHeight="1">
      <c r="A15" s="5"/>
      <c r="B15" s="157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6"/>
      <c r="S15" s="4" t="s">
        <v>9</v>
      </c>
    </row>
    <row r="16" spans="1:19" ht="11.25" customHeight="1">
      <c r="A16" s="5"/>
      <c r="B16" s="5"/>
      <c r="E16" s="17">
        <v>17</v>
      </c>
      <c r="F16" s="62" t="s">
        <v>5</v>
      </c>
      <c r="G16" s="158" t="s">
        <v>56</v>
      </c>
      <c r="H16" s="108"/>
      <c r="I16" s="62" t="s">
        <v>10</v>
      </c>
      <c r="J16" s="17">
        <v>17</v>
      </c>
      <c r="K16" s="62" t="s">
        <v>11</v>
      </c>
      <c r="L16" s="158" t="s">
        <v>54</v>
      </c>
      <c r="M16" s="108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103" t="s">
        <v>12</v>
      </c>
      <c r="C18" s="159"/>
      <c r="D18" s="18"/>
      <c r="E18" s="160" t="s">
        <v>13</v>
      </c>
      <c r="F18" s="161"/>
      <c r="G18" s="162"/>
      <c r="H18" s="18" t="s">
        <v>14</v>
      </c>
      <c r="I18" s="160" t="s">
        <v>15</v>
      </c>
      <c r="J18" s="162"/>
      <c r="K18" s="18"/>
      <c r="L18" s="160" t="s">
        <v>16</v>
      </c>
      <c r="M18" s="162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3"/>
      <c r="C20" s="144"/>
      <c r="D20" s="144"/>
      <c r="E20" s="145"/>
      <c r="F20" s="146"/>
      <c r="G20" s="130"/>
      <c r="H20" s="130"/>
      <c r="I20" s="147"/>
      <c r="J20" s="146"/>
      <c r="K20" s="147"/>
      <c r="L20" s="146"/>
      <c r="M20" s="130"/>
      <c r="N20" s="148"/>
    </row>
    <row r="21" spans="1:14">
      <c r="A21" s="5"/>
      <c r="B21" s="149" t="s">
        <v>17</v>
      </c>
      <c r="C21" s="150"/>
      <c r="D21" s="150"/>
      <c r="E21" s="151"/>
      <c r="F21" s="152" t="s">
        <v>18</v>
      </c>
      <c r="G21" s="150"/>
      <c r="H21" s="150"/>
      <c r="I21" s="151"/>
      <c r="J21" s="152" t="s">
        <v>19</v>
      </c>
      <c r="K21" s="151"/>
      <c r="L21" s="152" t="s">
        <v>20</v>
      </c>
      <c r="M21" s="150"/>
      <c r="N21" s="153"/>
    </row>
    <row r="22" spans="1:14">
      <c r="A22" s="5"/>
      <c r="B22" s="20" t="s">
        <v>21</v>
      </c>
      <c r="E22" s="10"/>
      <c r="N22" s="12"/>
    </row>
    <row r="23" spans="1:14">
      <c r="A23" s="5"/>
      <c r="B23" s="5"/>
      <c r="C23" s="4" t="s">
        <v>22</v>
      </c>
      <c r="E23" s="62"/>
      <c r="F23" s="108" t="s">
        <v>23</v>
      </c>
      <c r="G23" s="108"/>
      <c r="J23" s="10"/>
      <c r="N23" s="12"/>
    </row>
    <row r="24" spans="1:14">
      <c r="A24" s="5"/>
      <c r="B24" s="5" t="s">
        <v>24</v>
      </c>
      <c r="D24" s="21"/>
      <c r="E24" s="62" t="s">
        <v>25</v>
      </c>
      <c r="F24" s="136"/>
      <c r="G24" s="137"/>
      <c r="H24" s="4" t="s">
        <v>26</v>
      </c>
      <c r="J24" s="22"/>
      <c r="M24" s="134"/>
      <c r="N24" s="135"/>
    </row>
    <row r="25" spans="1:14">
      <c r="A25" s="5"/>
      <c r="B25" s="5"/>
      <c r="D25" s="21">
        <v>1</v>
      </c>
      <c r="E25" s="62" t="s">
        <v>25</v>
      </c>
      <c r="F25" s="138">
        <v>1194.27</v>
      </c>
      <c r="G25" s="138"/>
      <c r="H25" s="4" t="s">
        <v>27</v>
      </c>
      <c r="J25" s="10"/>
      <c r="M25" s="134"/>
      <c r="N25" s="135"/>
    </row>
    <row r="26" spans="1:14">
      <c r="A26" s="5"/>
      <c r="B26" s="20" t="s">
        <v>28</v>
      </c>
      <c r="D26" s="23"/>
      <c r="E26" s="62"/>
      <c r="F26" s="139"/>
      <c r="G26" s="139"/>
      <c r="M26" s="134"/>
      <c r="N26" s="135"/>
    </row>
    <row r="27" spans="1:14">
      <c r="A27" s="5"/>
      <c r="B27" s="5" t="s">
        <v>5</v>
      </c>
      <c r="C27" s="132" t="s">
        <v>29</v>
      </c>
      <c r="D27" s="132"/>
      <c r="E27" s="132"/>
      <c r="F27" s="62" t="s">
        <v>25</v>
      </c>
      <c r="G27" s="132" t="s">
        <v>74</v>
      </c>
      <c r="H27" s="133"/>
      <c r="I27" s="133"/>
      <c r="J27" s="24">
        <v>290</v>
      </c>
      <c r="K27" s="4" t="s">
        <v>30</v>
      </c>
      <c r="M27" s="134"/>
      <c r="N27" s="135"/>
    </row>
    <row r="28" spans="1:14">
      <c r="A28" s="5"/>
      <c r="B28" s="5" t="s">
        <v>5</v>
      </c>
      <c r="C28" s="132" t="s">
        <v>74</v>
      </c>
      <c r="D28" s="133"/>
      <c r="E28" s="133"/>
      <c r="F28" s="62" t="s">
        <v>25</v>
      </c>
      <c r="G28" s="132" t="s">
        <v>29</v>
      </c>
      <c r="H28" s="132"/>
      <c r="I28" s="132"/>
      <c r="J28" s="24">
        <v>290</v>
      </c>
      <c r="K28" s="4" t="s">
        <v>30</v>
      </c>
      <c r="N28" s="25"/>
    </row>
    <row r="29" spans="1:14">
      <c r="A29" s="5"/>
      <c r="B29" s="5" t="s">
        <v>5</v>
      </c>
      <c r="C29" s="132" t="s">
        <v>65</v>
      </c>
      <c r="D29" s="132"/>
      <c r="E29" s="132"/>
      <c r="F29" s="62" t="s">
        <v>25</v>
      </c>
      <c r="G29" s="132" t="s">
        <v>65</v>
      </c>
      <c r="H29" s="133"/>
      <c r="I29" s="133"/>
      <c r="J29" s="24">
        <v>150</v>
      </c>
      <c r="K29" s="4" t="s">
        <v>30</v>
      </c>
      <c r="N29" s="12"/>
    </row>
    <row r="30" spans="1:14">
      <c r="A30" s="5"/>
      <c r="B30" s="5" t="s">
        <v>5</v>
      </c>
      <c r="C30" s="132"/>
      <c r="D30" s="132"/>
      <c r="E30" s="132"/>
      <c r="F30" s="62" t="s">
        <v>25</v>
      </c>
      <c r="G30" s="132"/>
      <c r="H30" s="133"/>
      <c r="I30" s="133"/>
      <c r="J30" s="24"/>
      <c r="K30" s="4" t="s">
        <v>30</v>
      </c>
      <c r="N30" s="12"/>
    </row>
    <row r="31" spans="1:14" ht="11.25" customHeight="1">
      <c r="A31" s="5"/>
      <c r="B31" s="5" t="s">
        <v>5</v>
      </c>
      <c r="C31" s="132"/>
      <c r="D31" s="133"/>
      <c r="E31" s="133"/>
      <c r="F31" s="62" t="s">
        <v>25</v>
      </c>
      <c r="G31" s="132"/>
      <c r="H31" s="132"/>
      <c r="I31" s="132"/>
      <c r="J31" s="24"/>
      <c r="K31" s="4" t="s">
        <v>30</v>
      </c>
      <c r="N31" s="12"/>
    </row>
    <row r="32" spans="1:14">
      <c r="A32" s="5"/>
      <c r="B32" s="5" t="s">
        <v>5</v>
      </c>
      <c r="C32" s="132"/>
      <c r="D32" s="132"/>
      <c r="E32" s="132"/>
      <c r="F32" s="62" t="s">
        <v>25</v>
      </c>
      <c r="G32" s="132"/>
      <c r="H32" s="133"/>
      <c r="I32" s="133"/>
      <c r="J32" s="24"/>
      <c r="K32" s="4" t="s">
        <v>30</v>
      </c>
      <c r="N32" s="12"/>
    </row>
    <row r="33" spans="1:15" ht="11.25" customHeight="1">
      <c r="A33" s="5"/>
      <c r="B33" s="5" t="s">
        <v>5</v>
      </c>
      <c r="C33" s="132"/>
      <c r="D33" s="133"/>
      <c r="E33" s="133"/>
      <c r="F33" s="62" t="s">
        <v>25</v>
      </c>
      <c r="G33" s="132"/>
      <c r="H33" s="132"/>
      <c r="I33" s="132"/>
      <c r="J33" s="24"/>
      <c r="K33" s="4" t="s">
        <v>30</v>
      </c>
      <c r="N33" s="12"/>
    </row>
    <row r="34" spans="1:15">
      <c r="A34" s="5"/>
      <c r="B34" s="5" t="s">
        <v>5</v>
      </c>
      <c r="C34" s="108"/>
      <c r="D34" s="108"/>
      <c r="E34" s="108"/>
      <c r="F34" s="62" t="s">
        <v>25</v>
      </c>
      <c r="G34" s="108"/>
      <c r="H34" s="108"/>
      <c r="I34" s="108"/>
      <c r="J34" s="24"/>
      <c r="K34" s="4" t="s">
        <v>30</v>
      </c>
      <c r="N34" s="12"/>
    </row>
    <row r="35" spans="1:15">
      <c r="A35" s="5"/>
      <c r="B35" s="5"/>
      <c r="C35" s="108"/>
      <c r="D35" s="108"/>
      <c r="E35" s="108"/>
      <c r="F35" s="62" t="s">
        <v>25</v>
      </c>
      <c r="G35" s="108"/>
      <c r="H35" s="108"/>
      <c r="I35" s="108"/>
      <c r="J35" s="24"/>
      <c r="K35" s="4" t="s">
        <v>30</v>
      </c>
      <c r="N35" s="12"/>
    </row>
    <row r="36" spans="1:15">
      <c r="A36" s="5"/>
      <c r="B36" s="5"/>
      <c r="C36" s="108"/>
      <c r="D36" s="108"/>
      <c r="E36" s="108"/>
      <c r="F36" s="62" t="s">
        <v>25</v>
      </c>
      <c r="G36" s="108"/>
      <c r="H36" s="108"/>
      <c r="I36" s="108"/>
      <c r="J36" s="24"/>
      <c r="K36" s="4" t="s">
        <v>30</v>
      </c>
      <c r="N36" s="12"/>
    </row>
    <row r="37" spans="1:15">
      <c r="A37" s="5"/>
      <c r="B37" s="5"/>
      <c r="C37" s="108"/>
      <c r="D37" s="108"/>
      <c r="E37" s="108"/>
      <c r="F37" s="62" t="s">
        <v>25</v>
      </c>
      <c r="G37" s="108"/>
      <c r="H37" s="108"/>
      <c r="I37" s="108"/>
      <c r="J37" s="24"/>
      <c r="K37" s="4" t="s">
        <v>30</v>
      </c>
      <c r="N37" s="12"/>
    </row>
    <row r="38" spans="1:15">
      <c r="A38" s="5"/>
      <c r="B38" s="5"/>
      <c r="C38" s="108"/>
      <c r="D38" s="108"/>
      <c r="E38" s="108"/>
      <c r="F38" s="62" t="s">
        <v>25</v>
      </c>
      <c r="G38" s="108"/>
      <c r="H38" s="108"/>
      <c r="I38" s="108"/>
      <c r="J38" s="24"/>
      <c r="K38" s="4" t="s">
        <v>30</v>
      </c>
      <c r="N38" s="12"/>
    </row>
    <row r="39" spans="1:15">
      <c r="A39" s="5"/>
      <c r="B39" s="5"/>
      <c r="C39" s="130"/>
      <c r="D39" s="130"/>
      <c r="E39" s="130"/>
      <c r="F39" s="62" t="s">
        <v>25</v>
      </c>
      <c r="G39" s="130"/>
      <c r="H39" s="130"/>
      <c r="I39" s="130"/>
      <c r="J39" s="26"/>
      <c r="K39" s="4" t="s">
        <v>30</v>
      </c>
      <c r="N39" s="12"/>
    </row>
    <row r="40" spans="1:15" ht="22.5">
      <c r="A40" s="5"/>
      <c r="B40" s="5"/>
      <c r="C40" s="6"/>
      <c r="F40" s="62"/>
      <c r="G40" s="131" t="s">
        <v>31</v>
      </c>
      <c r="H40" s="131"/>
      <c r="I40" s="131"/>
      <c r="J40" s="27">
        <f>SUM(J27:J39)</f>
        <v>730</v>
      </c>
      <c r="K40" s="67"/>
      <c r="L40" s="64" t="s">
        <v>32</v>
      </c>
      <c r="M40" s="116">
        <f>(D24*F24)+(D25*F25)</f>
        <v>1194.27</v>
      </c>
      <c r="N40" s="117"/>
    </row>
    <row r="41" spans="1:15" ht="11.25" customHeight="1">
      <c r="A41" s="5"/>
      <c r="B41" s="5"/>
      <c r="C41" s="6"/>
      <c r="F41" s="62"/>
      <c r="G41" s="104" t="s">
        <v>33</v>
      </c>
      <c r="H41" s="104"/>
      <c r="I41" s="104"/>
      <c r="J41" s="63">
        <v>9.5</v>
      </c>
      <c r="K41" s="124" t="s">
        <v>34</v>
      </c>
      <c r="L41" s="127"/>
      <c r="M41" s="128" t="s">
        <v>35</v>
      </c>
      <c r="N41" s="129"/>
    </row>
    <row r="42" spans="1:15" ht="10.5" customHeight="1">
      <c r="A42" s="5"/>
      <c r="B42" s="5"/>
      <c r="C42" s="6"/>
      <c r="F42" s="62"/>
      <c r="G42" s="104" t="s">
        <v>36</v>
      </c>
      <c r="H42" s="104"/>
      <c r="I42" s="104"/>
      <c r="J42" s="31">
        <f>J40/J41</f>
        <v>76.84210526315789</v>
      </c>
      <c r="K42" s="124" t="s">
        <v>37</v>
      </c>
      <c r="L42" s="127"/>
      <c r="M42" s="128">
        <f>318*2</f>
        <v>636</v>
      </c>
      <c r="N42" s="129"/>
    </row>
    <row r="43" spans="1:15" ht="15" customHeight="1">
      <c r="A43" s="5"/>
      <c r="B43" s="5"/>
      <c r="C43" s="6"/>
      <c r="F43" s="62"/>
      <c r="G43" s="104" t="s">
        <v>38</v>
      </c>
      <c r="H43" s="104"/>
      <c r="I43" s="104"/>
      <c r="J43" s="32">
        <v>22</v>
      </c>
      <c r="K43" s="67"/>
      <c r="L43" s="33" t="s">
        <v>28</v>
      </c>
      <c r="M43" s="125">
        <f>J42*J43</f>
        <v>1690.5263157894735</v>
      </c>
      <c r="N43" s="126"/>
    </row>
    <row r="44" spans="1:15" ht="11.25" customHeight="1">
      <c r="A44" s="5"/>
      <c r="B44" s="5"/>
      <c r="C44" s="6"/>
      <c r="F44" s="62"/>
      <c r="G44" s="62"/>
      <c r="I44" s="63"/>
      <c r="K44" s="124" t="s">
        <v>39</v>
      </c>
      <c r="L44" s="124"/>
      <c r="M44" s="116"/>
      <c r="N44" s="117"/>
    </row>
    <row r="45" spans="1:15">
      <c r="A45" s="5"/>
      <c r="B45" s="5"/>
      <c r="C45" s="6"/>
      <c r="F45" s="62"/>
      <c r="G45" s="62"/>
      <c r="H45" s="63"/>
      <c r="I45" s="63"/>
      <c r="J45" s="33"/>
      <c r="K45" s="33"/>
      <c r="L45" s="33" t="s">
        <v>40</v>
      </c>
      <c r="M45" s="116"/>
      <c r="N45" s="117"/>
    </row>
    <row r="46" spans="1:15">
      <c r="A46" s="5"/>
      <c r="B46" s="5"/>
      <c r="E46" s="67"/>
      <c r="F46" s="115"/>
      <c r="G46" s="115"/>
      <c r="H46" s="33"/>
      <c r="I46" s="33"/>
      <c r="J46" s="10"/>
      <c r="K46" s="124" t="s">
        <v>41</v>
      </c>
      <c r="L46" s="124" t="s">
        <v>41</v>
      </c>
      <c r="M46" s="116"/>
      <c r="N46" s="117"/>
      <c r="O46" s="34"/>
    </row>
    <row r="47" spans="1:15">
      <c r="A47" s="5"/>
      <c r="B47" s="5"/>
      <c r="E47" s="67"/>
      <c r="F47" s="115"/>
      <c r="G47" s="115"/>
      <c r="H47" s="33"/>
      <c r="I47" s="33"/>
      <c r="J47" s="33"/>
      <c r="K47" s="124" t="s">
        <v>42</v>
      </c>
      <c r="L47" s="124"/>
      <c r="M47" s="125">
        <f>SUM(M40:N46)</f>
        <v>3520.7963157894737</v>
      </c>
      <c r="N47" s="126"/>
    </row>
    <row r="48" spans="1:15">
      <c r="A48" s="5"/>
      <c r="B48" s="5"/>
      <c r="E48" s="67"/>
      <c r="F48" s="115"/>
      <c r="G48" s="115"/>
      <c r="H48" s="33"/>
      <c r="I48" s="33"/>
      <c r="J48" s="33"/>
      <c r="M48" s="116"/>
      <c r="N48" s="117"/>
    </row>
    <row r="49" spans="1:14">
      <c r="A49" s="5"/>
      <c r="B49" s="5"/>
      <c r="C49" s="10"/>
      <c r="E49" s="67"/>
      <c r="F49" s="115"/>
      <c r="G49" s="115"/>
      <c r="H49" s="33"/>
      <c r="I49" s="33"/>
      <c r="J49" s="33"/>
      <c r="M49" s="118"/>
      <c r="N49" s="119"/>
    </row>
    <row r="50" spans="1:14">
      <c r="A50" s="5"/>
      <c r="B50" s="35" t="s">
        <v>43</v>
      </c>
      <c r="C50" s="36"/>
      <c r="D50" s="36"/>
      <c r="E50" s="36"/>
      <c r="F50" s="36"/>
      <c r="G50" s="37"/>
      <c r="H50" s="33"/>
      <c r="I50" s="33"/>
      <c r="J50" s="33"/>
      <c r="L50" s="67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0" t="s">
        <v>44</v>
      </c>
      <c r="C58" s="121"/>
      <c r="D58" s="121"/>
      <c r="E58" s="121"/>
      <c r="F58" s="121"/>
      <c r="G58" s="121"/>
      <c r="I58" s="122" t="s">
        <v>45</v>
      </c>
      <c r="J58" s="122"/>
      <c r="K58" s="122"/>
      <c r="L58" s="122"/>
      <c r="M58" s="122"/>
      <c r="N58" s="123"/>
    </row>
    <row r="59" spans="1:14" ht="1.5" customHeight="1">
      <c r="A59" s="5"/>
      <c r="B59" s="61"/>
      <c r="C59" s="62"/>
      <c r="D59" s="62"/>
      <c r="E59" s="62"/>
      <c r="F59" s="62"/>
      <c r="G59" s="62"/>
      <c r="I59" s="62"/>
      <c r="J59" s="62"/>
      <c r="K59" s="62"/>
      <c r="L59" s="62"/>
      <c r="M59" s="62"/>
      <c r="N59" s="65"/>
    </row>
    <row r="60" spans="1:14" ht="11.25" hidden="1" customHeight="1">
      <c r="A60" s="5"/>
      <c r="B60" s="103"/>
      <c r="C60" s="104"/>
      <c r="D60" s="104"/>
      <c r="E60" s="104"/>
      <c r="F60" s="104"/>
      <c r="G60" s="104"/>
      <c r="N60" s="12"/>
    </row>
    <row r="61" spans="1:14" ht="16.5" customHeight="1">
      <c r="A61" s="5"/>
      <c r="B61" s="107" t="s">
        <v>46</v>
      </c>
      <c r="C61" s="108"/>
      <c r="D61" s="108"/>
      <c r="E61" s="108"/>
      <c r="F61" s="108"/>
      <c r="G61" s="108"/>
      <c r="I61" s="108" t="s">
        <v>71</v>
      </c>
      <c r="J61" s="108"/>
      <c r="K61" s="108"/>
      <c r="L61" s="108"/>
      <c r="M61" s="108"/>
      <c r="N61" s="109"/>
    </row>
    <row r="62" spans="1:14">
      <c r="A62" s="5"/>
      <c r="B62" s="103" t="s">
        <v>47</v>
      </c>
      <c r="C62" s="104"/>
      <c r="D62" s="104"/>
      <c r="E62" s="104"/>
      <c r="F62" s="104"/>
      <c r="G62" s="104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72</v>
      </c>
      <c r="J63" s="113"/>
      <c r="K63" s="113"/>
      <c r="L63" s="113"/>
      <c r="M63" s="113"/>
      <c r="N63" s="114"/>
    </row>
    <row r="64" spans="1:14" ht="2.25" customHeight="1">
      <c r="A64" s="5"/>
      <c r="B64" s="103" t="s">
        <v>49</v>
      </c>
      <c r="C64" s="104"/>
      <c r="D64" s="104"/>
      <c r="E64" s="104"/>
      <c r="F64" s="104"/>
      <c r="G64" s="104"/>
      <c r="I64" s="105" t="s">
        <v>50</v>
      </c>
      <c r="J64" s="105"/>
      <c r="K64" s="105"/>
      <c r="L64" s="105"/>
      <c r="M64" s="105"/>
      <c r="N64" s="106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52</v>
      </c>
    </row>
    <row r="487" spans="4:4">
      <c r="D487" s="53" t="s">
        <v>53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622A6-2010-4A50-B0D7-DEAE084801EB}">
  <sheetPr codeName="Hoja5">
    <pageSetUpPr fitToPage="1"/>
  </sheetPr>
  <dimension ref="A1:S487"/>
  <sheetViews>
    <sheetView topLeftCell="A22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6">
        <v>3</v>
      </c>
      <c r="N2" s="148"/>
    </row>
    <row r="3" spans="1:19">
      <c r="A3" s="5"/>
      <c r="B3" s="5"/>
      <c r="L3" s="121" t="s">
        <v>1</v>
      </c>
      <c r="M3" s="163"/>
      <c r="N3" s="7">
        <v>7862</v>
      </c>
    </row>
    <row r="4" spans="1:19">
      <c r="A4" s="5"/>
      <c r="B4" s="5"/>
      <c r="L4" s="56"/>
      <c r="M4" s="56"/>
      <c r="N4" s="9" t="s">
        <v>2</v>
      </c>
    </row>
    <row r="5" spans="1:19">
      <c r="A5" s="5"/>
      <c r="B5" s="5"/>
      <c r="G5" s="10"/>
      <c r="L5" s="56"/>
      <c r="M5" s="56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10</v>
      </c>
      <c r="K8" s="55" t="s">
        <v>5</v>
      </c>
      <c r="L8" s="108" t="s">
        <v>54</v>
      </c>
      <c r="M8" s="108"/>
      <c r="N8" s="12">
        <v>2024</v>
      </c>
    </row>
    <row r="9" spans="1:19" ht="15" customHeight="1">
      <c r="A9" s="5"/>
      <c r="B9" s="5"/>
      <c r="K9" s="104" t="s">
        <v>6</v>
      </c>
      <c r="L9" s="104"/>
      <c r="M9" s="164">
        <f>M47</f>
        <v>6207.2310526315787</v>
      </c>
      <c r="N9" s="165"/>
    </row>
    <row r="10" spans="1:19" ht="13.5" customHeight="1">
      <c r="A10" s="5"/>
      <c r="B10" s="5" t="s">
        <v>7</v>
      </c>
      <c r="N10" s="12"/>
    </row>
    <row r="11" spans="1:19" ht="11.25" customHeight="1">
      <c r="A11" s="59"/>
      <c r="B11" s="166">
        <f>$M$9</f>
        <v>6207.2310526315787</v>
      </c>
      <c r="C11" s="167"/>
      <c r="D11" s="168" t="s">
        <v>73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9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54" t="s">
        <v>68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6"/>
    </row>
    <row r="14" spans="1:19" ht="11.25" customHeight="1">
      <c r="A14" s="5"/>
      <c r="B14" s="157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1:19" ht="11.25" customHeight="1">
      <c r="A15" s="5"/>
      <c r="B15" s="157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6"/>
      <c r="S15" s="4" t="s">
        <v>9</v>
      </c>
    </row>
    <row r="16" spans="1:19" ht="11.25" customHeight="1">
      <c r="A16" s="5"/>
      <c r="B16" s="5"/>
      <c r="E16" s="17">
        <v>9</v>
      </c>
      <c r="F16" s="55" t="s">
        <v>5</v>
      </c>
      <c r="G16" s="158" t="s">
        <v>56</v>
      </c>
      <c r="H16" s="108"/>
      <c r="I16" s="55" t="s">
        <v>10</v>
      </c>
      <c r="J16" s="17">
        <v>9</v>
      </c>
      <c r="K16" s="55" t="s">
        <v>11</v>
      </c>
      <c r="L16" s="158" t="s">
        <v>54</v>
      </c>
      <c r="M16" s="108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103" t="s">
        <v>12</v>
      </c>
      <c r="C18" s="159"/>
      <c r="D18" s="18"/>
      <c r="E18" s="160" t="s">
        <v>13</v>
      </c>
      <c r="F18" s="161"/>
      <c r="G18" s="162"/>
      <c r="H18" s="18" t="s">
        <v>14</v>
      </c>
      <c r="I18" s="160" t="s">
        <v>15</v>
      </c>
      <c r="J18" s="162"/>
      <c r="K18" s="18"/>
      <c r="L18" s="160" t="s">
        <v>16</v>
      </c>
      <c r="M18" s="162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3"/>
      <c r="C20" s="144"/>
      <c r="D20" s="144"/>
      <c r="E20" s="145"/>
      <c r="F20" s="146"/>
      <c r="G20" s="130"/>
      <c r="H20" s="130"/>
      <c r="I20" s="147"/>
      <c r="J20" s="146"/>
      <c r="K20" s="147"/>
      <c r="L20" s="146"/>
      <c r="M20" s="130"/>
      <c r="N20" s="148"/>
    </row>
    <row r="21" spans="1:14">
      <c r="A21" s="5"/>
      <c r="B21" s="149" t="s">
        <v>17</v>
      </c>
      <c r="C21" s="150"/>
      <c r="D21" s="150"/>
      <c r="E21" s="151"/>
      <c r="F21" s="152" t="s">
        <v>18</v>
      </c>
      <c r="G21" s="150"/>
      <c r="H21" s="150"/>
      <c r="I21" s="151"/>
      <c r="J21" s="152" t="s">
        <v>19</v>
      </c>
      <c r="K21" s="151"/>
      <c r="L21" s="152" t="s">
        <v>20</v>
      </c>
      <c r="M21" s="150"/>
      <c r="N21" s="153"/>
    </row>
    <row r="22" spans="1:14">
      <c r="A22" s="5"/>
      <c r="B22" s="20" t="s">
        <v>21</v>
      </c>
      <c r="E22" s="10"/>
      <c r="N22" s="12"/>
    </row>
    <row r="23" spans="1:14">
      <c r="A23" s="5"/>
      <c r="B23" s="5"/>
      <c r="C23" s="4" t="s">
        <v>22</v>
      </c>
      <c r="E23" s="55"/>
      <c r="F23" s="108" t="s">
        <v>23</v>
      </c>
      <c r="G23" s="108"/>
      <c r="J23" s="10"/>
      <c r="N23" s="12"/>
    </row>
    <row r="24" spans="1:14">
      <c r="A24" s="5"/>
      <c r="B24" s="5" t="s">
        <v>24</v>
      </c>
      <c r="D24" s="21">
        <v>1</v>
      </c>
      <c r="E24" s="55" t="s">
        <v>25</v>
      </c>
      <c r="F24" s="136">
        <v>2388.54</v>
      </c>
      <c r="G24" s="137"/>
      <c r="H24" s="4" t="s">
        <v>26</v>
      </c>
      <c r="J24" s="22"/>
      <c r="M24" s="134"/>
      <c r="N24" s="135"/>
    </row>
    <row r="25" spans="1:14">
      <c r="A25" s="5"/>
      <c r="B25" s="5"/>
      <c r="D25" s="21">
        <v>1</v>
      </c>
      <c r="E25" s="55" t="s">
        <v>25</v>
      </c>
      <c r="F25" s="138">
        <v>1194.27</v>
      </c>
      <c r="G25" s="138"/>
      <c r="H25" s="4" t="s">
        <v>27</v>
      </c>
      <c r="J25" s="10"/>
      <c r="M25" s="134"/>
      <c r="N25" s="135"/>
    </row>
    <row r="26" spans="1:14">
      <c r="A26" s="5"/>
      <c r="B26" s="20" t="s">
        <v>28</v>
      </c>
      <c r="D26" s="23"/>
      <c r="E26" s="55"/>
      <c r="F26" s="139"/>
      <c r="G26" s="139"/>
      <c r="M26" s="134"/>
      <c r="N26" s="135"/>
    </row>
    <row r="27" spans="1:14">
      <c r="A27" s="5"/>
      <c r="B27" s="5" t="s">
        <v>5</v>
      </c>
      <c r="C27" s="132" t="s">
        <v>29</v>
      </c>
      <c r="D27" s="132"/>
      <c r="E27" s="132"/>
      <c r="F27" s="55" t="s">
        <v>25</v>
      </c>
      <c r="G27" s="132" t="s">
        <v>69</v>
      </c>
      <c r="H27" s="133"/>
      <c r="I27" s="133"/>
      <c r="J27" s="24">
        <v>197</v>
      </c>
      <c r="K27" s="4" t="s">
        <v>30</v>
      </c>
      <c r="M27" s="134"/>
      <c r="N27" s="135"/>
    </row>
    <row r="28" spans="1:14">
      <c r="A28" s="5"/>
      <c r="B28" s="5" t="s">
        <v>5</v>
      </c>
      <c r="C28" s="132" t="s">
        <v>69</v>
      </c>
      <c r="D28" s="133"/>
      <c r="E28" s="133"/>
      <c r="F28" s="55" t="s">
        <v>25</v>
      </c>
      <c r="G28" s="132" t="s">
        <v>70</v>
      </c>
      <c r="H28" s="132"/>
      <c r="I28" s="132"/>
      <c r="J28" s="24">
        <v>239</v>
      </c>
      <c r="K28" s="4" t="s">
        <v>30</v>
      </c>
      <c r="N28" s="25"/>
    </row>
    <row r="29" spans="1:14">
      <c r="A29" s="5"/>
      <c r="B29" s="5" t="s">
        <v>5</v>
      </c>
      <c r="C29" s="132" t="s">
        <v>70</v>
      </c>
      <c r="D29" s="132"/>
      <c r="E29" s="132"/>
      <c r="F29" s="55" t="s">
        <v>25</v>
      </c>
      <c r="G29" s="132" t="s">
        <v>29</v>
      </c>
      <c r="H29" s="133"/>
      <c r="I29" s="133"/>
      <c r="J29" s="24">
        <v>435</v>
      </c>
      <c r="K29" s="4" t="s">
        <v>30</v>
      </c>
      <c r="N29" s="12"/>
    </row>
    <row r="30" spans="1:14">
      <c r="A30" s="5"/>
      <c r="B30" s="5" t="s">
        <v>5</v>
      </c>
      <c r="C30" s="132" t="s">
        <v>65</v>
      </c>
      <c r="D30" s="132"/>
      <c r="E30" s="132"/>
      <c r="F30" s="55" t="s">
        <v>25</v>
      </c>
      <c r="G30" s="132" t="s">
        <v>65</v>
      </c>
      <c r="H30" s="133"/>
      <c r="I30" s="133"/>
      <c r="J30" s="24">
        <v>150</v>
      </c>
      <c r="K30" s="4" t="s">
        <v>30</v>
      </c>
      <c r="N30" s="12"/>
    </row>
    <row r="31" spans="1:14" ht="11.25" customHeight="1">
      <c r="A31" s="5"/>
      <c r="B31" s="5" t="s">
        <v>5</v>
      </c>
      <c r="C31" s="132"/>
      <c r="D31" s="133"/>
      <c r="E31" s="133"/>
      <c r="F31" s="55" t="s">
        <v>25</v>
      </c>
      <c r="G31" s="132"/>
      <c r="H31" s="132"/>
      <c r="I31" s="132"/>
      <c r="J31" s="24"/>
      <c r="K31" s="4" t="s">
        <v>30</v>
      </c>
      <c r="N31" s="12"/>
    </row>
    <row r="32" spans="1:14">
      <c r="A32" s="5"/>
      <c r="B32" s="5" t="s">
        <v>5</v>
      </c>
      <c r="C32" s="132"/>
      <c r="D32" s="132"/>
      <c r="E32" s="132"/>
      <c r="F32" s="55" t="s">
        <v>25</v>
      </c>
      <c r="G32" s="132"/>
      <c r="H32" s="133"/>
      <c r="I32" s="133"/>
      <c r="J32" s="24"/>
      <c r="K32" s="4" t="s">
        <v>30</v>
      </c>
      <c r="N32" s="12"/>
    </row>
    <row r="33" spans="1:15" ht="11.25" customHeight="1">
      <c r="A33" s="5"/>
      <c r="B33" s="5" t="s">
        <v>5</v>
      </c>
      <c r="C33" s="132"/>
      <c r="D33" s="133"/>
      <c r="E33" s="133"/>
      <c r="F33" s="55" t="s">
        <v>25</v>
      </c>
      <c r="G33" s="132"/>
      <c r="H33" s="132"/>
      <c r="I33" s="132"/>
      <c r="J33" s="24"/>
      <c r="K33" s="4" t="s">
        <v>30</v>
      </c>
      <c r="N33" s="12"/>
    </row>
    <row r="34" spans="1:15">
      <c r="A34" s="5"/>
      <c r="B34" s="5" t="s">
        <v>5</v>
      </c>
      <c r="C34" s="108"/>
      <c r="D34" s="108"/>
      <c r="E34" s="108"/>
      <c r="F34" s="55" t="s">
        <v>25</v>
      </c>
      <c r="G34" s="108"/>
      <c r="H34" s="108"/>
      <c r="I34" s="108"/>
      <c r="J34" s="24"/>
      <c r="K34" s="4" t="s">
        <v>30</v>
      </c>
      <c r="N34" s="12"/>
    </row>
    <row r="35" spans="1:15">
      <c r="A35" s="5"/>
      <c r="B35" s="5"/>
      <c r="C35" s="108"/>
      <c r="D35" s="108"/>
      <c r="E35" s="108"/>
      <c r="F35" s="55" t="s">
        <v>25</v>
      </c>
      <c r="G35" s="108"/>
      <c r="H35" s="108"/>
      <c r="I35" s="108"/>
      <c r="J35" s="24"/>
      <c r="K35" s="4" t="s">
        <v>30</v>
      </c>
      <c r="N35" s="12"/>
    </row>
    <row r="36" spans="1:15">
      <c r="A36" s="5"/>
      <c r="B36" s="5"/>
      <c r="C36" s="108"/>
      <c r="D36" s="108"/>
      <c r="E36" s="108"/>
      <c r="F36" s="55" t="s">
        <v>25</v>
      </c>
      <c r="G36" s="108"/>
      <c r="H36" s="108"/>
      <c r="I36" s="108"/>
      <c r="J36" s="24"/>
      <c r="K36" s="4" t="s">
        <v>30</v>
      </c>
      <c r="N36" s="12"/>
    </row>
    <row r="37" spans="1:15">
      <c r="A37" s="5"/>
      <c r="B37" s="5"/>
      <c r="C37" s="108"/>
      <c r="D37" s="108"/>
      <c r="E37" s="108"/>
      <c r="F37" s="55" t="s">
        <v>25</v>
      </c>
      <c r="G37" s="108"/>
      <c r="H37" s="108"/>
      <c r="I37" s="108"/>
      <c r="J37" s="24"/>
      <c r="K37" s="4" t="s">
        <v>30</v>
      </c>
      <c r="N37" s="12"/>
    </row>
    <row r="38" spans="1:15">
      <c r="A38" s="5"/>
      <c r="B38" s="5"/>
      <c r="C38" s="108"/>
      <c r="D38" s="108"/>
      <c r="E38" s="108"/>
      <c r="F38" s="55" t="s">
        <v>25</v>
      </c>
      <c r="G38" s="108"/>
      <c r="H38" s="108"/>
      <c r="I38" s="108"/>
      <c r="J38" s="24"/>
      <c r="K38" s="4" t="s">
        <v>30</v>
      </c>
      <c r="N38" s="12"/>
    </row>
    <row r="39" spans="1:15">
      <c r="A39" s="5"/>
      <c r="B39" s="5"/>
      <c r="C39" s="130"/>
      <c r="D39" s="130"/>
      <c r="E39" s="130"/>
      <c r="F39" s="55" t="s">
        <v>25</v>
      </c>
      <c r="G39" s="130"/>
      <c r="H39" s="130"/>
      <c r="I39" s="130"/>
      <c r="J39" s="26"/>
      <c r="K39" s="4" t="s">
        <v>30</v>
      </c>
      <c r="N39" s="12"/>
    </row>
    <row r="40" spans="1:15" ht="22.5">
      <c r="A40" s="5"/>
      <c r="B40" s="5"/>
      <c r="C40" s="6"/>
      <c r="F40" s="55"/>
      <c r="G40" s="131" t="s">
        <v>31</v>
      </c>
      <c r="H40" s="131"/>
      <c r="I40" s="131"/>
      <c r="J40" s="27">
        <f>SUM(J27:J39)</f>
        <v>1021</v>
      </c>
      <c r="K40" s="60"/>
      <c r="L40" s="57" t="s">
        <v>32</v>
      </c>
      <c r="M40" s="116">
        <f>(D24*F24)+(D25*F25)</f>
        <v>3582.81</v>
      </c>
      <c r="N40" s="117"/>
    </row>
    <row r="41" spans="1:15" ht="11.25" customHeight="1">
      <c r="A41" s="5"/>
      <c r="B41" s="5"/>
      <c r="C41" s="6"/>
      <c r="F41" s="55"/>
      <c r="G41" s="104" t="s">
        <v>33</v>
      </c>
      <c r="H41" s="104"/>
      <c r="I41" s="104"/>
      <c r="J41" s="56">
        <v>9.5</v>
      </c>
      <c r="K41" s="124" t="s">
        <v>34</v>
      </c>
      <c r="L41" s="127"/>
      <c r="M41" s="128" t="s">
        <v>35</v>
      </c>
      <c r="N41" s="129"/>
    </row>
    <row r="42" spans="1:15" ht="10.5" customHeight="1">
      <c r="A42" s="5"/>
      <c r="B42" s="5"/>
      <c r="C42" s="6"/>
      <c r="F42" s="55"/>
      <c r="G42" s="104" t="s">
        <v>36</v>
      </c>
      <c r="H42" s="104"/>
      <c r="I42" s="104"/>
      <c r="J42" s="31">
        <f>J40/J41</f>
        <v>107.47368421052632</v>
      </c>
      <c r="K42" s="124" t="s">
        <v>37</v>
      </c>
      <c r="L42" s="127"/>
      <c r="M42" s="128">
        <f>130*2</f>
        <v>260</v>
      </c>
      <c r="N42" s="129"/>
    </row>
    <row r="43" spans="1:15" ht="15" customHeight="1">
      <c r="A43" s="5"/>
      <c r="B43" s="5"/>
      <c r="C43" s="6"/>
      <c r="F43" s="55"/>
      <c r="G43" s="104" t="s">
        <v>38</v>
      </c>
      <c r="H43" s="104"/>
      <c r="I43" s="104"/>
      <c r="J43" s="32">
        <v>22</v>
      </c>
      <c r="K43" s="60"/>
      <c r="L43" s="33" t="s">
        <v>28</v>
      </c>
      <c r="M43" s="125">
        <f>J42*J43</f>
        <v>2364.4210526315787</v>
      </c>
      <c r="N43" s="126"/>
    </row>
    <row r="44" spans="1:15" ht="11.25" customHeight="1">
      <c r="A44" s="5"/>
      <c r="B44" s="5"/>
      <c r="C44" s="6"/>
      <c r="F44" s="55"/>
      <c r="G44" s="55"/>
      <c r="I44" s="56"/>
      <c r="K44" s="124" t="s">
        <v>39</v>
      </c>
      <c r="L44" s="124"/>
      <c r="M44" s="116"/>
      <c r="N44" s="117"/>
    </row>
    <row r="45" spans="1:15">
      <c r="A45" s="5"/>
      <c r="B45" s="5"/>
      <c r="C45" s="6"/>
      <c r="F45" s="55"/>
      <c r="G45" s="55"/>
      <c r="H45" s="56"/>
      <c r="I45" s="56"/>
      <c r="J45" s="33"/>
      <c r="K45" s="33"/>
      <c r="L45" s="33" t="s">
        <v>40</v>
      </c>
      <c r="M45" s="116"/>
      <c r="N45" s="117"/>
    </row>
    <row r="46" spans="1:15">
      <c r="A46" s="5"/>
      <c r="B46" s="5"/>
      <c r="E46" s="60"/>
      <c r="F46" s="115"/>
      <c r="G46" s="115"/>
      <c r="H46" s="33"/>
      <c r="I46" s="33"/>
      <c r="J46" s="10"/>
      <c r="K46" s="124" t="s">
        <v>41</v>
      </c>
      <c r="L46" s="124" t="s">
        <v>41</v>
      </c>
      <c r="M46" s="116"/>
      <c r="N46" s="117"/>
      <c r="O46" s="34"/>
    </row>
    <row r="47" spans="1:15">
      <c r="A47" s="5"/>
      <c r="B47" s="5"/>
      <c r="E47" s="60"/>
      <c r="F47" s="115"/>
      <c r="G47" s="115"/>
      <c r="H47" s="33"/>
      <c r="I47" s="33"/>
      <c r="J47" s="33"/>
      <c r="K47" s="124" t="s">
        <v>42</v>
      </c>
      <c r="L47" s="124"/>
      <c r="M47" s="125">
        <f>SUM(M40:N46)</f>
        <v>6207.2310526315787</v>
      </c>
      <c r="N47" s="126"/>
    </row>
    <row r="48" spans="1:15">
      <c r="A48" s="5"/>
      <c r="B48" s="5"/>
      <c r="E48" s="60"/>
      <c r="F48" s="115"/>
      <c r="G48" s="115"/>
      <c r="H48" s="33"/>
      <c r="I48" s="33"/>
      <c r="J48" s="33"/>
      <c r="M48" s="116"/>
      <c r="N48" s="117"/>
    </row>
    <row r="49" spans="1:14">
      <c r="A49" s="5"/>
      <c r="B49" s="5"/>
      <c r="C49" s="10"/>
      <c r="E49" s="60"/>
      <c r="F49" s="115"/>
      <c r="G49" s="115"/>
      <c r="H49" s="33"/>
      <c r="I49" s="33"/>
      <c r="J49" s="33"/>
      <c r="M49" s="118"/>
      <c r="N49" s="119"/>
    </row>
    <row r="50" spans="1:14">
      <c r="A50" s="5"/>
      <c r="B50" s="35" t="s">
        <v>43</v>
      </c>
      <c r="C50" s="36"/>
      <c r="D50" s="36"/>
      <c r="E50" s="36"/>
      <c r="F50" s="36"/>
      <c r="G50" s="37"/>
      <c r="H50" s="33"/>
      <c r="I50" s="33"/>
      <c r="J50" s="33"/>
      <c r="L50" s="60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0" t="s">
        <v>44</v>
      </c>
      <c r="C58" s="121"/>
      <c r="D58" s="121"/>
      <c r="E58" s="121"/>
      <c r="F58" s="121"/>
      <c r="G58" s="121"/>
      <c r="I58" s="122" t="s">
        <v>45</v>
      </c>
      <c r="J58" s="122"/>
      <c r="K58" s="122"/>
      <c r="L58" s="122"/>
      <c r="M58" s="122"/>
      <c r="N58" s="123"/>
    </row>
    <row r="59" spans="1:14" ht="1.5" customHeight="1">
      <c r="A59" s="5"/>
      <c r="B59" s="54"/>
      <c r="C59" s="55"/>
      <c r="D59" s="55"/>
      <c r="E59" s="55"/>
      <c r="F59" s="55"/>
      <c r="G59" s="55"/>
      <c r="I59" s="55"/>
      <c r="J59" s="55"/>
      <c r="K59" s="55"/>
      <c r="L59" s="55"/>
      <c r="M59" s="55"/>
      <c r="N59" s="58"/>
    </row>
    <row r="60" spans="1:14" ht="11.25" hidden="1" customHeight="1">
      <c r="A60" s="5"/>
      <c r="B60" s="103"/>
      <c r="C60" s="104"/>
      <c r="D60" s="104"/>
      <c r="E60" s="104"/>
      <c r="F60" s="104"/>
      <c r="G60" s="104"/>
      <c r="N60" s="12"/>
    </row>
    <row r="61" spans="1:14" ht="16.5" customHeight="1">
      <c r="A61" s="5"/>
      <c r="B61" s="107" t="s">
        <v>46</v>
      </c>
      <c r="C61" s="108"/>
      <c r="D61" s="108"/>
      <c r="E61" s="108"/>
      <c r="F61" s="108"/>
      <c r="G61" s="108"/>
      <c r="I61" s="108" t="s">
        <v>71</v>
      </c>
      <c r="J61" s="108"/>
      <c r="K61" s="108"/>
      <c r="L61" s="108"/>
      <c r="M61" s="108"/>
      <c r="N61" s="109"/>
    </row>
    <row r="62" spans="1:14">
      <c r="A62" s="5"/>
      <c r="B62" s="103" t="s">
        <v>47</v>
      </c>
      <c r="C62" s="104"/>
      <c r="D62" s="104"/>
      <c r="E62" s="104"/>
      <c r="F62" s="104"/>
      <c r="G62" s="104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72</v>
      </c>
      <c r="J63" s="113"/>
      <c r="K63" s="113"/>
      <c r="L63" s="113"/>
      <c r="M63" s="113"/>
      <c r="N63" s="114"/>
    </row>
    <row r="64" spans="1:14" ht="2.25" customHeight="1">
      <c r="A64" s="5"/>
      <c r="B64" s="103" t="s">
        <v>49</v>
      </c>
      <c r="C64" s="104"/>
      <c r="D64" s="104"/>
      <c r="E64" s="104"/>
      <c r="F64" s="104"/>
      <c r="G64" s="104"/>
      <c r="I64" s="105" t="s">
        <v>50</v>
      </c>
      <c r="J64" s="105"/>
      <c r="K64" s="105"/>
      <c r="L64" s="105"/>
      <c r="M64" s="105"/>
      <c r="N64" s="106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52</v>
      </c>
    </row>
    <row r="487" spans="4:4">
      <c r="D487" s="53" t="s">
        <v>53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A7FC5-D03B-4CE1-BDAC-39081893635A}">
  <sheetPr codeName="Hoja6">
    <pageSetUpPr fitToPage="1"/>
  </sheetPr>
  <dimension ref="A1:S487"/>
  <sheetViews>
    <sheetView topLeftCell="A28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6">
        <v>2</v>
      </c>
      <c r="N2" s="148"/>
    </row>
    <row r="3" spans="1:19">
      <c r="A3" s="5"/>
      <c r="B3" s="5"/>
      <c r="L3" s="121" t="s">
        <v>1</v>
      </c>
      <c r="M3" s="163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4</v>
      </c>
      <c r="K8" s="15" t="s">
        <v>5</v>
      </c>
      <c r="L8" s="108" t="s">
        <v>54</v>
      </c>
      <c r="M8" s="108"/>
      <c r="N8" s="12">
        <v>2024</v>
      </c>
    </row>
    <row r="9" spans="1:19" ht="15" customHeight="1">
      <c r="A9" s="5"/>
      <c r="B9" s="5"/>
      <c r="K9" s="104" t="s">
        <v>6</v>
      </c>
      <c r="L9" s="104"/>
      <c r="M9" s="164">
        <f>M47</f>
        <v>4432.6910526315787</v>
      </c>
      <c r="N9" s="165"/>
    </row>
    <row r="10" spans="1:19" ht="13.5" customHeight="1">
      <c r="A10" s="5"/>
      <c r="B10" s="5" t="s">
        <v>7</v>
      </c>
      <c r="N10" s="12"/>
    </row>
    <row r="11" spans="1:19" ht="11.25" customHeight="1">
      <c r="A11" s="19"/>
      <c r="B11" s="166">
        <f>$M$9</f>
        <v>4432.6910526315787</v>
      </c>
      <c r="C11" s="167"/>
      <c r="D11" s="168" t="s">
        <v>67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9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54" t="s">
        <v>64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6"/>
    </row>
    <row r="14" spans="1:19" ht="11.25" customHeight="1">
      <c r="A14" s="5"/>
      <c r="B14" s="157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1:19" ht="11.25" customHeight="1">
      <c r="A15" s="5"/>
      <c r="B15" s="157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6"/>
      <c r="S15" s="4" t="s">
        <v>9</v>
      </c>
    </row>
    <row r="16" spans="1:19" ht="11.25" customHeight="1">
      <c r="A16" s="5"/>
      <c r="B16" s="5"/>
      <c r="E16" s="17">
        <v>9</v>
      </c>
      <c r="F16" s="15" t="s">
        <v>5</v>
      </c>
      <c r="G16" s="158" t="s">
        <v>56</v>
      </c>
      <c r="H16" s="108"/>
      <c r="I16" s="15" t="s">
        <v>10</v>
      </c>
      <c r="J16" s="17">
        <v>9</v>
      </c>
      <c r="K16" s="15" t="s">
        <v>11</v>
      </c>
      <c r="L16" s="158" t="s">
        <v>54</v>
      </c>
      <c r="M16" s="108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103" t="s">
        <v>12</v>
      </c>
      <c r="C18" s="159"/>
      <c r="D18" s="18"/>
      <c r="E18" s="160" t="s">
        <v>13</v>
      </c>
      <c r="F18" s="161"/>
      <c r="G18" s="162"/>
      <c r="H18" s="18" t="s">
        <v>14</v>
      </c>
      <c r="I18" s="160" t="s">
        <v>15</v>
      </c>
      <c r="J18" s="162"/>
      <c r="K18" s="18"/>
      <c r="L18" s="160" t="s">
        <v>16</v>
      </c>
      <c r="M18" s="162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3"/>
      <c r="C20" s="144"/>
      <c r="D20" s="144"/>
      <c r="E20" s="145"/>
      <c r="F20" s="146"/>
      <c r="G20" s="130"/>
      <c r="H20" s="130"/>
      <c r="I20" s="147"/>
      <c r="J20" s="146"/>
      <c r="K20" s="147"/>
      <c r="L20" s="146"/>
      <c r="M20" s="130"/>
      <c r="N20" s="148"/>
    </row>
    <row r="21" spans="1:14">
      <c r="A21" s="5"/>
      <c r="B21" s="149" t="s">
        <v>17</v>
      </c>
      <c r="C21" s="150"/>
      <c r="D21" s="150"/>
      <c r="E21" s="151"/>
      <c r="F21" s="152" t="s">
        <v>18</v>
      </c>
      <c r="G21" s="150"/>
      <c r="H21" s="150"/>
      <c r="I21" s="151"/>
      <c r="J21" s="152" t="s">
        <v>19</v>
      </c>
      <c r="K21" s="151"/>
      <c r="L21" s="152" t="s">
        <v>20</v>
      </c>
      <c r="M21" s="150"/>
      <c r="N21" s="153"/>
    </row>
    <row r="22" spans="1:14">
      <c r="A22" s="5"/>
      <c r="B22" s="20" t="s">
        <v>21</v>
      </c>
      <c r="E22" s="10"/>
      <c r="N22" s="12"/>
    </row>
    <row r="23" spans="1:14">
      <c r="A23" s="5"/>
      <c r="B23" s="5"/>
      <c r="C23" s="4" t="s">
        <v>22</v>
      </c>
      <c r="E23" s="15"/>
      <c r="F23" s="108" t="s">
        <v>23</v>
      </c>
      <c r="G23" s="108"/>
      <c r="J23" s="10"/>
      <c r="N23" s="12"/>
    </row>
    <row r="24" spans="1:14">
      <c r="A24" s="5"/>
      <c r="B24" s="5" t="s">
        <v>24</v>
      </c>
      <c r="D24" s="21"/>
      <c r="E24" s="15" t="s">
        <v>25</v>
      </c>
      <c r="F24" s="136"/>
      <c r="G24" s="137"/>
      <c r="H24" s="4" t="s">
        <v>26</v>
      </c>
      <c r="J24" s="22"/>
      <c r="M24" s="134"/>
      <c r="N24" s="135"/>
    </row>
    <row r="25" spans="1:14">
      <c r="A25" s="5"/>
      <c r="B25" s="5"/>
      <c r="D25" s="21">
        <v>1</v>
      </c>
      <c r="E25" s="15" t="s">
        <v>25</v>
      </c>
      <c r="F25" s="138">
        <v>1194.27</v>
      </c>
      <c r="G25" s="138"/>
      <c r="H25" s="4" t="s">
        <v>27</v>
      </c>
      <c r="J25" s="10"/>
      <c r="M25" s="134"/>
      <c r="N25" s="135"/>
    </row>
    <row r="26" spans="1:14">
      <c r="A26" s="5"/>
      <c r="B26" s="20" t="s">
        <v>28</v>
      </c>
      <c r="D26" s="23"/>
      <c r="E26" s="15"/>
      <c r="F26" s="139"/>
      <c r="G26" s="139"/>
      <c r="M26" s="134"/>
      <c r="N26" s="135"/>
    </row>
    <row r="27" spans="1:14">
      <c r="A27" s="5"/>
      <c r="B27" s="5" t="s">
        <v>5</v>
      </c>
      <c r="C27" s="132" t="s">
        <v>29</v>
      </c>
      <c r="D27" s="132"/>
      <c r="E27" s="132"/>
      <c r="F27" s="15" t="s">
        <v>25</v>
      </c>
      <c r="G27" s="132" t="s">
        <v>58</v>
      </c>
      <c r="H27" s="133"/>
      <c r="I27" s="133"/>
      <c r="J27" s="24">
        <v>115</v>
      </c>
      <c r="K27" s="4" t="s">
        <v>30</v>
      </c>
      <c r="M27" s="134"/>
      <c r="N27" s="135"/>
    </row>
    <row r="28" spans="1:14">
      <c r="A28" s="5"/>
      <c r="B28" s="5" t="s">
        <v>5</v>
      </c>
      <c r="C28" s="132" t="s">
        <v>58</v>
      </c>
      <c r="D28" s="133"/>
      <c r="E28" s="133"/>
      <c r="F28" s="15" t="s">
        <v>25</v>
      </c>
      <c r="G28" s="132" t="s">
        <v>59</v>
      </c>
      <c r="H28" s="132"/>
      <c r="I28" s="132"/>
      <c r="J28" s="24">
        <v>115</v>
      </c>
      <c r="K28" s="4" t="s">
        <v>30</v>
      </c>
      <c r="N28" s="25"/>
    </row>
    <row r="29" spans="1:14">
      <c r="A29" s="5"/>
      <c r="B29" s="5" t="s">
        <v>5</v>
      </c>
      <c r="C29" s="132"/>
      <c r="D29" s="132"/>
      <c r="E29" s="132"/>
      <c r="F29" s="15" t="s">
        <v>25</v>
      </c>
      <c r="G29" s="132"/>
      <c r="H29" s="133"/>
      <c r="I29" s="133"/>
      <c r="J29" s="24"/>
      <c r="K29" s="4" t="s">
        <v>30</v>
      </c>
      <c r="N29" s="12"/>
    </row>
    <row r="30" spans="1:14">
      <c r="A30" s="5"/>
      <c r="B30" s="5" t="s">
        <v>5</v>
      </c>
      <c r="C30" s="132" t="s">
        <v>29</v>
      </c>
      <c r="D30" s="132"/>
      <c r="E30" s="132"/>
      <c r="F30" s="15" t="s">
        <v>25</v>
      </c>
      <c r="G30" s="132" t="s">
        <v>58</v>
      </c>
      <c r="H30" s="133"/>
      <c r="I30" s="133"/>
      <c r="J30" s="24">
        <v>115</v>
      </c>
      <c r="K30" s="4" t="s">
        <v>30</v>
      </c>
      <c r="N30" s="12"/>
    </row>
    <row r="31" spans="1:14" ht="11.25" customHeight="1">
      <c r="A31" s="5"/>
      <c r="B31" s="5" t="s">
        <v>5</v>
      </c>
      <c r="C31" s="132" t="s">
        <v>58</v>
      </c>
      <c r="D31" s="133"/>
      <c r="E31" s="133"/>
      <c r="F31" s="15" t="s">
        <v>25</v>
      </c>
      <c r="G31" s="132" t="s">
        <v>59</v>
      </c>
      <c r="H31" s="132"/>
      <c r="I31" s="132"/>
      <c r="J31" s="24">
        <v>115</v>
      </c>
      <c r="K31" s="4" t="s">
        <v>30</v>
      </c>
      <c r="N31" s="12"/>
    </row>
    <row r="32" spans="1:14">
      <c r="A32" s="5"/>
      <c r="B32" s="5" t="s">
        <v>5</v>
      </c>
      <c r="C32" s="132"/>
      <c r="D32" s="132"/>
      <c r="E32" s="132"/>
      <c r="F32" s="15" t="s">
        <v>25</v>
      </c>
      <c r="G32" s="132"/>
      <c r="H32" s="133"/>
      <c r="I32" s="133"/>
      <c r="J32" s="24"/>
      <c r="K32" s="4" t="s">
        <v>30</v>
      </c>
      <c r="N32" s="12"/>
    </row>
    <row r="33" spans="1:15" ht="11.25" customHeight="1">
      <c r="A33" s="5"/>
      <c r="B33" s="5" t="s">
        <v>5</v>
      </c>
      <c r="C33" s="132" t="s">
        <v>65</v>
      </c>
      <c r="D33" s="133"/>
      <c r="E33" s="133"/>
      <c r="F33" s="15" t="s">
        <v>25</v>
      </c>
      <c r="G33" s="132" t="s">
        <v>65</v>
      </c>
      <c r="H33" s="132"/>
      <c r="I33" s="132"/>
      <c r="J33" s="24">
        <v>200</v>
      </c>
      <c r="K33" s="4" t="s">
        <v>30</v>
      </c>
      <c r="N33" s="12"/>
    </row>
    <row r="34" spans="1:15">
      <c r="A34" s="5"/>
      <c r="B34" s="5" t="s">
        <v>5</v>
      </c>
      <c r="C34" s="108"/>
      <c r="D34" s="108"/>
      <c r="E34" s="108"/>
      <c r="F34" s="15" t="s">
        <v>25</v>
      </c>
      <c r="G34" s="108"/>
      <c r="H34" s="108"/>
      <c r="I34" s="108"/>
      <c r="J34" s="24"/>
      <c r="K34" s="4" t="s">
        <v>30</v>
      </c>
      <c r="N34" s="12"/>
    </row>
    <row r="35" spans="1:15">
      <c r="A35" s="5"/>
      <c r="B35" s="5"/>
      <c r="C35" s="108"/>
      <c r="D35" s="108"/>
      <c r="E35" s="108"/>
      <c r="F35" s="15" t="s">
        <v>25</v>
      </c>
      <c r="G35" s="108"/>
      <c r="H35" s="108"/>
      <c r="I35" s="108"/>
      <c r="J35" s="24"/>
      <c r="K35" s="4" t="s">
        <v>30</v>
      </c>
      <c r="N35" s="12"/>
    </row>
    <row r="36" spans="1:15">
      <c r="A36" s="5"/>
      <c r="B36" s="5"/>
      <c r="C36" s="108"/>
      <c r="D36" s="108"/>
      <c r="E36" s="108"/>
      <c r="F36" s="15" t="s">
        <v>25</v>
      </c>
      <c r="G36" s="108"/>
      <c r="H36" s="108"/>
      <c r="I36" s="108"/>
      <c r="J36" s="24"/>
      <c r="K36" s="4" t="s">
        <v>30</v>
      </c>
      <c r="N36" s="12"/>
    </row>
    <row r="37" spans="1:15">
      <c r="A37" s="5"/>
      <c r="B37" s="5"/>
      <c r="C37" s="108"/>
      <c r="D37" s="108"/>
      <c r="E37" s="108"/>
      <c r="F37" s="15" t="s">
        <v>25</v>
      </c>
      <c r="G37" s="108"/>
      <c r="H37" s="108"/>
      <c r="I37" s="108"/>
      <c r="J37" s="24"/>
      <c r="K37" s="4" t="s">
        <v>30</v>
      </c>
      <c r="N37" s="12"/>
    </row>
    <row r="38" spans="1:15">
      <c r="A38" s="5"/>
      <c r="B38" s="5"/>
      <c r="C38" s="108"/>
      <c r="D38" s="108"/>
      <c r="E38" s="108"/>
      <c r="F38" s="15" t="s">
        <v>25</v>
      </c>
      <c r="G38" s="108"/>
      <c r="H38" s="108"/>
      <c r="I38" s="108"/>
      <c r="J38" s="24"/>
      <c r="K38" s="4" t="s">
        <v>30</v>
      </c>
      <c r="N38" s="12"/>
    </row>
    <row r="39" spans="1:15">
      <c r="A39" s="5"/>
      <c r="B39" s="5"/>
      <c r="C39" s="130"/>
      <c r="D39" s="130"/>
      <c r="E39" s="130"/>
      <c r="F39" s="15" t="s">
        <v>25</v>
      </c>
      <c r="G39" s="130"/>
      <c r="H39" s="130"/>
      <c r="I39" s="130"/>
      <c r="J39" s="26"/>
      <c r="K39" s="4" t="s">
        <v>30</v>
      </c>
      <c r="N39" s="12"/>
    </row>
    <row r="40" spans="1:15" ht="22.5">
      <c r="A40" s="5"/>
      <c r="B40" s="5"/>
      <c r="C40" s="6"/>
      <c r="F40" s="15"/>
      <c r="G40" s="131" t="s">
        <v>31</v>
      </c>
      <c r="H40" s="131"/>
      <c r="I40" s="131"/>
      <c r="J40" s="27">
        <f>SUM(J27:J39)</f>
        <v>660</v>
      </c>
      <c r="K40" s="28"/>
      <c r="L40" s="30" t="s">
        <v>32</v>
      </c>
      <c r="M40" s="116">
        <f>(D24*F24)+(D25*F25)</f>
        <v>1194.27</v>
      </c>
      <c r="N40" s="117"/>
    </row>
    <row r="41" spans="1:15" ht="11.25" customHeight="1">
      <c r="A41" s="5"/>
      <c r="B41" s="5"/>
      <c r="C41" s="6"/>
      <c r="F41" s="15"/>
      <c r="G41" s="104" t="s">
        <v>33</v>
      </c>
      <c r="H41" s="104"/>
      <c r="I41" s="104"/>
      <c r="J41" s="8">
        <v>9.5</v>
      </c>
      <c r="K41" s="124" t="s">
        <v>34</v>
      </c>
      <c r="L41" s="127"/>
      <c r="M41" s="128" t="s">
        <v>35</v>
      </c>
      <c r="N41" s="129"/>
    </row>
    <row r="42" spans="1:15" ht="10.5" customHeight="1">
      <c r="A42" s="5"/>
      <c r="B42" s="5"/>
      <c r="C42" s="6"/>
      <c r="F42" s="15"/>
      <c r="G42" s="104" t="s">
        <v>36</v>
      </c>
      <c r="H42" s="104"/>
      <c r="I42" s="104"/>
      <c r="J42" s="31">
        <f>J40/J41</f>
        <v>69.473684210526315</v>
      </c>
      <c r="K42" s="124" t="s">
        <v>37</v>
      </c>
      <c r="L42" s="127"/>
      <c r="M42" s="128">
        <f>365*4</f>
        <v>1460</v>
      </c>
      <c r="N42" s="129"/>
    </row>
    <row r="43" spans="1:15" ht="15" customHeight="1">
      <c r="A43" s="5"/>
      <c r="B43" s="5"/>
      <c r="C43" s="6"/>
      <c r="F43" s="15"/>
      <c r="G43" s="104" t="s">
        <v>38</v>
      </c>
      <c r="H43" s="104"/>
      <c r="I43" s="104"/>
      <c r="J43" s="32">
        <v>22</v>
      </c>
      <c r="K43" s="28"/>
      <c r="L43" s="33" t="s">
        <v>28</v>
      </c>
      <c r="M43" s="125">
        <f>J42*J43</f>
        <v>1528.421052631579</v>
      </c>
      <c r="N43" s="126"/>
    </row>
    <row r="44" spans="1:15" ht="11.25" customHeight="1">
      <c r="A44" s="5"/>
      <c r="B44" s="5"/>
      <c r="C44" s="6"/>
      <c r="F44" s="15"/>
      <c r="G44" s="15"/>
      <c r="I44" s="8"/>
      <c r="K44" s="124" t="s">
        <v>39</v>
      </c>
      <c r="L44" s="124"/>
      <c r="M44" s="116">
        <v>250</v>
      </c>
      <c r="N44" s="117"/>
    </row>
    <row r="45" spans="1:15">
      <c r="A45" s="5"/>
      <c r="B45" s="5"/>
      <c r="C45" s="6"/>
      <c r="F45" s="15"/>
      <c r="G45" s="15"/>
      <c r="H45" s="8"/>
      <c r="I45" s="8"/>
      <c r="J45" s="33"/>
      <c r="K45" s="33"/>
      <c r="L45" s="33" t="s">
        <v>40</v>
      </c>
      <c r="M45" s="116"/>
      <c r="N45" s="117"/>
    </row>
    <row r="46" spans="1:15">
      <c r="A46" s="5"/>
      <c r="B46" s="5"/>
      <c r="E46" s="28"/>
      <c r="F46" s="115"/>
      <c r="G46" s="115"/>
      <c r="H46" s="33"/>
      <c r="I46" s="33"/>
      <c r="J46" s="10"/>
      <c r="K46" s="124" t="s">
        <v>41</v>
      </c>
      <c r="L46" s="124" t="s">
        <v>41</v>
      </c>
      <c r="M46" s="116"/>
      <c r="N46" s="117"/>
      <c r="O46" s="34"/>
    </row>
    <row r="47" spans="1:15">
      <c r="A47" s="5"/>
      <c r="B47" s="5"/>
      <c r="E47" s="28"/>
      <c r="F47" s="115"/>
      <c r="G47" s="115"/>
      <c r="H47" s="33"/>
      <c r="I47" s="33"/>
      <c r="J47" s="33"/>
      <c r="K47" s="124" t="s">
        <v>42</v>
      </c>
      <c r="L47" s="124"/>
      <c r="M47" s="125">
        <f>SUM(M40:N46)</f>
        <v>4432.6910526315787</v>
      </c>
      <c r="N47" s="126"/>
    </row>
    <row r="48" spans="1:15">
      <c r="A48" s="5"/>
      <c r="B48" s="5"/>
      <c r="E48" s="28"/>
      <c r="F48" s="115"/>
      <c r="G48" s="115"/>
      <c r="H48" s="33"/>
      <c r="I48" s="33"/>
      <c r="J48" s="33"/>
      <c r="M48" s="116"/>
      <c r="N48" s="117"/>
    </row>
    <row r="49" spans="1:14">
      <c r="A49" s="5"/>
      <c r="B49" s="5"/>
      <c r="C49" s="10"/>
      <c r="E49" s="28"/>
      <c r="F49" s="115"/>
      <c r="G49" s="115"/>
      <c r="H49" s="33"/>
      <c r="I49" s="33"/>
      <c r="J49" s="33"/>
      <c r="M49" s="118"/>
      <c r="N49" s="119"/>
    </row>
    <row r="50" spans="1:14">
      <c r="A50" s="5"/>
      <c r="B50" s="35" t="s">
        <v>43</v>
      </c>
      <c r="C50" s="36"/>
      <c r="D50" s="36"/>
      <c r="E50" s="36"/>
      <c r="F50" s="36"/>
      <c r="G50" s="37"/>
      <c r="H50" s="33"/>
      <c r="I50" s="33"/>
      <c r="J50" s="33"/>
      <c r="L50" s="28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0" t="s">
        <v>44</v>
      </c>
      <c r="C58" s="121"/>
      <c r="D58" s="121"/>
      <c r="E58" s="121"/>
      <c r="F58" s="121"/>
      <c r="G58" s="121"/>
      <c r="I58" s="122" t="s">
        <v>45</v>
      </c>
      <c r="J58" s="122"/>
      <c r="K58" s="122"/>
      <c r="L58" s="122"/>
      <c r="M58" s="122"/>
      <c r="N58" s="123"/>
    </row>
    <row r="59" spans="1:14" ht="1.5" customHeight="1">
      <c r="A59" s="5"/>
      <c r="B59" s="47"/>
      <c r="C59" s="15"/>
      <c r="D59" s="15"/>
      <c r="E59" s="15"/>
      <c r="F59" s="15"/>
      <c r="G59" s="15"/>
      <c r="I59" s="15"/>
      <c r="J59" s="15"/>
      <c r="K59" s="15"/>
      <c r="L59" s="15"/>
      <c r="M59" s="15"/>
      <c r="N59" s="48"/>
    </row>
    <row r="60" spans="1:14" ht="11.25" hidden="1" customHeight="1">
      <c r="A60" s="5"/>
      <c r="B60" s="103"/>
      <c r="C60" s="104"/>
      <c r="D60" s="104"/>
      <c r="E60" s="104"/>
      <c r="F60" s="104"/>
      <c r="G60" s="104"/>
      <c r="N60" s="12"/>
    </row>
    <row r="61" spans="1:14" ht="16.5" customHeight="1">
      <c r="A61" s="5"/>
      <c r="B61" s="107" t="s">
        <v>46</v>
      </c>
      <c r="C61" s="108"/>
      <c r="D61" s="108"/>
      <c r="E61" s="108"/>
      <c r="F61" s="108"/>
      <c r="G61" s="108"/>
      <c r="I61" s="108" t="s">
        <v>66</v>
      </c>
      <c r="J61" s="108"/>
      <c r="K61" s="108"/>
      <c r="L61" s="108"/>
      <c r="M61" s="108"/>
      <c r="N61" s="109"/>
    </row>
    <row r="62" spans="1:14">
      <c r="A62" s="5"/>
      <c r="B62" s="103" t="s">
        <v>47</v>
      </c>
      <c r="C62" s="104"/>
      <c r="D62" s="104"/>
      <c r="E62" s="104"/>
      <c r="F62" s="104"/>
      <c r="G62" s="104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50</v>
      </c>
      <c r="J63" s="113"/>
      <c r="K63" s="113"/>
      <c r="L63" s="113"/>
      <c r="M63" s="113"/>
      <c r="N63" s="114"/>
    </row>
    <row r="64" spans="1:14" ht="2.25" customHeight="1">
      <c r="A64" s="5"/>
      <c r="B64" s="103" t="s">
        <v>49</v>
      </c>
      <c r="C64" s="104"/>
      <c r="D64" s="104"/>
      <c r="E64" s="104"/>
      <c r="F64" s="104"/>
      <c r="G64" s="104"/>
      <c r="I64" s="105" t="s">
        <v>50</v>
      </c>
      <c r="J64" s="105"/>
      <c r="K64" s="105"/>
      <c r="L64" s="105"/>
      <c r="M64" s="105"/>
      <c r="N64" s="106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52</v>
      </c>
    </row>
    <row r="487" spans="4:4">
      <c r="D487" s="53" t="s">
        <v>53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DBB26-ECDC-4333-B2C2-67B1F8769756}">
  <sheetPr codeName="Hoja7">
    <pageSetUpPr fitToPage="1"/>
  </sheetPr>
  <dimension ref="A1:S487"/>
  <sheetViews>
    <sheetView topLeftCell="A31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6">
        <v>1</v>
      </c>
      <c r="N2" s="148"/>
    </row>
    <row r="3" spans="1:19">
      <c r="A3" s="5"/>
      <c r="B3" s="5"/>
      <c r="L3" s="121" t="s">
        <v>1</v>
      </c>
      <c r="M3" s="163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3</v>
      </c>
      <c r="K8" s="14" t="s">
        <v>5</v>
      </c>
      <c r="L8" s="108" t="s">
        <v>54</v>
      </c>
      <c r="M8" s="108"/>
      <c r="N8" s="12">
        <v>2024</v>
      </c>
    </row>
    <row r="9" spans="1:19" ht="15" customHeight="1">
      <c r="A9" s="5"/>
      <c r="B9" s="5"/>
      <c r="K9" s="104" t="s">
        <v>6</v>
      </c>
      <c r="L9" s="104"/>
      <c r="M9" s="164">
        <f>M47</f>
        <v>12332.313157894736</v>
      </c>
      <c r="N9" s="165"/>
    </row>
    <row r="10" spans="1:19" ht="13.5" customHeight="1">
      <c r="A10" s="5"/>
      <c r="B10" s="5" t="s">
        <v>7</v>
      </c>
      <c r="N10" s="12"/>
    </row>
    <row r="11" spans="1:19" ht="11.25" customHeight="1">
      <c r="A11" s="16"/>
      <c r="B11" s="166">
        <f>$M$9</f>
        <v>12332.313157894736</v>
      </c>
      <c r="C11" s="167"/>
      <c r="D11" s="168" t="s">
        <v>63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9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54" t="s">
        <v>55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6"/>
    </row>
    <row r="14" spans="1:19" ht="11.25" customHeight="1">
      <c r="A14" s="5"/>
      <c r="B14" s="157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1:19" ht="11.25" customHeight="1">
      <c r="A15" s="5"/>
      <c r="B15" s="157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6"/>
      <c r="S15" s="4" t="s">
        <v>9</v>
      </c>
    </row>
    <row r="16" spans="1:19" ht="11.25" customHeight="1">
      <c r="A16" s="5"/>
      <c r="B16" s="5"/>
      <c r="E16" s="17">
        <v>9</v>
      </c>
      <c r="F16" s="14" t="s">
        <v>5</v>
      </c>
      <c r="G16" s="158" t="s">
        <v>56</v>
      </c>
      <c r="H16" s="108"/>
      <c r="I16" s="14" t="s">
        <v>10</v>
      </c>
      <c r="J16" s="17">
        <v>11</v>
      </c>
      <c r="K16" s="14" t="s">
        <v>11</v>
      </c>
      <c r="L16" s="158" t="s">
        <v>54</v>
      </c>
      <c r="M16" s="108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103" t="s">
        <v>12</v>
      </c>
      <c r="C18" s="159"/>
      <c r="D18" s="18"/>
      <c r="E18" s="160" t="s">
        <v>13</v>
      </c>
      <c r="F18" s="161"/>
      <c r="G18" s="162"/>
      <c r="H18" s="18" t="s">
        <v>14</v>
      </c>
      <c r="I18" s="160" t="s">
        <v>15</v>
      </c>
      <c r="J18" s="162"/>
      <c r="K18" s="18" t="s">
        <v>14</v>
      </c>
      <c r="L18" s="160" t="s">
        <v>16</v>
      </c>
      <c r="M18" s="162"/>
      <c r="N18" s="18" t="s">
        <v>57</v>
      </c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3"/>
      <c r="C20" s="144"/>
      <c r="D20" s="144"/>
      <c r="E20" s="145"/>
      <c r="F20" s="146"/>
      <c r="G20" s="130"/>
      <c r="H20" s="130"/>
      <c r="I20" s="147"/>
      <c r="J20" s="146"/>
      <c r="K20" s="147"/>
      <c r="L20" s="146"/>
      <c r="M20" s="130"/>
      <c r="N20" s="148"/>
    </row>
    <row r="21" spans="1:14">
      <c r="A21" s="5"/>
      <c r="B21" s="149" t="s">
        <v>17</v>
      </c>
      <c r="C21" s="150"/>
      <c r="D21" s="150"/>
      <c r="E21" s="151"/>
      <c r="F21" s="152" t="s">
        <v>18</v>
      </c>
      <c r="G21" s="150"/>
      <c r="H21" s="150"/>
      <c r="I21" s="151"/>
      <c r="J21" s="152" t="s">
        <v>19</v>
      </c>
      <c r="K21" s="151"/>
      <c r="L21" s="152" t="s">
        <v>20</v>
      </c>
      <c r="M21" s="150"/>
      <c r="N21" s="153"/>
    </row>
    <row r="22" spans="1:14">
      <c r="A22" s="5"/>
      <c r="B22" s="20" t="s">
        <v>21</v>
      </c>
      <c r="E22" s="10"/>
      <c r="N22" s="12"/>
    </row>
    <row r="23" spans="1:14">
      <c r="A23" s="5"/>
      <c r="B23" s="5"/>
      <c r="C23" s="4" t="s">
        <v>22</v>
      </c>
      <c r="E23" s="14"/>
      <c r="F23" s="108" t="s">
        <v>23</v>
      </c>
      <c r="G23" s="108"/>
      <c r="J23" s="10"/>
      <c r="N23" s="12"/>
    </row>
    <row r="24" spans="1:14">
      <c r="A24" s="5"/>
      <c r="B24" s="5" t="s">
        <v>24</v>
      </c>
      <c r="D24" s="21">
        <v>2</v>
      </c>
      <c r="E24" s="14" t="s">
        <v>25</v>
      </c>
      <c r="F24" s="136">
        <v>2822.82</v>
      </c>
      <c r="G24" s="137"/>
      <c r="H24" s="4" t="s">
        <v>26</v>
      </c>
      <c r="J24" s="22"/>
      <c r="M24" s="134"/>
      <c r="N24" s="135"/>
    </row>
    <row r="25" spans="1:14">
      <c r="A25" s="5"/>
      <c r="B25" s="5"/>
      <c r="D25" s="21">
        <v>1</v>
      </c>
      <c r="E25" s="14" t="s">
        <v>25</v>
      </c>
      <c r="F25" s="138">
        <v>1411.41</v>
      </c>
      <c r="G25" s="138"/>
      <c r="H25" s="4" t="s">
        <v>27</v>
      </c>
      <c r="J25" s="10"/>
      <c r="M25" s="134"/>
      <c r="N25" s="135"/>
    </row>
    <row r="26" spans="1:14">
      <c r="A26" s="5"/>
      <c r="B26" s="20" t="s">
        <v>28</v>
      </c>
      <c r="D26" s="23"/>
      <c r="E26" s="14"/>
      <c r="F26" s="139"/>
      <c r="G26" s="139"/>
      <c r="M26" s="134"/>
      <c r="N26" s="135"/>
    </row>
    <row r="27" spans="1:14">
      <c r="A27" s="5"/>
      <c r="B27" s="5" t="s">
        <v>5</v>
      </c>
      <c r="C27" s="132" t="s">
        <v>29</v>
      </c>
      <c r="D27" s="132"/>
      <c r="E27" s="132"/>
      <c r="F27" s="14" t="s">
        <v>25</v>
      </c>
      <c r="G27" s="132" t="s">
        <v>58</v>
      </c>
      <c r="H27" s="133"/>
      <c r="I27" s="133"/>
      <c r="J27" s="24">
        <v>115</v>
      </c>
      <c r="K27" s="4" t="s">
        <v>30</v>
      </c>
      <c r="M27" s="134"/>
      <c r="N27" s="135"/>
    </row>
    <row r="28" spans="1:14">
      <c r="A28" s="5"/>
      <c r="B28" s="5" t="s">
        <v>5</v>
      </c>
      <c r="C28" s="132" t="s">
        <v>58</v>
      </c>
      <c r="D28" s="133"/>
      <c r="E28" s="133"/>
      <c r="F28" s="14" t="s">
        <v>25</v>
      </c>
      <c r="G28" s="132" t="s">
        <v>59</v>
      </c>
      <c r="H28" s="132"/>
      <c r="I28" s="132"/>
      <c r="J28" s="24">
        <v>115</v>
      </c>
      <c r="K28" s="4" t="s">
        <v>30</v>
      </c>
      <c r="N28" s="25"/>
    </row>
    <row r="29" spans="1:14">
      <c r="A29" s="5"/>
      <c r="B29" s="5" t="s">
        <v>5</v>
      </c>
      <c r="C29" s="132"/>
      <c r="D29" s="132"/>
      <c r="E29" s="132"/>
      <c r="F29" s="14" t="s">
        <v>25</v>
      </c>
      <c r="G29" s="132"/>
      <c r="H29" s="133"/>
      <c r="I29" s="133"/>
      <c r="J29" s="24"/>
      <c r="K29" s="4" t="s">
        <v>30</v>
      </c>
      <c r="N29" s="12"/>
    </row>
    <row r="30" spans="1:14">
      <c r="A30" s="5"/>
      <c r="B30" s="5" t="s">
        <v>5</v>
      </c>
      <c r="C30" s="132" t="s">
        <v>60</v>
      </c>
      <c r="D30" s="133"/>
      <c r="E30" s="133"/>
      <c r="F30" s="14" t="s">
        <v>25</v>
      </c>
      <c r="G30" s="132" t="s">
        <v>60</v>
      </c>
      <c r="H30" s="133"/>
      <c r="I30" s="133"/>
      <c r="J30" s="24"/>
      <c r="K30" s="4" t="s">
        <v>30</v>
      </c>
      <c r="N30" s="12"/>
    </row>
    <row r="31" spans="1:14" ht="11.25" customHeight="1">
      <c r="A31" s="5"/>
      <c r="B31" s="5" t="s">
        <v>5</v>
      </c>
      <c r="C31" s="132"/>
      <c r="D31" s="133"/>
      <c r="E31" s="133"/>
      <c r="F31" s="14" t="s">
        <v>25</v>
      </c>
      <c r="G31" s="132"/>
      <c r="H31" s="132"/>
      <c r="I31" s="132"/>
      <c r="J31" s="24"/>
      <c r="K31" s="4" t="s">
        <v>30</v>
      </c>
      <c r="N31" s="12"/>
    </row>
    <row r="32" spans="1:14">
      <c r="A32" s="5"/>
      <c r="B32" s="5" t="s">
        <v>5</v>
      </c>
      <c r="C32" s="132" t="s">
        <v>29</v>
      </c>
      <c r="D32" s="132"/>
      <c r="E32" s="132"/>
      <c r="F32" s="14" t="s">
        <v>25</v>
      </c>
      <c r="G32" s="132" t="s">
        <v>58</v>
      </c>
      <c r="H32" s="133"/>
      <c r="I32" s="133"/>
      <c r="J32" s="24">
        <v>115</v>
      </c>
      <c r="K32" s="4" t="s">
        <v>30</v>
      </c>
      <c r="N32" s="12"/>
    </row>
    <row r="33" spans="1:15" ht="11.25" customHeight="1">
      <c r="A33" s="5"/>
      <c r="B33" s="5" t="s">
        <v>5</v>
      </c>
      <c r="C33" s="132" t="s">
        <v>58</v>
      </c>
      <c r="D33" s="133"/>
      <c r="E33" s="133"/>
      <c r="F33" s="14" t="s">
        <v>25</v>
      </c>
      <c r="G33" s="132" t="s">
        <v>59</v>
      </c>
      <c r="H33" s="132"/>
      <c r="I33" s="132"/>
      <c r="J33" s="24">
        <v>115</v>
      </c>
      <c r="K33" s="4" t="s">
        <v>30</v>
      </c>
      <c r="N33" s="12"/>
    </row>
    <row r="34" spans="1:15">
      <c r="A34" s="5"/>
      <c r="B34" s="5" t="s">
        <v>5</v>
      </c>
      <c r="C34" s="108"/>
      <c r="D34" s="108"/>
      <c r="E34" s="108"/>
      <c r="F34" s="14" t="s">
        <v>25</v>
      </c>
      <c r="G34" s="108"/>
      <c r="H34" s="108"/>
      <c r="I34" s="108"/>
      <c r="J34" s="24"/>
      <c r="K34" s="4" t="s">
        <v>30</v>
      </c>
      <c r="N34" s="12"/>
    </row>
    <row r="35" spans="1:15">
      <c r="A35" s="5"/>
      <c r="B35" s="5"/>
      <c r="C35" s="108"/>
      <c r="D35" s="108"/>
      <c r="E35" s="108"/>
      <c r="F35" s="14" t="s">
        <v>25</v>
      </c>
      <c r="G35" s="108"/>
      <c r="H35" s="108"/>
      <c r="I35" s="108"/>
      <c r="J35" s="24"/>
      <c r="K35" s="4" t="s">
        <v>30</v>
      </c>
      <c r="N35" s="12"/>
    </row>
    <row r="36" spans="1:15">
      <c r="A36" s="5"/>
      <c r="B36" s="5"/>
      <c r="C36" s="108"/>
      <c r="D36" s="108"/>
      <c r="E36" s="108"/>
      <c r="F36" s="14" t="s">
        <v>25</v>
      </c>
      <c r="G36" s="108"/>
      <c r="H36" s="108"/>
      <c r="I36" s="108"/>
      <c r="J36" s="24"/>
      <c r="K36" s="4" t="s">
        <v>30</v>
      </c>
      <c r="N36" s="12"/>
    </row>
    <row r="37" spans="1:15">
      <c r="A37" s="5"/>
      <c r="B37" s="5"/>
      <c r="C37" s="108"/>
      <c r="D37" s="108"/>
      <c r="E37" s="108"/>
      <c r="F37" s="14" t="s">
        <v>25</v>
      </c>
      <c r="G37" s="108"/>
      <c r="H37" s="108"/>
      <c r="I37" s="108"/>
      <c r="J37" s="24"/>
      <c r="K37" s="4" t="s">
        <v>30</v>
      </c>
      <c r="N37" s="12"/>
    </row>
    <row r="38" spans="1:15">
      <c r="A38" s="5"/>
      <c r="B38" s="5"/>
      <c r="C38" s="108"/>
      <c r="D38" s="108"/>
      <c r="E38" s="108"/>
      <c r="F38" s="14" t="s">
        <v>25</v>
      </c>
      <c r="G38" s="108"/>
      <c r="H38" s="108"/>
      <c r="I38" s="108"/>
      <c r="J38" s="24"/>
      <c r="K38" s="4" t="s">
        <v>30</v>
      </c>
      <c r="N38" s="12"/>
    </row>
    <row r="39" spans="1:15">
      <c r="A39" s="5"/>
      <c r="B39" s="5"/>
      <c r="C39" s="130"/>
      <c r="D39" s="130"/>
      <c r="E39" s="130"/>
      <c r="F39" s="14" t="s">
        <v>25</v>
      </c>
      <c r="G39" s="130"/>
      <c r="H39" s="130"/>
      <c r="I39" s="130"/>
      <c r="J39" s="26"/>
      <c r="K39" s="4" t="s">
        <v>30</v>
      </c>
      <c r="N39" s="12"/>
    </row>
    <row r="40" spans="1:15" ht="22.5">
      <c r="A40" s="5"/>
      <c r="B40" s="5"/>
      <c r="C40" s="6"/>
      <c r="F40" s="14"/>
      <c r="G40" s="131" t="s">
        <v>31</v>
      </c>
      <c r="H40" s="131"/>
      <c r="I40" s="131"/>
      <c r="J40" s="27">
        <f>SUM(J27:J39)</f>
        <v>460</v>
      </c>
      <c r="K40" s="28"/>
      <c r="L40" s="29" t="s">
        <v>32</v>
      </c>
      <c r="M40" s="116">
        <f>(D24*F24)+(D25*F25)</f>
        <v>7057.05</v>
      </c>
      <c r="N40" s="117"/>
    </row>
    <row r="41" spans="1:15" ht="11.25" customHeight="1">
      <c r="A41" s="5"/>
      <c r="B41" s="5"/>
      <c r="C41" s="6"/>
      <c r="F41" s="14"/>
      <c r="G41" s="104" t="s">
        <v>33</v>
      </c>
      <c r="H41" s="104"/>
      <c r="I41" s="104"/>
      <c r="J41" s="8">
        <v>9.5</v>
      </c>
      <c r="K41" s="124" t="s">
        <v>34</v>
      </c>
      <c r="L41" s="127"/>
      <c r="M41" s="128" t="s">
        <v>35</v>
      </c>
      <c r="N41" s="129"/>
    </row>
    <row r="42" spans="1:15" ht="10.5" customHeight="1">
      <c r="A42" s="5"/>
      <c r="B42" s="5"/>
      <c r="C42" s="6"/>
      <c r="F42" s="14"/>
      <c r="G42" s="104" t="s">
        <v>36</v>
      </c>
      <c r="H42" s="104"/>
      <c r="I42" s="104"/>
      <c r="J42" s="31">
        <f>J40/J41</f>
        <v>48.421052631578945</v>
      </c>
      <c r="K42" s="124" t="s">
        <v>37</v>
      </c>
      <c r="L42" s="127"/>
      <c r="M42" s="128">
        <f>365*4</f>
        <v>1460</v>
      </c>
      <c r="N42" s="129"/>
    </row>
    <row r="43" spans="1:15" ht="15" customHeight="1">
      <c r="A43" s="5"/>
      <c r="B43" s="5"/>
      <c r="C43" s="6"/>
      <c r="F43" s="14"/>
      <c r="G43" s="104" t="s">
        <v>38</v>
      </c>
      <c r="H43" s="104"/>
      <c r="I43" s="104"/>
      <c r="J43" s="32">
        <v>22</v>
      </c>
      <c r="K43" s="28"/>
      <c r="L43" s="33" t="s">
        <v>28</v>
      </c>
      <c r="M43" s="125">
        <f>J42*J43</f>
        <v>1065.2631578947369</v>
      </c>
      <c r="N43" s="126"/>
    </row>
    <row r="44" spans="1:15" ht="11.25" customHeight="1">
      <c r="A44" s="5"/>
      <c r="B44" s="5"/>
      <c r="C44" s="6"/>
      <c r="F44" s="14"/>
      <c r="G44" s="14"/>
      <c r="I44" s="8"/>
      <c r="K44" s="124" t="s">
        <v>39</v>
      </c>
      <c r="L44" s="124"/>
      <c r="M44" s="116">
        <v>250</v>
      </c>
      <c r="N44" s="117"/>
    </row>
    <row r="45" spans="1:15">
      <c r="A45" s="5"/>
      <c r="B45" s="5"/>
      <c r="C45" s="6"/>
      <c r="F45" s="14"/>
      <c r="G45" s="14"/>
      <c r="H45" s="8"/>
      <c r="I45" s="8"/>
      <c r="J45" s="33"/>
      <c r="K45" s="33"/>
      <c r="L45" s="33" t="s">
        <v>40</v>
      </c>
      <c r="M45" s="116">
        <f>250*10</f>
        <v>2500</v>
      </c>
      <c r="N45" s="117"/>
    </row>
    <row r="46" spans="1:15">
      <c r="A46" s="5"/>
      <c r="B46" s="5"/>
      <c r="E46" s="28"/>
      <c r="F46" s="115"/>
      <c r="G46" s="115"/>
      <c r="H46" s="33"/>
      <c r="I46" s="33"/>
      <c r="J46" s="10"/>
      <c r="K46" s="124" t="s">
        <v>41</v>
      </c>
      <c r="L46" s="124" t="s">
        <v>41</v>
      </c>
      <c r="M46" s="116"/>
      <c r="N46" s="117"/>
      <c r="O46" s="34"/>
    </row>
    <row r="47" spans="1:15">
      <c r="A47" s="5"/>
      <c r="B47" s="5"/>
      <c r="E47" s="28"/>
      <c r="F47" s="115"/>
      <c r="G47" s="115"/>
      <c r="H47" s="33"/>
      <c r="I47" s="33"/>
      <c r="J47" s="33"/>
      <c r="K47" s="124" t="s">
        <v>42</v>
      </c>
      <c r="L47" s="124"/>
      <c r="M47" s="125">
        <f>SUM(M40:N46)</f>
        <v>12332.313157894736</v>
      </c>
      <c r="N47" s="126"/>
    </row>
    <row r="48" spans="1:15">
      <c r="A48" s="5"/>
      <c r="B48" s="5"/>
      <c r="E48" s="28"/>
      <c r="F48" s="115"/>
      <c r="G48" s="115"/>
      <c r="H48" s="33"/>
      <c r="I48" s="33"/>
      <c r="J48" s="33"/>
      <c r="M48" s="116"/>
      <c r="N48" s="117"/>
    </row>
    <row r="49" spans="1:14">
      <c r="A49" s="5"/>
      <c r="B49" s="5"/>
      <c r="C49" s="10"/>
      <c r="E49" s="28"/>
      <c r="F49" s="115"/>
      <c r="G49" s="115"/>
      <c r="H49" s="33"/>
      <c r="I49" s="33"/>
      <c r="J49" s="33"/>
      <c r="M49" s="118"/>
      <c r="N49" s="119"/>
    </row>
    <row r="50" spans="1:14">
      <c r="A50" s="5"/>
      <c r="B50" s="35" t="s">
        <v>43</v>
      </c>
      <c r="C50" s="36"/>
      <c r="D50" s="36"/>
      <c r="E50" s="36"/>
      <c r="F50" s="36"/>
      <c r="G50" s="37"/>
      <c r="H50" s="33"/>
      <c r="I50" s="33"/>
      <c r="J50" s="33"/>
      <c r="L50" s="28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0" t="s">
        <v>44</v>
      </c>
      <c r="C58" s="121"/>
      <c r="D58" s="121"/>
      <c r="E58" s="121"/>
      <c r="F58" s="121"/>
      <c r="G58" s="121"/>
      <c r="I58" s="122" t="s">
        <v>45</v>
      </c>
      <c r="J58" s="122"/>
      <c r="K58" s="122"/>
      <c r="L58" s="122"/>
      <c r="M58" s="122"/>
      <c r="N58" s="123"/>
    </row>
    <row r="59" spans="1:14" ht="1.5" customHeight="1">
      <c r="A59" s="5"/>
      <c r="B59" s="47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8"/>
    </row>
    <row r="60" spans="1:14" ht="11.25" hidden="1" customHeight="1">
      <c r="A60" s="5"/>
      <c r="B60" s="103"/>
      <c r="C60" s="104"/>
      <c r="D60" s="104"/>
      <c r="E60" s="104"/>
      <c r="F60" s="104"/>
      <c r="G60" s="104"/>
      <c r="N60" s="12"/>
    </row>
    <row r="61" spans="1:14" ht="16.5" customHeight="1">
      <c r="A61" s="5"/>
      <c r="B61" s="107" t="s">
        <v>46</v>
      </c>
      <c r="C61" s="108"/>
      <c r="D61" s="108"/>
      <c r="E61" s="108"/>
      <c r="F61" s="108"/>
      <c r="G61" s="108"/>
      <c r="I61" s="108" t="s">
        <v>61</v>
      </c>
      <c r="J61" s="108"/>
      <c r="K61" s="108"/>
      <c r="L61" s="108"/>
      <c r="M61" s="108"/>
      <c r="N61" s="109"/>
    </row>
    <row r="62" spans="1:14">
      <c r="A62" s="5"/>
      <c r="B62" s="103" t="s">
        <v>47</v>
      </c>
      <c r="C62" s="104"/>
      <c r="D62" s="104"/>
      <c r="E62" s="104"/>
      <c r="F62" s="104"/>
      <c r="G62" s="104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62</v>
      </c>
      <c r="J63" s="113"/>
      <c r="K63" s="113"/>
      <c r="L63" s="113"/>
      <c r="M63" s="113"/>
      <c r="N63" s="114"/>
    </row>
    <row r="64" spans="1:14" ht="2.25" customHeight="1">
      <c r="A64" s="5"/>
      <c r="B64" s="103" t="s">
        <v>49</v>
      </c>
      <c r="C64" s="104"/>
      <c r="D64" s="104"/>
      <c r="E64" s="104"/>
      <c r="F64" s="104"/>
      <c r="G64" s="104"/>
      <c r="I64" s="105" t="s">
        <v>50</v>
      </c>
      <c r="J64" s="105"/>
      <c r="K64" s="105"/>
      <c r="L64" s="105"/>
      <c r="M64" s="105"/>
      <c r="N64" s="106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52</v>
      </c>
    </row>
    <row r="487" spans="4:4">
      <c r="D487" s="53" t="s">
        <v>53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73787-7249-4CC0-8A28-3DA9C5DD8167}">
  <sheetPr>
    <pageSetUpPr fitToPage="1"/>
  </sheetPr>
  <dimension ref="A1:S487"/>
  <sheetViews>
    <sheetView topLeftCell="A25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6">
        <v>15</v>
      </c>
      <c r="N2" s="148"/>
    </row>
    <row r="3" spans="1:19">
      <c r="A3" s="5"/>
      <c r="B3" s="5"/>
      <c r="L3" s="121" t="s">
        <v>1</v>
      </c>
      <c r="M3" s="163"/>
      <c r="N3" s="7">
        <v>7862</v>
      </c>
    </row>
    <row r="4" spans="1:19">
      <c r="A4" s="5"/>
      <c r="B4" s="5"/>
      <c r="L4" s="98"/>
      <c r="M4" s="98"/>
      <c r="N4" s="9" t="s">
        <v>2</v>
      </c>
    </row>
    <row r="5" spans="1:19">
      <c r="A5" s="5"/>
      <c r="B5" s="5"/>
      <c r="G5" s="10"/>
      <c r="L5" s="98"/>
      <c r="M5" s="9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30</v>
      </c>
      <c r="K8" s="97" t="s">
        <v>5</v>
      </c>
      <c r="L8" s="108" t="s">
        <v>54</v>
      </c>
      <c r="M8" s="108"/>
      <c r="N8" s="12">
        <v>2024</v>
      </c>
    </row>
    <row r="9" spans="1:19" ht="15" customHeight="1">
      <c r="A9" s="5"/>
      <c r="B9" s="5"/>
      <c r="K9" s="104" t="s">
        <v>6</v>
      </c>
      <c r="L9" s="104"/>
      <c r="M9" s="164">
        <f>M47</f>
        <v>4777.08</v>
      </c>
      <c r="N9" s="165"/>
    </row>
    <row r="10" spans="1:19" ht="13.5" customHeight="1">
      <c r="A10" s="5"/>
      <c r="B10" s="5" t="s">
        <v>7</v>
      </c>
      <c r="N10" s="12"/>
    </row>
    <row r="11" spans="1:19" ht="11.25" customHeight="1">
      <c r="A11" s="101"/>
      <c r="B11" s="166">
        <f>$M$9</f>
        <v>4777.08</v>
      </c>
      <c r="C11" s="167"/>
      <c r="D11" s="168" t="s">
        <v>130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9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54" t="s">
        <v>124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6"/>
    </row>
    <row r="14" spans="1:19" ht="11.25" customHeight="1">
      <c r="A14" s="5"/>
      <c r="B14" s="157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1:19" ht="11.25" customHeight="1">
      <c r="A15" s="5"/>
      <c r="B15" s="157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6"/>
      <c r="S15" s="4" t="s">
        <v>9</v>
      </c>
    </row>
    <row r="16" spans="1:19" ht="11.25" customHeight="1">
      <c r="A16" s="5"/>
      <c r="B16" s="5"/>
      <c r="E16" s="17">
        <v>6</v>
      </c>
      <c r="F16" s="97" t="s">
        <v>5</v>
      </c>
      <c r="G16" s="158" t="s">
        <v>78</v>
      </c>
      <c r="H16" s="108"/>
      <c r="I16" s="97" t="s">
        <v>10</v>
      </c>
      <c r="J16" s="17">
        <v>9</v>
      </c>
      <c r="K16" s="97" t="s">
        <v>11</v>
      </c>
      <c r="L16" s="158" t="s">
        <v>78</v>
      </c>
      <c r="M16" s="108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103" t="s">
        <v>12</v>
      </c>
      <c r="C18" s="159"/>
      <c r="D18" s="18"/>
      <c r="E18" s="160" t="s">
        <v>13</v>
      </c>
      <c r="F18" s="161"/>
      <c r="G18" s="162"/>
      <c r="H18" s="18" t="s">
        <v>14</v>
      </c>
      <c r="I18" s="160" t="s">
        <v>15</v>
      </c>
      <c r="J18" s="162"/>
      <c r="K18" s="18"/>
      <c r="L18" s="160" t="s">
        <v>16</v>
      </c>
      <c r="M18" s="162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3"/>
      <c r="C20" s="144"/>
      <c r="D20" s="144"/>
      <c r="E20" s="145"/>
      <c r="F20" s="146"/>
      <c r="G20" s="130"/>
      <c r="H20" s="130"/>
      <c r="I20" s="147"/>
      <c r="J20" s="146"/>
      <c r="K20" s="147"/>
      <c r="L20" s="146"/>
      <c r="M20" s="130"/>
      <c r="N20" s="148"/>
    </row>
    <row r="21" spans="1:14">
      <c r="A21" s="5"/>
      <c r="B21" s="149" t="s">
        <v>17</v>
      </c>
      <c r="C21" s="150"/>
      <c r="D21" s="150"/>
      <c r="E21" s="151"/>
      <c r="F21" s="152" t="s">
        <v>18</v>
      </c>
      <c r="G21" s="150"/>
      <c r="H21" s="150"/>
      <c r="I21" s="151"/>
      <c r="J21" s="152" t="s">
        <v>19</v>
      </c>
      <c r="K21" s="151"/>
      <c r="L21" s="152" t="s">
        <v>20</v>
      </c>
      <c r="M21" s="150"/>
      <c r="N21" s="153"/>
    </row>
    <row r="22" spans="1:14">
      <c r="A22" s="5"/>
      <c r="B22" s="20" t="s">
        <v>21</v>
      </c>
      <c r="E22" s="10"/>
      <c r="N22" s="12"/>
    </row>
    <row r="23" spans="1:14">
      <c r="A23" s="5"/>
      <c r="B23" s="5"/>
      <c r="C23" s="4" t="s">
        <v>22</v>
      </c>
      <c r="E23" s="97"/>
      <c r="F23" s="108" t="s">
        <v>23</v>
      </c>
      <c r="G23" s="108"/>
      <c r="J23" s="10"/>
      <c r="N23" s="12"/>
    </row>
    <row r="24" spans="1:14">
      <c r="A24" s="5"/>
      <c r="B24" s="5" t="s">
        <v>24</v>
      </c>
      <c r="D24" s="21"/>
      <c r="E24" s="97" t="s">
        <v>25</v>
      </c>
      <c r="F24" s="136"/>
      <c r="G24" s="137"/>
      <c r="H24" s="4" t="s">
        <v>26</v>
      </c>
      <c r="J24" s="22"/>
      <c r="M24" s="134"/>
      <c r="N24" s="135"/>
    </row>
    <row r="25" spans="1:14">
      <c r="A25" s="5"/>
      <c r="B25" s="5"/>
      <c r="D25" s="21">
        <v>4</v>
      </c>
      <c r="E25" s="97" t="s">
        <v>25</v>
      </c>
      <c r="F25" s="138">
        <v>1194.27</v>
      </c>
      <c r="G25" s="138"/>
      <c r="H25" s="4" t="s">
        <v>27</v>
      </c>
      <c r="J25" s="10"/>
      <c r="M25" s="134"/>
      <c r="N25" s="135"/>
    </row>
    <row r="26" spans="1:14">
      <c r="A26" s="5"/>
      <c r="B26" s="20" t="s">
        <v>28</v>
      </c>
      <c r="D26" s="23"/>
      <c r="E26" s="97"/>
      <c r="F26" s="139"/>
      <c r="G26" s="139"/>
      <c r="M26" s="134"/>
      <c r="N26" s="135"/>
    </row>
    <row r="27" spans="1:14">
      <c r="A27" s="5"/>
      <c r="B27" s="5" t="s">
        <v>5</v>
      </c>
      <c r="C27" s="132" t="s">
        <v>29</v>
      </c>
      <c r="D27" s="132"/>
      <c r="E27" s="132"/>
      <c r="F27" s="97" t="s">
        <v>25</v>
      </c>
      <c r="G27" s="132" t="s">
        <v>70</v>
      </c>
      <c r="H27" s="133"/>
      <c r="I27" s="133"/>
      <c r="J27" s="24"/>
      <c r="K27" s="4" t="s">
        <v>30</v>
      </c>
      <c r="M27" s="134"/>
      <c r="N27" s="135"/>
    </row>
    <row r="28" spans="1:14">
      <c r="A28" s="5"/>
      <c r="B28" s="5" t="s">
        <v>5</v>
      </c>
      <c r="C28" s="132" t="s">
        <v>70</v>
      </c>
      <c r="D28" s="133"/>
      <c r="E28" s="133"/>
      <c r="F28" s="97" t="s">
        <v>25</v>
      </c>
      <c r="G28" s="132" t="s">
        <v>89</v>
      </c>
      <c r="H28" s="132"/>
      <c r="I28" s="132"/>
      <c r="J28" s="24"/>
      <c r="K28" s="4" t="s">
        <v>30</v>
      </c>
      <c r="N28" s="25"/>
    </row>
    <row r="29" spans="1:14">
      <c r="A29" s="5"/>
      <c r="B29" s="5" t="s">
        <v>5</v>
      </c>
      <c r="C29" s="132" t="s">
        <v>89</v>
      </c>
      <c r="D29" s="132"/>
      <c r="E29" s="132"/>
      <c r="F29" s="97" t="s">
        <v>25</v>
      </c>
      <c r="G29" s="132" t="s">
        <v>69</v>
      </c>
      <c r="H29" s="133"/>
      <c r="I29" s="133"/>
      <c r="J29" s="24"/>
      <c r="K29" s="4" t="s">
        <v>30</v>
      </c>
      <c r="N29" s="12"/>
    </row>
    <row r="30" spans="1:14">
      <c r="A30" s="5"/>
      <c r="B30" s="5" t="s">
        <v>5</v>
      </c>
      <c r="C30" s="132" t="s">
        <v>69</v>
      </c>
      <c r="D30" s="132"/>
      <c r="E30" s="132"/>
      <c r="F30" s="97" t="s">
        <v>25</v>
      </c>
      <c r="G30" s="132" t="s">
        <v>125</v>
      </c>
      <c r="H30" s="133"/>
      <c r="I30" s="133"/>
      <c r="J30" s="24"/>
      <c r="K30" s="4" t="s">
        <v>30</v>
      </c>
      <c r="N30" s="12"/>
    </row>
    <row r="31" spans="1:14" ht="11.25" customHeight="1">
      <c r="A31" s="5"/>
      <c r="B31" s="5" t="s">
        <v>5</v>
      </c>
      <c r="C31" s="132" t="s">
        <v>65</v>
      </c>
      <c r="D31" s="133"/>
      <c r="E31" s="133"/>
      <c r="F31" s="97" t="s">
        <v>25</v>
      </c>
      <c r="G31" s="132" t="s">
        <v>65</v>
      </c>
      <c r="H31" s="133"/>
      <c r="I31" s="133"/>
      <c r="J31" s="24"/>
      <c r="K31" s="4" t="s">
        <v>30</v>
      </c>
      <c r="N31" s="12"/>
    </row>
    <row r="32" spans="1:14">
      <c r="A32" s="5"/>
      <c r="B32" s="5" t="s">
        <v>5</v>
      </c>
      <c r="C32" s="132"/>
      <c r="D32" s="132"/>
      <c r="E32" s="132"/>
      <c r="F32" s="97" t="s">
        <v>25</v>
      </c>
      <c r="G32" s="132"/>
      <c r="H32" s="133"/>
      <c r="I32" s="133"/>
      <c r="J32" s="24"/>
      <c r="K32" s="4" t="s">
        <v>30</v>
      </c>
      <c r="N32" s="12"/>
    </row>
    <row r="33" spans="1:15" ht="11.25" customHeight="1">
      <c r="A33" s="5"/>
      <c r="B33" s="5" t="s">
        <v>5</v>
      </c>
      <c r="C33" s="132"/>
      <c r="D33" s="133"/>
      <c r="E33" s="133"/>
      <c r="F33" s="97" t="s">
        <v>25</v>
      </c>
      <c r="G33" s="132"/>
      <c r="H33" s="132"/>
      <c r="I33" s="132"/>
      <c r="J33" s="24"/>
      <c r="K33" s="4" t="s">
        <v>30</v>
      </c>
      <c r="N33" s="12"/>
    </row>
    <row r="34" spans="1:15">
      <c r="A34" s="5"/>
      <c r="B34" s="5" t="s">
        <v>5</v>
      </c>
      <c r="C34" s="108"/>
      <c r="D34" s="108"/>
      <c r="E34" s="108"/>
      <c r="F34" s="97" t="s">
        <v>25</v>
      </c>
      <c r="G34" s="108"/>
      <c r="H34" s="108"/>
      <c r="I34" s="108"/>
      <c r="J34" s="24"/>
      <c r="K34" s="4" t="s">
        <v>30</v>
      </c>
      <c r="N34" s="12"/>
    </row>
    <row r="35" spans="1:15">
      <c r="A35" s="5"/>
      <c r="B35" s="5"/>
      <c r="C35" s="108"/>
      <c r="D35" s="108"/>
      <c r="E35" s="108"/>
      <c r="F35" s="97" t="s">
        <v>25</v>
      </c>
      <c r="G35" s="108"/>
      <c r="H35" s="108"/>
      <c r="I35" s="108"/>
      <c r="J35" s="24"/>
      <c r="K35" s="4" t="s">
        <v>30</v>
      </c>
      <c r="N35" s="12"/>
    </row>
    <row r="36" spans="1:15">
      <c r="A36" s="5"/>
      <c r="B36" s="5"/>
      <c r="C36" s="108"/>
      <c r="D36" s="108"/>
      <c r="E36" s="108"/>
      <c r="F36" s="97" t="s">
        <v>25</v>
      </c>
      <c r="G36" s="108"/>
      <c r="H36" s="108"/>
      <c r="I36" s="108"/>
      <c r="J36" s="24"/>
      <c r="K36" s="4" t="s">
        <v>30</v>
      </c>
      <c r="N36" s="12"/>
    </row>
    <row r="37" spans="1:15">
      <c r="A37" s="5"/>
      <c r="B37" s="5"/>
      <c r="C37" s="108"/>
      <c r="D37" s="108"/>
      <c r="E37" s="108"/>
      <c r="F37" s="97" t="s">
        <v>25</v>
      </c>
      <c r="G37" s="108"/>
      <c r="H37" s="108"/>
      <c r="I37" s="108"/>
      <c r="J37" s="24"/>
      <c r="K37" s="4" t="s">
        <v>30</v>
      </c>
      <c r="N37" s="12"/>
    </row>
    <row r="38" spans="1:15">
      <c r="A38" s="5"/>
      <c r="B38" s="5"/>
      <c r="C38" s="108"/>
      <c r="D38" s="108"/>
      <c r="E38" s="108"/>
      <c r="F38" s="97" t="s">
        <v>25</v>
      </c>
      <c r="G38" s="108"/>
      <c r="H38" s="108"/>
      <c r="I38" s="108"/>
      <c r="J38" s="24"/>
      <c r="K38" s="4" t="s">
        <v>30</v>
      </c>
      <c r="N38" s="12"/>
    </row>
    <row r="39" spans="1:15">
      <c r="A39" s="5"/>
      <c r="B39" s="5"/>
      <c r="C39" s="130"/>
      <c r="D39" s="130"/>
      <c r="E39" s="130"/>
      <c r="F39" s="97" t="s">
        <v>25</v>
      </c>
      <c r="G39" s="130"/>
      <c r="H39" s="130"/>
      <c r="I39" s="130"/>
      <c r="J39" s="26"/>
      <c r="K39" s="4" t="s">
        <v>30</v>
      </c>
      <c r="N39" s="12"/>
    </row>
    <row r="40" spans="1:15" ht="22.5">
      <c r="A40" s="5"/>
      <c r="B40" s="5"/>
      <c r="C40" s="6"/>
      <c r="F40" s="97"/>
      <c r="G40" s="131" t="s">
        <v>31</v>
      </c>
      <c r="H40" s="131"/>
      <c r="I40" s="131"/>
      <c r="J40" s="27">
        <f>SUM(J27:J39)</f>
        <v>0</v>
      </c>
      <c r="K40" s="102"/>
      <c r="L40" s="99" t="s">
        <v>32</v>
      </c>
      <c r="M40" s="116">
        <f>(D24*F24)+(D25*F25)</f>
        <v>4777.08</v>
      </c>
      <c r="N40" s="117"/>
    </row>
    <row r="41" spans="1:15" ht="11.25" customHeight="1">
      <c r="A41" s="5"/>
      <c r="B41" s="5"/>
      <c r="C41" s="6"/>
      <c r="F41" s="97"/>
      <c r="G41" s="104" t="s">
        <v>33</v>
      </c>
      <c r="H41" s="104"/>
      <c r="I41" s="104"/>
      <c r="J41" s="98">
        <v>9.5</v>
      </c>
      <c r="K41" s="124" t="s">
        <v>34</v>
      </c>
      <c r="L41" s="127"/>
      <c r="M41" s="128" t="s">
        <v>35</v>
      </c>
      <c r="N41" s="129"/>
    </row>
    <row r="42" spans="1:15" ht="10.5" customHeight="1">
      <c r="A42" s="5"/>
      <c r="B42" s="5"/>
      <c r="C42" s="6"/>
      <c r="F42" s="97"/>
      <c r="G42" s="104" t="s">
        <v>36</v>
      </c>
      <c r="H42" s="104"/>
      <c r="I42" s="104"/>
      <c r="J42" s="31">
        <f>J40/J41</f>
        <v>0</v>
      </c>
      <c r="K42" s="124" t="s">
        <v>37</v>
      </c>
      <c r="L42" s="127"/>
      <c r="M42" s="128"/>
      <c r="N42" s="129"/>
    </row>
    <row r="43" spans="1:15" ht="15" customHeight="1">
      <c r="A43" s="5"/>
      <c r="B43" s="5"/>
      <c r="C43" s="6"/>
      <c r="F43" s="97"/>
      <c r="G43" s="104" t="s">
        <v>38</v>
      </c>
      <c r="H43" s="104"/>
      <c r="I43" s="104"/>
      <c r="J43" s="32">
        <v>22</v>
      </c>
      <c r="K43" s="102"/>
      <c r="L43" s="33" t="s">
        <v>28</v>
      </c>
      <c r="M43" s="125">
        <f>J42*J43</f>
        <v>0</v>
      </c>
      <c r="N43" s="126"/>
    </row>
    <row r="44" spans="1:15" ht="11.25" customHeight="1">
      <c r="A44" s="5"/>
      <c r="B44" s="5"/>
      <c r="C44" s="6"/>
      <c r="F44" s="97"/>
      <c r="G44" s="97"/>
      <c r="I44" s="98"/>
      <c r="K44" s="124" t="s">
        <v>39</v>
      </c>
      <c r="L44" s="124"/>
      <c r="M44" s="116"/>
      <c r="N44" s="117"/>
    </row>
    <row r="45" spans="1:15">
      <c r="A45" s="5"/>
      <c r="B45" s="5"/>
      <c r="C45" s="6"/>
      <c r="F45" s="97"/>
      <c r="G45" s="97"/>
      <c r="H45" s="98"/>
      <c r="I45" s="98"/>
      <c r="J45" s="33"/>
      <c r="K45" s="33"/>
      <c r="L45" s="33" t="s">
        <v>40</v>
      </c>
      <c r="M45" s="116"/>
      <c r="N45" s="117"/>
    </row>
    <row r="46" spans="1:15">
      <c r="A46" s="5"/>
      <c r="B46" s="5"/>
      <c r="E46" s="102"/>
      <c r="F46" s="115"/>
      <c r="G46" s="115"/>
      <c r="H46" s="33"/>
      <c r="I46" s="33"/>
      <c r="J46" s="10"/>
      <c r="K46" s="124" t="s">
        <v>41</v>
      </c>
      <c r="L46" s="124" t="s">
        <v>41</v>
      </c>
      <c r="M46" s="116"/>
      <c r="N46" s="117"/>
      <c r="O46" s="34"/>
    </row>
    <row r="47" spans="1:15">
      <c r="A47" s="5"/>
      <c r="B47" s="5"/>
      <c r="E47" s="102"/>
      <c r="F47" s="115"/>
      <c r="G47" s="115"/>
      <c r="H47" s="33"/>
      <c r="I47" s="33"/>
      <c r="J47" s="33"/>
      <c r="K47" s="124" t="s">
        <v>42</v>
      </c>
      <c r="L47" s="124"/>
      <c r="M47" s="125">
        <f>SUM(M40:N46)</f>
        <v>4777.08</v>
      </c>
      <c r="N47" s="126"/>
    </row>
    <row r="48" spans="1:15">
      <c r="A48" s="5"/>
      <c r="B48" s="5"/>
      <c r="E48" s="102"/>
      <c r="F48" s="115"/>
      <c r="G48" s="115"/>
      <c r="H48" s="33"/>
      <c r="I48" s="33"/>
      <c r="J48" s="33"/>
      <c r="M48" s="116"/>
      <c r="N48" s="117"/>
    </row>
    <row r="49" spans="1:14">
      <c r="A49" s="5"/>
      <c r="B49" s="5"/>
      <c r="C49" s="10"/>
      <c r="E49" s="102"/>
      <c r="F49" s="115"/>
      <c r="G49" s="115"/>
      <c r="H49" s="33"/>
      <c r="I49" s="33"/>
      <c r="J49" s="33"/>
      <c r="M49" s="118"/>
      <c r="N49" s="119"/>
    </row>
    <row r="50" spans="1:14">
      <c r="A50" s="5"/>
      <c r="B50" s="35" t="s">
        <v>43</v>
      </c>
      <c r="C50" s="36"/>
      <c r="D50" s="36"/>
      <c r="E50" s="36"/>
      <c r="F50" s="36"/>
      <c r="G50" s="37"/>
      <c r="H50" s="33"/>
      <c r="I50" s="33"/>
      <c r="J50" s="33"/>
      <c r="L50" s="102"/>
      <c r="M50" s="38"/>
      <c r="N50" s="39"/>
    </row>
    <row r="51" spans="1:14">
      <c r="A51" s="5"/>
      <c r="B51" s="40" t="s">
        <v>134</v>
      </c>
      <c r="C51" s="41"/>
      <c r="D51" s="41"/>
      <c r="E51" s="41"/>
      <c r="F51" s="41"/>
      <c r="G51" s="42"/>
      <c r="N51" s="12"/>
    </row>
    <row r="52" spans="1:14">
      <c r="A52" s="5"/>
      <c r="B52" s="43" t="s">
        <v>135</v>
      </c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0" t="s">
        <v>44</v>
      </c>
      <c r="C58" s="121"/>
      <c r="D58" s="121"/>
      <c r="E58" s="121"/>
      <c r="F58" s="121"/>
      <c r="G58" s="121"/>
      <c r="I58" s="122" t="s">
        <v>45</v>
      </c>
      <c r="J58" s="122"/>
      <c r="K58" s="122"/>
      <c r="L58" s="122"/>
      <c r="M58" s="122"/>
      <c r="N58" s="123"/>
    </row>
    <row r="59" spans="1:14" ht="1.5" customHeight="1">
      <c r="A59" s="5"/>
      <c r="B59" s="96"/>
      <c r="C59" s="97"/>
      <c r="D59" s="97"/>
      <c r="E59" s="97"/>
      <c r="F59" s="97"/>
      <c r="G59" s="97"/>
      <c r="I59" s="97"/>
      <c r="J59" s="97"/>
      <c r="K59" s="97"/>
      <c r="L59" s="97"/>
      <c r="M59" s="97"/>
      <c r="N59" s="100"/>
    </row>
    <row r="60" spans="1:14" ht="11.25" hidden="1" customHeight="1">
      <c r="A60" s="5"/>
      <c r="B60" s="103"/>
      <c r="C60" s="104"/>
      <c r="D60" s="104"/>
      <c r="E60" s="104"/>
      <c r="F60" s="104"/>
      <c r="G60" s="104"/>
      <c r="N60" s="12"/>
    </row>
    <row r="61" spans="1:14" ht="16.5" customHeight="1">
      <c r="A61" s="5"/>
      <c r="B61" s="107" t="s">
        <v>46</v>
      </c>
      <c r="C61" s="108"/>
      <c r="D61" s="108"/>
      <c r="E61" s="108"/>
      <c r="F61" s="108"/>
      <c r="G61" s="108"/>
      <c r="I61" s="108" t="s">
        <v>129</v>
      </c>
      <c r="J61" s="108"/>
      <c r="K61" s="108"/>
      <c r="L61" s="108"/>
      <c r="M61" s="108"/>
      <c r="N61" s="109"/>
    </row>
    <row r="62" spans="1:14">
      <c r="A62" s="5"/>
      <c r="B62" s="103" t="s">
        <v>47</v>
      </c>
      <c r="C62" s="104"/>
      <c r="D62" s="104"/>
      <c r="E62" s="104"/>
      <c r="F62" s="104"/>
      <c r="G62" s="104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126</v>
      </c>
      <c r="J63" s="113"/>
      <c r="K63" s="113"/>
      <c r="L63" s="113"/>
      <c r="M63" s="113"/>
      <c r="N63" s="114"/>
    </row>
    <row r="64" spans="1:14" ht="2.25" customHeight="1">
      <c r="A64" s="5"/>
      <c r="B64" s="103" t="s">
        <v>49</v>
      </c>
      <c r="C64" s="104"/>
      <c r="D64" s="104"/>
      <c r="E64" s="104"/>
      <c r="F64" s="104"/>
      <c r="G64" s="104"/>
      <c r="I64" s="105"/>
      <c r="J64" s="105"/>
      <c r="K64" s="105"/>
      <c r="L64" s="105"/>
      <c r="M64" s="105"/>
      <c r="N64" s="106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52</v>
      </c>
    </row>
    <row r="487" spans="4:4">
      <c r="D487" s="53" t="s">
        <v>53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CA313-0663-41D2-8948-89DA7852A3E8}">
  <sheetPr>
    <pageSetUpPr fitToPage="1"/>
  </sheetPr>
  <dimension ref="A1:S487"/>
  <sheetViews>
    <sheetView topLeftCell="A22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6">
        <v>14</v>
      </c>
      <c r="N2" s="148"/>
    </row>
    <row r="3" spans="1:19">
      <c r="A3" s="5"/>
      <c r="B3" s="5"/>
      <c r="L3" s="121" t="s">
        <v>1</v>
      </c>
      <c r="M3" s="163"/>
      <c r="N3" s="7">
        <v>7862</v>
      </c>
    </row>
    <row r="4" spans="1:19">
      <c r="A4" s="5"/>
      <c r="B4" s="5"/>
      <c r="L4" s="98"/>
      <c r="M4" s="98"/>
      <c r="N4" s="9" t="s">
        <v>2</v>
      </c>
    </row>
    <row r="5" spans="1:19">
      <c r="A5" s="5"/>
      <c r="B5" s="5"/>
      <c r="G5" s="10"/>
      <c r="L5" s="98"/>
      <c r="M5" s="9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30</v>
      </c>
      <c r="K8" s="97" t="s">
        <v>5</v>
      </c>
      <c r="L8" s="108" t="s">
        <v>54</v>
      </c>
      <c r="M8" s="108"/>
      <c r="N8" s="12">
        <v>2024</v>
      </c>
    </row>
    <row r="9" spans="1:19" ht="15" customHeight="1">
      <c r="A9" s="5"/>
      <c r="B9" s="5"/>
      <c r="K9" s="104" t="s">
        <v>6</v>
      </c>
      <c r="L9" s="104"/>
      <c r="M9" s="164">
        <f>M47</f>
        <v>11051.468947368421</v>
      </c>
      <c r="N9" s="165"/>
    </row>
    <row r="10" spans="1:19" ht="13.5" customHeight="1">
      <c r="A10" s="5"/>
      <c r="B10" s="5" t="s">
        <v>7</v>
      </c>
      <c r="N10" s="12"/>
    </row>
    <row r="11" spans="1:19" ht="11.25" customHeight="1">
      <c r="A11" s="101"/>
      <c r="B11" s="166">
        <f>$M$9</f>
        <v>11051.468947368421</v>
      </c>
      <c r="C11" s="167"/>
      <c r="D11" s="168" t="s">
        <v>127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9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54" t="s">
        <v>124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6"/>
    </row>
    <row r="14" spans="1:19" ht="11.25" customHeight="1">
      <c r="A14" s="5"/>
      <c r="B14" s="157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1:19" ht="11.25" customHeight="1">
      <c r="A15" s="5"/>
      <c r="B15" s="157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6"/>
      <c r="S15" s="4" t="s">
        <v>9</v>
      </c>
    </row>
    <row r="16" spans="1:19" ht="11.25" customHeight="1">
      <c r="A16" s="5"/>
      <c r="B16" s="5"/>
      <c r="E16" s="17">
        <v>6</v>
      </c>
      <c r="F16" s="97" t="s">
        <v>5</v>
      </c>
      <c r="G16" s="158" t="s">
        <v>78</v>
      </c>
      <c r="H16" s="108"/>
      <c r="I16" s="97" t="s">
        <v>10</v>
      </c>
      <c r="J16" s="17">
        <v>9</v>
      </c>
      <c r="K16" s="97" t="s">
        <v>11</v>
      </c>
      <c r="L16" s="158" t="s">
        <v>78</v>
      </c>
      <c r="M16" s="108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103" t="s">
        <v>12</v>
      </c>
      <c r="C18" s="159"/>
      <c r="D18" s="18"/>
      <c r="E18" s="160" t="s">
        <v>13</v>
      </c>
      <c r="F18" s="161"/>
      <c r="G18" s="162"/>
      <c r="H18" s="18" t="s">
        <v>14</v>
      </c>
      <c r="I18" s="160" t="s">
        <v>15</v>
      </c>
      <c r="J18" s="162"/>
      <c r="K18" s="18"/>
      <c r="L18" s="160" t="s">
        <v>16</v>
      </c>
      <c r="M18" s="162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3"/>
      <c r="C20" s="144"/>
      <c r="D20" s="144"/>
      <c r="E20" s="145"/>
      <c r="F20" s="146"/>
      <c r="G20" s="130"/>
      <c r="H20" s="130"/>
      <c r="I20" s="147"/>
      <c r="J20" s="146"/>
      <c r="K20" s="147"/>
      <c r="L20" s="146"/>
      <c r="M20" s="130"/>
      <c r="N20" s="148"/>
    </row>
    <row r="21" spans="1:14">
      <c r="A21" s="5"/>
      <c r="B21" s="149" t="s">
        <v>17</v>
      </c>
      <c r="C21" s="150"/>
      <c r="D21" s="150"/>
      <c r="E21" s="151"/>
      <c r="F21" s="152" t="s">
        <v>18</v>
      </c>
      <c r="G21" s="150"/>
      <c r="H21" s="150"/>
      <c r="I21" s="151"/>
      <c r="J21" s="152" t="s">
        <v>19</v>
      </c>
      <c r="K21" s="151"/>
      <c r="L21" s="152" t="s">
        <v>20</v>
      </c>
      <c r="M21" s="150"/>
      <c r="N21" s="153"/>
    </row>
    <row r="22" spans="1:14">
      <c r="A22" s="5"/>
      <c r="B22" s="20" t="s">
        <v>21</v>
      </c>
      <c r="E22" s="10"/>
      <c r="N22" s="12"/>
    </row>
    <row r="23" spans="1:14">
      <c r="A23" s="5"/>
      <c r="B23" s="5"/>
      <c r="C23" s="4" t="s">
        <v>22</v>
      </c>
      <c r="E23" s="97"/>
      <c r="F23" s="108" t="s">
        <v>23</v>
      </c>
      <c r="G23" s="108"/>
      <c r="J23" s="10"/>
      <c r="N23" s="12"/>
    </row>
    <row r="24" spans="1:14">
      <c r="A24" s="5"/>
      <c r="B24" s="5" t="s">
        <v>24</v>
      </c>
      <c r="D24" s="21">
        <v>3</v>
      </c>
      <c r="E24" s="97" t="s">
        <v>25</v>
      </c>
      <c r="F24" s="136">
        <v>2388.54</v>
      </c>
      <c r="G24" s="137"/>
      <c r="H24" s="4" t="s">
        <v>26</v>
      </c>
      <c r="J24" s="22"/>
      <c r="M24" s="134"/>
      <c r="N24" s="135"/>
    </row>
    <row r="25" spans="1:14">
      <c r="A25" s="5"/>
      <c r="B25" s="5"/>
      <c r="D25" s="21">
        <v>1</v>
      </c>
      <c r="E25" s="97" t="s">
        <v>25</v>
      </c>
      <c r="F25" s="138">
        <v>1194.27</v>
      </c>
      <c r="G25" s="138"/>
      <c r="H25" s="4" t="s">
        <v>27</v>
      </c>
      <c r="J25" s="10"/>
      <c r="M25" s="134"/>
      <c r="N25" s="135"/>
    </row>
    <row r="26" spans="1:14">
      <c r="A26" s="5"/>
      <c r="B26" s="20" t="s">
        <v>28</v>
      </c>
      <c r="D26" s="23"/>
      <c r="E26" s="97"/>
      <c r="F26" s="139"/>
      <c r="G26" s="139"/>
      <c r="M26" s="134"/>
      <c r="N26" s="135"/>
    </row>
    <row r="27" spans="1:14">
      <c r="A27" s="5"/>
      <c r="B27" s="5" t="s">
        <v>5</v>
      </c>
      <c r="C27" s="132" t="s">
        <v>29</v>
      </c>
      <c r="D27" s="132"/>
      <c r="E27" s="132"/>
      <c r="F27" s="97" t="s">
        <v>25</v>
      </c>
      <c r="G27" s="132" t="s">
        <v>70</v>
      </c>
      <c r="H27" s="133"/>
      <c r="I27" s="133"/>
      <c r="J27" s="24">
        <v>435</v>
      </c>
      <c r="K27" s="4" t="s">
        <v>30</v>
      </c>
      <c r="M27" s="134"/>
      <c r="N27" s="135"/>
    </row>
    <row r="28" spans="1:14">
      <c r="A28" s="5"/>
      <c r="B28" s="5" t="s">
        <v>5</v>
      </c>
      <c r="C28" s="132" t="s">
        <v>70</v>
      </c>
      <c r="D28" s="133"/>
      <c r="E28" s="133"/>
      <c r="F28" s="97" t="s">
        <v>25</v>
      </c>
      <c r="G28" s="132" t="s">
        <v>89</v>
      </c>
      <c r="H28" s="132"/>
      <c r="I28" s="132"/>
      <c r="J28" s="24">
        <v>128</v>
      </c>
      <c r="K28" s="4" t="s">
        <v>30</v>
      </c>
      <c r="N28" s="25"/>
    </row>
    <row r="29" spans="1:14">
      <c r="A29" s="5"/>
      <c r="B29" s="5" t="s">
        <v>5</v>
      </c>
      <c r="C29" s="132" t="s">
        <v>89</v>
      </c>
      <c r="D29" s="132"/>
      <c r="E29" s="132"/>
      <c r="F29" s="97" t="s">
        <v>25</v>
      </c>
      <c r="G29" s="132" t="s">
        <v>69</v>
      </c>
      <c r="H29" s="133"/>
      <c r="I29" s="133"/>
      <c r="J29" s="24">
        <v>140</v>
      </c>
      <c r="K29" s="4" t="s">
        <v>30</v>
      </c>
      <c r="N29" s="12"/>
    </row>
    <row r="30" spans="1:14">
      <c r="A30" s="5"/>
      <c r="B30" s="5" t="s">
        <v>5</v>
      </c>
      <c r="C30" s="132" t="s">
        <v>69</v>
      </c>
      <c r="D30" s="132"/>
      <c r="E30" s="132"/>
      <c r="F30" s="97" t="s">
        <v>25</v>
      </c>
      <c r="G30" s="132" t="s">
        <v>125</v>
      </c>
      <c r="H30" s="133"/>
      <c r="I30" s="133"/>
      <c r="J30" s="24">
        <v>197</v>
      </c>
      <c r="K30" s="4" t="s">
        <v>30</v>
      </c>
      <c r="N30" s="12"/>
    </row>
    <row r="31" spans="1:14" ht="11.25" customHeight="1">
      <c r="A31" s="5"/>
      <c r="B31" s="5" t="s">
        <v>5</v>
      </c>
      <c r="C31" s="132" t="s">
        <v>65</v>
      </c>
      <c r="D31" s="133"/>
      <c r="E31" s="133"/>
      <c r="F31" s="97" t="s">
        <v>25</v>
      </c>
      <c r="G31" s="132" t="s">
        <v>65</v>
      </c>
      <c r="H31" s="133"/>
      <c r="I31" s="133"/>
      <c r="J31" s="24">
        <v>150</v>
      </c>
      <c r="K31" s="4" t="s">
        <v>30</v>
      </c>
      <c r="N31" s="12"/>
    </row>
    <row r="32" spans="1:14">
      <c r="A32" s="5"/>
      <c r="B32" s="5" t="s">
        <v>5</v>
      </c>
      <c r="C32" s="132"/>
      <c r="D32" s="132"/>
      <c r="E32" s="132"/>
      <c r="F32" s="97" t="s">
        <v>25</v>
      </c>
      <c r="G32" s="132"/>
      <c r="H32" s="133"/>
      <c r="I32" s="133"/>
      <c r="J32" s="24"/>
      <c r="K32" s="4" t="s">
        <v>30</v>
      </c>
      <c r="N32" s="12"/>
    </row>
    <row r="33" spans="1:15" ht="11.25" customHeight="1">
      <c r="A33" s="5"/>
      <c r="B33" s="5" t="s">
        <v>5</v>
      </c>
      <c r="C33" s="132"/>
      <c r="D33" s="133"/>
      <c r="E33" s="133"/>
      <c r="F33" s="97" t="s">
        <v>25</v>
      </c>
      <c r="G33" s="132"/>
      <c r="H33" s="132"/>
      <c r="I33" s="132"/>
      <c r="J33" s="24"/>
      <c r="K33" s="4" t="s">
        <v>30</v>
      </c>
      <c r="N33" s="12"/>
    </row>
    <row r="34" spans="1:15">
      <c r="A34" s="5"/>
      <c r="B34" s="5" t="s">
        <v>5</v>
      </c>
      <c r="C34" s="108"/>
      <c r="D34" s="108"/>
      <c r="E34" s="108"/>
      <c r="F34" s="97" t="s">
        <v>25</v>
      </c>
      <c r="G34" s="108"/>
      <c r="H34" s="108"/>
      <c r="I34" s="108"/>
      <c r="J34" s="24"/>
      <c r="K34" s="4" t="s">
        <v>30</v>
      </c>
      <c r="N34" s="12"/>
    </row>
    <row r="35" spans="1:15">
      <c r="A35" s="5"/>
      <c r="B35" s="5"/>
      <c r="C35" s="108"/>
      <c r="D35" s="108"/>
      <c r="E35" s="108"/>
      <c r="F35" s="97" t="s">
        <v>25</v>
      </c>
      <c r="G35" s="108"/>
      <c r="H35" s="108"/>
      <c r="I35" s="108"/>
      <c r="J35" s="24"/>
      <c r="K35" s="4" t="s">
        <v>30</v>
      </c>
      <c r="N35" s="12"/>
    </row>
    <row r="36" spans="1:15">
      <c r="A36" s="5"/>
      <c r="B36" s="5"/>
      <c r="C36" s="108"/>
      <c r="D36" s="108"/>
      <c r="E36" s="108"/>
      <c r="F36" s="97" t="s">
        <v>25</v>
      </c>
      <c r="G36" s="108"/>
      <c r="H36" s="108"/>
      <c r="I36" s="108"/>
      <c r="J36" s="24"/>
      <c r="K36" s="4" t="s">
        <v>30</v>
      </c>
      <c r="N36" s="12"/>
    </row>
    <row r="37" spans="1:15">
      <c r="A37" s="5"/>
      <c r="B37" s="5"/>
      <c r="C37" s="108"/>
      <c r="D37" s="108"/>
      <c r="E37" s="108"/>
      <c r="F37" s="97" t="s">
        <v>25</v>
      </c>
      <c r="G37" s="108"/>
      <c r="H37" s="108"/>
      <c r="I37" s="108"/>
      <c r="J37" s="24"/>
      <c r="K37" s="4" t="s">
        <v>30</v>
      </c>
      <c r="N37" s="12"/>
    </row>
    <row r="38" spans="1:15">
      <c r="A38" s="5"/>
      <c r="B38" s="5"/>
      <c r="C38" s="108"/>
      <c r="D38" s="108"/>
      <c r="E38" s="108"/>
      <c r="F38" s="97" t="s">
        <v>25</v>
      </c>
      <c r="G38" s="108"/>
      <c r="H38" s="108"/>
      <c r="I38" s="108"/>
      <c r="J38" s="24"/>
      <c r="K38" s="4" t="s">
        <v>30</v>
      </c>
      <c r="N38" s="12"/>
    </row>
    <row r="39" spans="1:15">
      <c r="A39" s="5"/>
      <c r="B39" s="5"/>
      <c r="C39" s="130"/>
      <c r="D39" s="130"/>
      <c r="E39" s="130"/>
      <c r="F39" s="97" t="s">
        <v>25</v>
      </c>
      <c r="G39" s="130"/>
      <c r="H39" s="130"/>
      <c r="I39" s="130"/>
      <c r="J39" s="26"/>
      <c r="K39" s="4" t="s">
        <v>30</v>
      </c>
      <c r="N39" s="12"/>
    </row>
    <row r="40" spans="1:15" ht="22.5">
      <c r="A40" s="5"/>
      <c r="B40" s="5"/>
      <c r="C40" s="6"/>
      <c r="F40" s="97"/>
      <c r="G40" s="131" t="s">
        <v>31</v>
      </c>
      <c r="H40" s="131"/>
      <c r="I40" s="131"/>
      <c r="J40" s="27">
        <f>SUM(J27:J39)</f>
        <v>1050</v>
      </c>
      <c r="K40" s="102"/>
      <c r="L40" s="99" t="s">
        <v>32</v>
      </c>
      <c r="M40" s="116">
        <f>(D24*F24)+(D25*F25)</f>
        <v>8359.89</v>
      </c>
      <c r="N40" s="117"/>
    </row>
    <row r="41" spans="1:15" ht="11.25" customHeight="1">
      <c r="A41" s="5"/>
      <c r="B41" s="5"/>
      <c r="C41" s="6"/>
      <c r="F41" s="97"/>
      <c r="G41" s="104" t="s">
        <v>33</v>
      </c>
      <c r="H41" s="104"/>
      <c r="I41" s="104"/>
      <c r="J41" s="98">
        <v>9.5</v>
      </c>
      <c r="K41" s="124" t="s">
        <v>34</v>
      </c>
      <c r="L41" s="127"/>
      <c r="M41" s="128" t="s">
        <v>35</v>
      </c>
      <c r="N41" s="129"/>
    </row>
    <row r="42" spans="1:15" ht="10.5" customHeight="1">
      <c r="A42" s="5"/>
      <c r="B42" s="5"/>
      <c r="C42" s="6"/>
      <c r="F42" s="97"/>
      <c r="G42" s="104" t="s">
        <v>36</v>
      </c>
      <c r="H42" s="104"/>
      <c r="I42" s="104"/>
      <c r="J42" s="31">
        <f>J40/J41</f>
        <v>110.52631578947368</v>
      </c>
      <c r="K42" s="124" t="s">
        <v>37</v>
      </c>
      <c r="L42" s="127"/>
      <c r="M42" s="128">
        <f>130*2</f>
        <v>260</v>
      </c>
      <c r="N42" s="129"/>
    </row>
    <row r="43" spans="1:15" ht="15" customHeight="1">
      <c r="A43" s="5"/>
      <c r="B43" s="5"/>
      <c r="C43" s="6"/>
      <c r="F43" s="97"/>
      <c r="G43" s="104" t="s">
        <v>38</v>
      </c>
      <c r="H43" s="104"/>
      <c r="I43" s="104"/>
      <c r="J43" s="32">
        <v>22</v>
      </c>
      <c r="K43" s="102"/>
      <c r="L43" s="33" t="s">
        <v>28</v>
      </c>
      <c r="M43" s="125">
        <f>J42*J43</f>
        <v>2431.5789473684213</v>
      </c>
      <c r="N43" s="126"/>
    </row>
    <row r="44" spans="1:15" ht="11.25" customHeight="1">
      <c r="A44" s="5"/>
      <c r="B44" s="5"/>
      <c r="C44" s="6"/>
      <c r="F44" s="97"/>
      <c r="G44" s="97"/>
      <c r="I44" s="98"/>
      <c r="K44" s="124" t="s">
        <v>39</v>
      </c>
      <c r="L44" s="124"/>
      <c r="M44" s="116"/>
      <c r="N44" s="117"/>
    </row>
    <row r="45" spans="1:15">
      <c r="A45" s="5"/>
      <c r="B45" s="5"/>
      <c r="C45" s="6"/>
      <c r="F45" s="97"/>
      <c r="G45" s="97"/>
      <c r="H45" s="98"/>
      <c r="I45" s="98"/>
      <c r="J45" s="33"/>
      <c r="K45" s="33"/>
      <c r="L45" s="33" t="s">
        <v>40</v>
      </c>
      <c r="M45" s="116"/>
      <c r="N45" s="117"/>
    </row>
    <row r="46" spans="1:15">
      <c r="A46" s="5"/>
      <c r="B46" s="5"/>
      <c r="E46" s="102"/>
      <c r="F46" s="115"/>
      <c r="G46" s="115"/>
      <c r="H46" s="33"/>
      <c r="I46" s="33"/>
      <c r="J46" s="10"/>
      <c r="K46" s="124" t="s">
        <v>41</v>
      </c>
      <c r="L46" s="124" t="s">
        <v>41</v>
      </c>
      <c r="M46" s="116"/>
      <c r="N46" s="117"/>
      <c r="O46" s="34"/>
    </row>
    <row r="47" spans="1:15">
      <c r="A47" s="5"/>
      <c r="B47" s="5"/>
      <c r="E47" s="102"/>
      <c r="F47" s="115"/>
      <c r="G47" s="115"/>
      <c r="H47" s="33"/>
      <c r="I47" s="33"/>
      <c r="J47" s="33"/>
      <c r="K47" s="124" t="s">
        <v>42</v>
      </c>
      <c r="L47" s="124"/>
      <c r="M47" s="125">
        <f>SUM(M40:N46)</f>
        <v>11051.468947368421</v>
      </c>
      <c r="N47" s="126"/>
    </row>
    <row r="48" spans="1:15">
      <c r="A48" s="5"/>
      <c r="B48" s="5"/>
      <c r="E48" s="102"/>
      <c r="F48" s="115"/>
      <c r="G48" s="115"/>
      <c r="H48" s="33"/>
      <c r="I48" s="33"/>
      <c r="J48" s="33"/>
      <c r="M48" s="116"/>
      <c r="N48" s="117"/>
    </row>
    <row r="49" spans="1:14">
      <c r="A49" s="5"/>
      <c r="B49" s="5"/>
      <c r="C49" s="10"/>
      <c r="E49" s="102"/>
      <c r="F49" s="115"/>
      <c r="G49" s="115"/>
      <c r="H49" s="33"/>
      <c r="I49" s="33"/>
      <c r="J49" s="33"/>
      <c r="M49" s="118"/>
      <c r="N49" s="119"/>
    </row>
    <row r="50" spans="1:14">
      <c r="A50" s="5"/>
      <c r="B50" s="35" t="s">
        <v>43</v>
      </c>
      <c r="C50" s="36"/>
      <c r="D50" s="36"/>
      <c r="E50" s="36"/>
      <c r="F50" s="36"/>
      <c r="G50" s="37"/>
      <c r="H50" s="33"/>
      <c r="I50" s="33"/>
      <c r="J50" s="33"/>
      <c r="L50" s="102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0" t="s">
        <v>44</v>
      </c>
      <c r="C58" s="121"/>
      <c r="D58" s="121"/>
      <c r="E58" s="121"/>
      <c r="F58" s="121"/>
      <c r="G58" s="121"/>
      <c r="I58" s="122" t="s">
        <v>45</v>
      </c>
      <c r="J58" s="122"/>
      <c r="K58" s="122"/>
      <c r="L58" s="122"/>
      <c r="M58" s="122"/>
      <c r="N58" s="123"/>
    </row>
    <row r="59" spans="1:14" ht="1.5" customHeight="1">
      <c r="A59" s="5"/>
      <c r="B59" s="96"/>
      <c r="C59" s="97"/>
      <c r="D59" s="97"/>
      <c r="E59" s="97"/>
      <c r="F59" s="97"/>
      <c r="G59" s="97"/>
      <c r="I59" s="97"/>
      <c r="J59" s="97"/>
      <c r="K59" s="97"/>
      <c r="L59" s="97"/>
      <c r="M59" s="97"/>
      <c r="N59" s="100"/>
    </row>
    <row r="60" spans="1:14" ht="11.25" hidden="1" customHeight="1">
      <c r="A60" s="5"/>
      <c r="B60" s="103"/>
      <c r="C60" s="104"/>
      <c r="D60" s="104"/>
      <c r="E60" s="104"/>
      <c r="F60" s="104"/>
      <c r="G60" s="104"/>
      <c r="N60" s="12"/>
    </row>
    <row r="61" spans="1:14" ht="16.5" customHeight="1">
      <c r="A61" s="5"/>
      <c r="B61" s="107" t="s">
        <v>46</v>
      </c>
      <c r="C61" s="108"/>
      <c r="D61" s="108"/>
      <c r="E61" s="108"/>
      <c r="F61" s="108"/>
      <c r="G61" s="108"/>
      <c r="I61" s="108" t="s">
        <v>128</v>
      </c>
      <c r="J61" s="108"/>
      <c r="K61" s="108"/>
      <c r="L61" s="108"/>
      <c r="M61" s="108"/>
      <c r="N61" s="109"/>
    </row>
    <row r="62" spans="1:14">
      <c r="A62" s="5"/>
      <c r="B62" s="103" t="s">
        <v>47</v>
      </c>
      <c r="C62" s="104"/>
      <c r="D62" s="104"/>
      <c r="E62" s="104"/>
      <c r="F62" s="104"/>
      <c r="G62" s="104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126</v>
      </c>
      <c r="J63" s="113"/>
      <c r="K63" s="113"/>
      <c r="L63" s="113"/>
      <c r="M63" s="113"/>
      <c r="N63" s="114"/>
    </row>
    <row r="64" spans="1:14" ht="2.25" customHeight="1">
      <c r="A64" s="5"/>
      <c r="B64" s="103" t="s">
        <v>49</v>
      </c>
      <c r="C64" s="104"/>
      <c r="D64" s="104"/>
      <c r="E64" s="104"/>
      <c r="F64" s="104"/>
      <c r="G64" s="104"/>
      <c r="I64" s="105"/>
      <c r="J64" s="105"/>
      <c r="K64" s="105"/>
      <c r="L64" s="105"/>
      <c r="M64" s="105"/>
      <c r="N64" s="106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52</v>
      </c>
    </row>
    <row r="487" spans="4:4">
      <c r="D487" s="53" t="s">
        <v>53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75F6A-BE3A-4480-B510-15936B9C94EA}">
  <sheetPr>
    <pageSetUpPr fitToPage="1"/>
  </sheetPr>
  <dimension ref="A1:S487"/>
  <sheetViews>
    <sheetView topLeftCell="A28" zoomScale="120" zoomScaleNormal="120" workbookViewId="0">
      <selection activeCell="I61" sqref="I61:N6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6">
        <v>13</v>
      </c>
      <c r="N2" s="148"/>
    </row>
    <row r="3" spans="1:19">
      <c r="A3" s="5"/>
      <c r="B3" s="5"/>
      <c r="L3" s="121" t="s">
        <v>1</v>
      </c>
      <c r="M3" s="163"/>
      <c r="N3" s="7">
        <v>7862</v>
      </c>
    </row>
    <row r="4" spans="1:19">
      <c r="A4" s="5"/>
      <c r="B4" s="5"/>
      <c r="L4" s="98"/>
      <c r="M4" s="98"/>
      <c r="N4" s="9" t="s">
        <v>2</v>
      </c>
    </row>
    <row r="5" spans="1:19">
      <c r="A5" s="5"/>
      <c r="B5" s="5"/>
      <c r="G5" s="10"/>
      <c r="L5" s="98"/>
      <c r="M5" s="9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30</v>
      </c>
      <c r="K8" s="97" t="s">
        <v>5</v>
      </c>
      <c r="L8" s="108" t="s">
        <v>54</v>
      </c>
      <c r="M8" s="108"/>
      <c r="N8" s="12">
        <v>2024</v>
      </c>
    </row>
    <row r="9" spans="1:19" ht="15" customHeight="1">
      <c r="A9" s="5"/>
      <c r="B9" s="5"/>
      <c r="K9" s="104" t="s">
        <v>6</v>
      </c>
      <c r="L9" s="104"/>
      <c r="M9" s="164">
        <f>M47</f>
        <v>3520.7963157894737</v>
      </c>
      <c r="N9" s="165"/>
    </row>
    <row r="10" spans="1:19" ht="13.5" customHeight="1">
      <c r="A10" s="5"/>
      <c r="B10" s="5" t="s">
        <v>7</v>
      </c>
      <c r="N10" s="12"/>
    </row>
    <row r="11" spans="1:19" ht="11.25" customHeight="1">
      <c r="A11" s="101"/>
      <c r="B11" s="166">
        <f>$M$9</f>
        <v>3520.7963157894737</v>
      </c>
      <c r="C11" s="167"/>
      <c r="D11" s="168" t="s">
        <v>123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9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54" t="s">
        <v>120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6"/>
    </row>
    <row r="14" spans="1:19" ht="11.25" customHeight="1">
      <c r="A14" s="5"/>
      <c r="B14" s="157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1:19" ht="11.25" customHeight="1">
      <c r="A15" s="5"/>
      <c r="B15" s="157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6"/>
      <c r="S15" s="4" t="s">
        <v>9</v>
      </c>
    </row>
    <row r="16" spans="1:19" ht="11.25" customHeight="1">
      <c r="A16" s="5"/>
      <c r="B16" s="5"/>
      <c r="E16" s="17">
        <v>2</v>
      </c>
      <c r="F16" s="97" t="s">
        <v>5</v>
      </c>
      <c r="G16" s="158" t="s">
        <v>78</v>
      </c>
      <c r="H16" s="108"/>
      <c r="I16" s="97" t="s">
        <v>10</v>
      </c>
      <c r="J16" s="17">
        <v>2</v>
      </c>
      <c r="K16" s="97" t="s">
        <v>11</v>
      </c>
      <c r="L16" s="158" t="s">
        <v>78</v>
      </c>
      <c r="M16" s="108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103" t="s">
        <v>12</v>
      </c>
      <c r="C18" s="159"/>
      <c r="D18" s="18"/>
      <c r="E18" s="160" t="s">
        <v>13</v>
      </c>
      <c r="F18" s="161"/>
      <c r="G18" s="162"/>
      <c r="H18" s="18" t="s">
        <v>14</v>
      </c>
      <c r="I18" s="160" t="s">
        <v>15</v>
      </c>
      <c r="J18" s="162"/>
      <c r="K18" s="18"/>
      <c r="L18" s="160" t="s">
        <v>16</v>
      </c>
      <c r="M18" s="162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3"/>
      <c r="C20" s="144"/>
      <c r="D20" s="144"/>
      <c r="E20" s="145"/>
      <c r="F20" s="146"/>
      <c r="G20" s="130"/>
      <c r="H20" s="130"/>
      <c r="I20" s="147"/>
      <c r="J20" s="146"/>
      <c r="K20" s="147"/>
      <c r="L20" s="146"/>
      <c r="M20" s="130"/>
      <c r="N20" s="148"/>
    </row>
    <row r="21" spans="1:14">
      <c r="A21" s="5"/>
      <c r="B21" s="149" t="s">
        <v>17</v>
      </c>
      <c r="C21" s="150"/>
      <c r="D21" s="150"/>
      <c r="E21" s="151"/>
      <c r="F21" s="152" t="s">
        <v>18</v>
      </c>
      <c r="G21" s="150"/>
      <c r="H21" s="150"/>
      <c r="I21" s="151"/>
      <c r="J21" s="152" t="s">
        <v>19</v>
      </c>
      <c r="K21" s="151"/>
      <c r="L21" s="152" t="s">
        <v>20</v>
      </c>
      <c r="M21" s="150"/>
      <c r="N21" s="153"/>
    </row>
    <row r="22" spans="1:14">
      <c r="A22" s="5"/>
      <c r="B22" s="20" t="s">
        <v>21</v>
      </c>
      <c r="E22" s="10"/>
      <c r="N22" s="12"/>
    </row>
    <row r="23" spans="1:14">
      <c r="A23" s="5"/>
      <c r="B23" s="5"/>
      <c r="C23" s="4" t="s">
        <v>22</v>
      </c>
      <c r="E23" s="97"/>
      <c r="F23" s="108" t="s">
        <v>23</v>
      </c>
      <c r="G23" s="108"/>
      <c r="J23" s="10"/>
      <c r="N23" s="12"/>
    </row>
    <row r="24" spans="1:14">
      <c r="A24" s="5"/>
      <c r="B24" s="5" t="s">
        <v>24</v>
      </c>
      <c r="D24" s="21"/>
      <c r="E24" s="97" t="s">
        <v>25</v>
      </c>
      <c r="F24" s="136"/>
      <c r="G24" s="137"/>
      <c r="H24" s="4" t="s">
        <v>26</v>
      </c>
      <c r="J24" s="22"/>
      <c r="M24" s="134"/>
      <c r="N24" s="135"/>
    </row>
    <row r="25" spans="1:14">
      <c r="A25" s="5"/>
      <c r="B25" s="5"/>
      <c r="D25" s="21">
        <v>1</v>
      </c>
      <c r="E25" s="97" t="s">
        <v>25</v>
      </c>
      <c r="F25" s="138">
        <v>1194.27</v>
      </c>
      <c r="G25" s="138"/>
      <c r="H25" s="4" t="s">
        <v>27</v>
      </c>
      <c r="J25" s="10"/>
      <c r="M25" s="134"/>
      <c r="N25" s="135"/>
    </row>
    <row r="26" spans="1:14">
      <c r="A26" s="5"/>
      <c r="B26" s="20" t="s">
        <v>28</v>
      </c>
      <c r="D26" s="23"/>
      <c r="E26" s="97"/>
      <c r="F26" s="139"/>
      <c r="G26" s="139"/>
      <c r="M26" s="134"/>
      <c r="N26" s="135"/>
    </row>
    <row r="27" spans="1:14">
      <c r="A27" s="5"/>
      <c r="B27" s="5" t="s">
        <v>5</v>
      </c>
      <c r="C27" s="132" t="s">
        <v>29</v>
      </c>
      <c r="D27" s="132"/>
      <c r="E27" s="132"/>
      <c r="F27" s="97" t="s">
        <v>25</v>
      </c>
      <c r="G27" s="132" t="s">
        <v>74</v>
      </c>
      <c r="H27" s="133"/>
      <c r="I27" s="133"/>
      <c r="J27" s="24">
        <v>290</v>
      </c>
      <c r="K27" s="4" t="s">
        <v>30</v>
      </c>
      <c r="M27" s="134"/>
      <c r="N27" s="135"/>
    </row>
    <row r="28" spans="1:14">
      <c r="A28" s="5"/>
      <c r="B28" s="5" t="s">
        <v>5</v>
      </c>
      <c r="C28" s="132" t="s">
        <v>74</v>
      </c>
      <c r="D28" s="133"/>
      <c r="E28" s="133"/>
      <c r="F28" s="97" t="s">
        <v>25</v>
      </c>
      <c r="G28" s="132" t="s">
        <v>29</v>
      </c>
      <c r="H28" s="132"/>
      <c r="I28" s="132"/>
      <c r="J28" s="24">
        <v>290</v>
      </c>
      <c r="K28" s="4" t="s">
        <v>30</v>
      </c>
      <c r="N28" s="25"/>
    </row>
    <row r="29" spans="1:14">
      <c r="A29" s="5"/>
      <c r="B29" s="5" t="s">
        <v>5</v>
      </c>
      <c r="C29" s="132" t="s">
        <v>65</v>
      </c>
      <c r="D29" s="132"/>
      <c r="E29" s="132"/>
      <c r="F29" s="97" t="s">
        <v>25</v>
      </c>
      <c r="G29" s="132" t="s">
        <v>65</v>
      </c>
      <c r="H29" s="133"/>
      <c r="I29" s="133"/>
      <c r="J29" s="24">
        <v>150</v>
      </c>
      <c r="K29" s="4" t="s">
        <v>30</v>
      </c>
      <c r="N29" s="12"/>
    </row>
    <row r="30" spans="1:14">
      <c r="A30" s="5"/>
      <c r="B30" s="5" t="s">
        <v>5</v>
      </c>
      <c r="C30" s="132"/>
      <c r="D30" s="132"/>
      <c r="E30" s="132"/>
      <c r="F30" s="97" t="s">
        <v>25</v>
      </c>
      <c r="G30" s="132"/>
      <c r="H30" s="133"/>
      <c r="I30" s="133"/>
      <c r="J30" s="24"/>
      <c r="K30" s="4" t="s">
        <v>30</v>
      </c>
      <c r="N30" s="12"/>
    </row>
    <row r="31" spans="1:14" ht="11.25" customHeight="1">
      <c r="A31" s="5"/>
      <c r="B31" s="5" t="s">
        <v>5</v>
      </c>
      <c r="C31" s="132"/>
      <c r="D31" s="133"/>
      <c r="E31" s="133"/>
      <c r="F31" s="97" t="s">
        <v>25</v>
      </c>
      <c r="G31" s="132"/>
      <c r="H31" s="132"/>
      <c r="I31" s="132"/>
      <c r="J31" s="24"/>
      <c r="K31" s="4" t="s">
        <v>30</v>
      </c>
      <c r="N31" s="12"/>
    </row>
    <row r="32" spans="1:14">
      <c r="A32" s="5"/>
      <c r="B32" s="5" t="s">
        <v>5</v>
      </c>
      <c r="C32" s="132"/>
      <c r="D32" s="132"/>
      <c r="E32" s="132"/>
      <c r="F32" s="97" t="s">
        <v>25</v>
      </c>
      <c r="G32" s="132"/>
      <c r="H32" s="133"/>
      <c r="I32" s="133"/>
      <c r="J32" s="24"/>
      <c r="K32" s="4" t="s">
        <v>30</v>
      </c>
      <c r="N32" s="12"/>
    </row>
    <row r="33" spans="1:15" ht="11.25" customHeight="1">
      <c r="A33" s="5"/>
      <c r="B33" s="5" t="s">
        <v>5</v>
      </c>
      <c r="C33" s="132"/>
      <c r="D33" s="133"/>
      <c r="E33" s="133"/>
      <c r="F33" s="97" t="s">
        <v>25</v>
      </c>
      <c r="G33" s="132"/>
      <c r="H33" s="132"/>
      <c r="I33" s="132"/>
      <c r="J33" s="24"/>
      <c r="K33" s="4" t="s">
        <v>30</v>
      </c>
      <c r="N33" s="12"/>
    </row>
    <row r="34" spans="1:15">
      <c r="A34" s="5"/>
      <c r="B34" s="5" t="s">
        <v>5</v>
      </c>
      <c r="C34" s="108"/>
      <c r="D34" s="108"/>
      <c r="E34" s="108"/>
      <c r="F34" s="97" t="s">
        <v>25</v>
      </c>
      <c r="G34" s="108"/>
      <c r="H34" s="108"/>
      <c r="I34" s="108"/>
      <c r="J34" s="24"/>
      <c r="K34" s="4" t="s">
        <v>30</v>
      </c>
      <c r="N34" s="12"/>
    </row>
    <row r="35" spans="1:15">
      <c r="A35" s="5"/>
      <c r="B35" s="5"/>
      <c r="C35" s="108"/>
      <c r="D35" s="108"/>
      <c r="E35" s="108"/>
      <c r="F35" s="97" t="s">
        <v>25</v>
      </c>
      <c r="G35" s="108"/>
      <c r="H35" s="108"/>
      <c r="I35" s="108"/>
      <c r="J35" s="24"/>
      <c r="K35" s="4" t="s">
        <v>30</v>
      </c>
      <c r="N35" s="12"/>
    </row>
    <row r="36" spans="1:15">
      <c r="A36" s="5"/>
      <c r="B36" s="5"/>
      <c r="C36" s="108"/>
      <c r="D36" s="108"/>
      <c r="E36" s="108"/>
      <c r="F36" s="97" t="s">
        <v>25</v>
      </c>
      <c r="G36" s="108"/>
      <c r="H36" s="108"/>
      <c r="I36" s="108"/>
      <c r="J36" s="24"/>
      <c r="K36" s="4" t="s">
        <v>30</v>
      </c>
      <c r="N36" s="12"/>
    </row>
    <row r="37" spans="1:15">
      <c r="A37" s="5"/>
      <c r="B37" s="5"/>
      <c r="C37" s="108"/>
      <c r="D37" s="108"/>
      <c r="E37" s="108"/>
      <c r="F37" s="97" t="s">
        <v>25</v>
      </c>
      <c r="G37" s="108"/>
      <c r="H37" s="108"/>
      <c r="I37" s="108"/>
      <c r="J37" s="24"/>
      <c r="K37" s="4" t="s">
        <v>30</v>
      </c>
      <c r="N37" s="12"/>
    </row>
    <row r="38" spans="1:15">
      <c r="A38" s="5"/>
      <c r="B38" s="5"/>
      <c r="C38" s="108"/>
      <c r="D38" s="108"/>
      <c r="E38" s="108"/>
      <c r="F38" s="97" t="s">
        <v>25</v>
      </c>
      <c r="G38" s="108"/>
      <c r="H38" s="108"/>
      <c r="I38" s="108"/>
      <c r="J38" s="24"/>
      <c r="K38" s="4" t="s">
        <v>30</v>
      </c>
      <c r="N38" s="12"/>
    </row>
    <row r="39" spans="1:15">
      <c r="A39" s="5"/>
      <c r="B39" s="5"/>
      <c r="C39" s="130"/>
      <c r="D39" s="130"/>
      <c r="E39" s="130"/>
      <c r="F39" s="97" t="s">
        <v>25</v>
      </c>
      <c r="G39" s="130"/>
      <c r="H39" s="130"/>
      <c r="I39" s="130"/>
      <c r="J39" s="26"/>
      <c r="K39" s="4" t="s">
        <v>30</v>
      </c>
      <c r="N39" s="12"/>
    </row>
    <row r="40" spans="1:15" ht="22.5">
      <c r="A40" s="5"/>
      <c r="B40" s="5"/>
      <c r="C40" s="6"/>
      <c r="F40" s="97"/>
      <c r="G40" s="131" t="s">
        <v>31</v>
      </c>
      <c r="H40" s="131"/>
      <c r="I40" s="131"/>
      <c r="J40" s="27">
        <f>SUM(J27:J39)</f>
        <v>730</v>
      </c>
      <c r="K40" s="102"/>
      <c r="L40" s="99" t="s">
        <v>32</v>
      </c>
      <c r="M40" s="116">
        <f>(D24*F24)+(D25*F25)</f>
        <v>1194.27</v>
      </c>
      <c r="N40" s="117"/>
    </row>
    <row r="41" spans="1:15" ht="11.25" customHeight="1">
      <c r="A41" s="5"/>
      <c r="B41" s="5"/>
      <c r="C41" s="6"/>
      <c r="F41" s="97"/>
      <c r="G41" s="104" t="s">
        <v>33</v>
      </c>
      <c r="H41" s="104"/>
      <c r="I41" s="104"/>
      <c r="J41" s="98">
        <v>9.5</v>
      </c>
      <c r="K41" s="124" t="s">
        <v>34</v>
      </c>
      <c r="L41" s="127"/>
      <c r="M41" s="128" t="s">
        <v>35</v>
      </c>
      <c r="N41" s="129"/>
    </row>
    <row r="42" spans="1:15" ht="10.5" customHeight="1">
      <c r="A42" s="5"/>
      <c r="B42" s="5"/>
      <c r="C42" s="6"/>
      <c r="F42" s="97"/>
      <c r="G42" s="104" t="s">
        <v>36</v>
      </c>
      <c r="H42" s="104"/>
      <c r="I42" s="104"/>
      <c r="J42" s="31">
        <f>J40/J41</f>
        <v>76.84210526315789</v>
      </c>
      <c r="K42" s="124" t="s">
        <v>37</v>
      </c>
      <c r="L42" s="127"/>
      <c r="M42" s="128">
        <f>318*2</f>
        <v>636</v>
      </c>
      <c r="N42" s="129"/>
    </row>
    <row r="43" spans="1:15" ht="15" customHeight="1">
      <c r="A43" s="5"/>
      <c r="B43" s="5"/>
      <c r="C43" s="6"/>
      <c r="F43" s="97"/>
      <c r="G43" s="104" t="s">
        <v>38</v>
      </c>
      <c r="H43" s="104"/>
      <c r="I43" s="104"/>
      <c r="J43" s="32">
        <v>22</v>
      </c>
      <c r="K43" s="102"/>
      <c r="L43" s="33" t="s">
        <v>28</v>
      </c>
      <c r="M43" s="125">
        <f>J42*J43</f>
        <v>1690.5263157894735</v>
      </c>
      <c r="N43" s="126"/>
    </row>
    <row r="44" spans="1:15" ht="11.25" customHeight="1">
      <c r="A44" s="5"/>
      <c r="B44" s="5"/>
      <c r="C44" s="6"/>
      <c r="F44" s="97"/>
      <c r="G44" s="97"/>
      <c r="I44" s="98"/>
      <c r="K44" s="124" t="s">
        <v>39</v>
      </c>
      <c r="L44" s="124"/>
      <c r="M44" s="116"/>
      <c r="N44" s="117"/>
    </row>
    <row r="45" spans="1:15">
      <c r="A45" s="5"/>
      <c r="B45" s="5"/>
      <c r="C45" s="6"/>
      <c r="F45" s="97"/>
      <c r="G45" s="97"/>
      <c r="H45" s="98"/>
      <c r="I45" s="98"/>
      <c r="J45" s="33"/>
      <c r="K45" s="33"/>
      <c r="L45" s="33" t="s">
        <v>40</v>
      </c>
      <c r="M45" s="116"/>
      <c r="N45" s="117"/>
    </row>
    <row r="46" spans="1:15">
      <c r="A46" s="5"/>
      <c r="B46" s="5"/>
      <c r="E46" s="102"/>
      <c r="F46" s="115"/>
      <c r="G46" s="115"/>
      <c r="H46" s="33"/>
      <c r="I46" s="33"/>
      <c r="J46" s="10"/>
      <c r="K46" s="124" t="s">
        <v>41</v>
      </c>
      <c r="L46" s="124" t="s">
        <v>41</v>
      </c>
      <c r="M46" s="116"/>
      <c r="N46" s="117"/>
      <c r="O46" s="34"/>
    </row>
    <row r="47" spans="1:15">
      <c r="A47" s="5"/>
      <c r="B47" s="5"/>
      <c r="E47" s="102"/>
      <c r="F47" s="115"/>
      <c r="G47" s="115"/>
      <c r="H47" s="33"/>
      <c r="I47" s="33"/>
      <c r="J47" s="33"/>
      <c r="K47" s="124" t="s">
        <v>42</v>
      </c>
      <c r="L47" s="124"/>
      <c r="M47" s="125">
        <f>SUM(M40:N46)</f>
        <v>3520.7963157894737</v>
      </c>
      <c r="N47" s="126"/>
    </row>
    <row r="48" spans="1:15">
      <c r="A48" s="5"/>
      <c r="B48" s="5"/>
      <c r="E48" s="102"/>
      <c r="F48" s="115"/>
      <c r="G48" s="115"/>
      <c r="H48" s="33"/>
      <c r="I48" s="33"/>
      <c r="J48" s="33"/>
      <c r="M48" s="116"/>
      <c r="N48" s="117"/>
    </row>
    <row r="49" spans="1:14">
      <c r="A49" s="5"/>
      <c r="B49" s="5"/>
      <c r="C49" s="10"/>
      <c r="E49" s="102"/>
      <c r="F49" s="115"/>
      <c r="G49" s="115"/>
      <c r="H49" s="33"/>
      <c r="I49" s="33"/>
      <c r="J49" s="33"/>
      <c r="M49" s="118"/>
      <c r="N49" s="119"/>
    </row>
    <row r="50" spans="1:14">
      <c r="A50" s="5"/>
      <c r="B50" s="35" t="s">
        <v>43</v>
      </c>
      <c r="C50" s="36"/>
      <c r="D50" s="36"/>
      <c r="E50" s="36"/>
      <c r="F50" s="36"/>
      <c r="G50" s="37"/>
      <c r="H50" s="33"/>
      <c r="I50" s="33"/>
      <c r="J50" s="33"/>
      <c r="L50" s="102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0" t="s">
        <v>44</v>
      </c>
      <c r="C58" s="121"/>
      <c r="D58" s="121"/>
      <c r="E58" s="121"/>
      <c r="F58" s="121"/>
      <c r="G58" s="121"/>
      <c r="I58" s="122" t="s">
        <v>45</v>
      </c>
      <c r="J58" s="122"/>
      <c r="K58" s="122"/>
      <c r="L58" s="122"/>
      <c r="M58" s="122"/>
      <c r="N58" s="123"/>
    </row>
    <row r="59" spans="1:14" ht="1.5" customHeight="1">
      <c r="A59" s="5"/>
      <c r="B59" s="96"/>
      <c r="C59" s="97"/>
      <c r="D59" s="97"/>
      <c r="E59" s="97"/>
      <c r="F59" s="97"/>
      <c r="G59" s="97"/>
      <c r="I59" s="97"/>
      <c r="J59" s="97"/>
      <c r="K59" s="97"/>
      <c r="L59" s="97"/>
      <c r="M59" s="97"/>
      <c r="N59" s="100"/>
    </row>
    <row r="60" spans="1:14" ht="11.25" hidden="1" customHeight="1">
      <c r="A60" s="5"/>
      <c r="B60" s="103"/>
      <c r="C60" s="104"/>
      <c r="D60" s="104"/>
      <c r="E60" s="104"/>
      <c r="F60" s="104"/>
      <c r="G60" s="104"/>
      <c r="N60" s="12"/>
    </row>
    <row r="61" spans="1:14" ht="16.5" customHeight="1">
      <c r="A61" s="5"/>
      <c r="B61" s="107" t="s">
        <v>46</v>
      </c>
      <c r="C61" s="108"/>
      <c r="D61" s="108"/>
      <c r="E61" s="108"/>
      <c r="F61" s="108"/>
      <c r="G61" s="108"/>
      <c r="I61" s="108" t="s">
        <v>121</v>
      </c>
      <c r="J61" s="108"/>
      <c r="K61" s="108"/>
      <c r="L61" s="108"/>
      <c r="M61" s="108"/>
      <c r="N61" s="109"/>
    </row>
    <row r="62" spans="1:14">
      <c r="A62" s="5"/>
      <c r="B62" s="103" t="s">
        <v>47</v>
      </c>
      <c r="C62" s="104"/>
      <c r="D62" s="104"/>
      <c r="E62" s="104"/>
      <c r="F62" s="104"/>
      <c r="G62" s="104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122</v>
      </c>
      <c r="J63" s="113"/>
      <c r="K63" s="113"/>
      <c r="L63" s="113"/>
      <c r="M63" s="113"/>
      <c r="N63" s="114"/>
    </row>
    <row r="64" spans="1:14" ht="2.25" customHeight="1">
      <c r="A64" s="5"/>
      <c r="B64" s="103" t="s">
        <v>49</v>
      </c>
      <c r="C64" s="104"/>
      <c r="D64" s="104"/>
      <c r="E64" s="104"/>
      <c r="F64" s="104"/>
      <c r="G64" s="104"/>
      <c r="I64" s="105" t="s">
        <v>50</v>
      </c>
      <c r="J64" s="105"/>
      <c r="K64" s="105"/>
      <c r="L64" s="105"/>
      <c r="M64" s="105"/>
      <c r="N64" s="106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52</v>
      </c>
    </row>
    <row r="487" spans="4:4">
      <c r="D487" s="53" t="s">
        <v>53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2CB9A-BECF-4134-9A0D-B98E15E44CC4}">
  <sheetPr>
    <pageSetUpPr fitToPage="1"/>
  </sheetPr>
  <dimension ref="A1:S487"/>
  <sheetViews>
    <sheetView topLeftCell="A31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6">
        <v>12</v>
      </c>
      <c r="N2" s="148"/>
    </row>
    <row r="3" spans="1:19">
      <c r="A3" s="5"/>
      <c r="B3" s="5"/>
      <c r="L3" s="121" t="s">
        <v>1</v>
      </c>
      <c r="M3" s="163"/>
      <c r="N3" s="7">
        <v>7862</v>
      </c>
    </row>
    <row r="4" spans="1:19">
      <c r="A4" s="5"/>
      <c r="B4" s="5"/>
      <c r="L4" s="98"/>
      <c r="M4" s="98"/>
      <c r="N4" s="9" t="s">
        <v>2</v>
      </c>
    </row>
    <row r="5" spans="1:19">
      <c r="A5" s="5"/>
      <c r="B5" s="5"/>
      <c r="G5" s="10"/>
      <c r="L5" s="98"/>
      <c r="M5" s="9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30</v>
      </c>
      <c r="K8" s="97" t="s">
        <v>5</v>
      </c>
      <c r="L8" s="108" t="s">
        <v>54</v>
      </c>
      <c r="M8" s="108"/>
      <c r="N8" s="12">
        <v>2024</v>
      </c>
    </row>
    <row r="9" spans="1:19" ht="15" customHeight="1">
      <c r="A9" s="5"/>
      <c r="B9" s="5"/>
      <c r="K9" s="104" t="s">
        <v>6</v>
      </c>
      <c r="L9" s="104"/>
      <c r="M9" s="164">
        <f>M47</f>
        <v>3520.7963157894737</v>
      </c>
      <c r="N9" s="165"/>
    </row>
    <row r="10" spans="1:19" ht="13.5" customHeight="1">
      <c r="A10" s="5"/>
      <c r="B10" s="5" t="s">
        <v>7</v>
      </c>
      <c r="N10" s="12"/>
    </row>
    <row r="11" spans="1:19" ht="11.25" customHeight="1">
      <c r="A11" s="101"/>
      <c r="B11" s="166">
        <f>$M$9</f>
        <v>3520.7963157894737</v>
      </c>
      <c r="C11" s="167"/>
      <c r="D11" s="168" t="s">
        <v>76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9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54" t="s">
        <v>119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6"/>
    </row>
    <row r="14" spans="1:19" ht="11.25" customHeight="1">
      <c r="A14" s="5"/>
      <c r="B14" s="157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1:19" ht="11.25" customHeight="1">
      <c r="A15" s="5"/>
      <c r="B15" s="157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6"/>
      <c r="S15" s="4" t="s">
        <v>9</v>
      </c>
    </row>
    <row r="16" spans="1:19" ht="11.25" customHeight="1">
      <c r="A16" s="5"/>
      <c r="B16" s="5"/>
      <c r="E16" s="17">
        <v>3</v>
      </c>
      <c r="F16" s="97" t="s">
        <v>5</v>
      </c>
      <c r="G16" s="158" t="s">
        <v>78</v>
      </c>
      <c r="H16" s="108"/>
      <c r="I16" s="97" t="s">
        <v>10</v>
      </c>
      <c r="J16" s="17">
        <v>3</v>
      </c>
      <c r="K16" s="97" t="s">
        <v>11</v>
      </c>
      <c r="L16" s="158" t="s">
        <v>78</v>
      </c>
      <c r="M16" s="108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103" t="s">
        <v>12</v>
      </c>
      <c r="C18" s="159"/>
      <c r="D18" s="18"/>
      <c r="E18" s="160" t="s">
        <v>13</v>
      </c>
      <c r="F18" s="161"/>
      <c r="G18" s="162"/>
      <c r="H18" s="18" t="s">
        <v>14</v>
      </c>
      <c r="I18" s="160" t="s">
        <v>15</v>
      </c>
      <c r="J18" s="162"/>
      <c r="K18" s="18"/>
      <c r="L18" s="160" t="s">
        <v>16</v>
      </c>
      <c r="M18" s="162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43"/>
      <c r="C20" s="144"/>
      <c r="D20" s="144"/>
      <c r="E20" s="145"/>
      <c r="F20" s="146"/>
      <c r="G20" s="130"/>
      <c r="H20" s="130"/>
      <c r="I20" s="147"/>
      <c r="J20" s="146"/>
      <c r="K20" s="147"/>
      <c r="L20" s="146"/>
      <c r="M20" s="130"/>
      <c r="N20" s="148"/>
    </row>
    <row r="21" spans="1:14">
      <c r="A21" s="5"/>
      <c r="B21" s="149" t="s">
        <v>17</v>
      </c>
      <c r="C21" s="150"/>
      <c r="D21" s="150"/>
      <c r="E21" s="151"/>
      <c r="F21" s="152" t="s">
        <v>18</v>
      </c>
      <c r="G21" s="150"/>
      <c r="H21" s="150"/>
      <c r="I21" s="151"/>
      <c r="J21" s="152" t="s">
        <v>19</v>
      </c>
      <c r="K21" s="151"/>
      <c r="L21" s="152" t="s">
        <v>20</v>
      </c>
      <c r="M21" s="150"/>
      <c r="N21" s="153"/>
    </row>
    <row r="22" spans="1:14">
      <c r="A22" s="5"/>
      <c r="B22" s="20" t="s">
        <v>21</v>
      </c>
      <c r="E22" s="10"/>
      <c r="N22" s="12"/>
    </row>
    <row r="23" spans="1:14">
      <c r="A23" s="5"/>
      <c r="B23" s="5"/>
      <c r="C23" s="4" t="s">
        <v>22</v>
      </c>
      <c r="E23" s="97"/>
      <c r="F23" s="108" t="s">
        <v>23</v>
      </c>
      <c r="G23" s="108"/>
      <c r="J23" s="10"/>
      <c r="N23" s="12"/>
    </row>
    <row r="24" spans="1:14">
      <c r="A24" s="5"/>
      <c r="B24" s="5" t="s">
        <v>24</v>
      </c>
      <c r="D24" s="21"/>
      <c r="E24" s="97" t="s">
        <v>25</v>
      </c>
      <c r="F24" s="136"/>
      <c r="G24" s="137"/>
      <c r="H24" s="4" t="s">
        <v>26</v>
      </c>
      <c r="J24" s="22"/>
      <c r="M24" s="134"/>
      <c r="N24" s="135"/>
    </row>
    <row r="25" spans="1:14">
      <c r="A25" s="5"/>
      <c r="B25" s="5"/>
      <c r="D25" s="21">
        <v>1</v>
      </c>
      <c r="E25" s="97" t="s">
        <v>25</v>
      </c>
      <c r="F25" s="138">
        <v>1194.27</v>
      </c>
      <c r="G25" s="138"/>
      <c r="H25" s="4" t="s">
        <v>27</v>
      </c>
      <c r="J25" s="10"/>
      <c r="M25" s="134"/>
      <c r="N25" s="135"/>
    </row>
    <row r="26" spans="1:14">
      <c r="A26" s="5"/>
      <c r="B26" s="20" t="s">
        <v>28</v>
      </c>
      <c r="D26" s="23"/>
      <c r="E26" s="97"/>
      <c r="F26" s="139"/>
      <c r="G26" s="139"/>
      <c r="M26" s="134"/>
      <c r="N26" s="135"/>
    </row>
    <row r="27" spans="1:14">
      <c r="A27" s="5"/>
      <c r="B27" s="5" t="s">
        <v>5</v>
      </c>
      <c r="C27" s="132" t="s">
        <v>29</v>
      </c>
      <c r="D27" s="132"/>
      <c r="E27" s="132"/>
      <c r="F27" s="97" t="s">
        <v>25</v>
      </c>
      <c r="G27" s="132" t="s">
        <v>74</v>
      </c>
      <c r="H27" s="133"/>
      <c r="I27" s="133"/>
      <c r="J27" s="24">
        <v>290</v>
      </c>
      <c r="K27" s="4" t="s">
        <v>30</v>
      </c>
      <c r="M27" s="134"/>
      <c r="N27" s="135"/>
    </row>
    <row r="28" spans="1:14">
      <c r="A28" s="5"/>
      <c r="B28" s="5" t="s">
        <v>5</v>
      </c>
      <c r="C28" s="132" t="s">
        <v>74</v>
      </c>
      <c r="D28" s="133"/>
      <c r="E28" s="133"/>
      <c r="F28" s="97" t="s">
        <v>25</v>
      </c>
      <c r="G28" s="132" t="s">
        <v>29</v>
      </c>
      <c r="H28" s="132"/>
      <c r="I28" s="132"/>
      <c r="J28" s="24">
        <v>290</v>
      </c>
      <c r="K28" s="4" t="s">
        <v>30</v>
      </c>
      <c r="N28" s="25"/>
    </row>
    <row r="29" spans="1:14">
      <c r="A29" s="5"/>
      <c r="B29" s="5" t="s">
        <v>5</v>
      </c>
      <c r="C29" s="132" t="s">
        <v>65</v>
      </c>
      <c r="D29" s="132"/>
      <c r="E29" s="132"/>
      <c r="F29" s="97" t="s">
        <v>25</v>
      </c>
      <c r="G29" s="132" t="s">
        <v>65</v>
      </c>
      <c r="H29" s="133"/>
      <c r="I29" s="133"/>
      <c r="J29" s="24">
        <v>150</v>
      </c>
      <c r="K29" s="4" t="s">
        <v>30</v>
      </c>
      <c r="N29" s="12"/>
    </row>
    <row r="30" spans="1:14">
      <c r="A30" s="5"/>
      <c r="B30" s="5" t="s">
        <v>5</v>
      </c>
      <c r="C30" s="132"/>
      <c r="D30" s="132"/>
      <c r="E30" s="132"/>
      <c r="F30" s="97" t="s">
        <v>25</v>
      </c>
      <c r="G30" s="132"/>
      <c r="H30" s="133"/>
      <c r="I30" s="133"/>
      <c r="J30" s="24"/>
      <c r="K30" s="4" t="s">
        <v>30</v>
      </c>
      <c r="N30" s="12"/>
    </row>
    <row r="31" spans="1:14" ht="11.25" customHeight="1">
      <c r="A31" s="5"/>
      <c r="B31" s="5" t="s">
        <v>5</v>
      </c>
      <c r="C31" s="132"/>
      <c r="D31" s="133"/>
      <c r="E31" s="133"/>
      <c r="F31" s="97" t="s">
        <v>25</v>
      </c>
      <c r="G31" s="132"/>
      <c r="H31" s="132"/>
      <c r="I31" s="132"/>
      <c r="J31" s="24"/>
      <c r="K31" s="4" t="s">
        <v>30</v>
      </c>
      <c r="N31" s="12"/>
    </row>
    <row r="32" spans="1:14">
      <c r="A32" s="5"/>
      <c r="B32" s="5" t="s">
        <v>5</v>
      </c>
      <c r="C32" s="132"/>
      <c r="D32" s="132"/>
      <c r="E32" s="132"/>
      <c r="F32" s="97" t="s">
        <v>25</v>
      </c>
      <c r="G32" s="132"/>
      <c r="H32" s="133"/>
      <c r="I32" s="133"/>
      <c r="J32" s="24"/>
      <c r="K32" s="4" t="s">
        <v>30</v>
      </c>
      <c r="N32" s="12"/>
    </row>
    <row r="33" spans="1:15" ht="11.25" customHeight="1">
      <c r="A33" s="5"/>
      <c r="B33" s="5" t="s">
        <v>5</v>
      </c>
      <c r="C33" s="132"/>
      <c r="D33" s="133"/>
      <c r="E33" s="133"/>
      <c r="F33" s="97" t="s">
        <v>25</v>
      </c>
      <c r="G33" s="132"/>
      <c r="H33" s="132"/>
      <c r="I33" s="132"/>
      <c r="J33" s="24"/>
      <c r="K33" s="4" t="s">
        <v>30</v>
      </c>
      <c r="N33" s="12"/>
    </row>
    <row r="34" spans="1:15">
      <c r="A34" s="5"/>
      <c r="B34" s="5" t="s">
        <v>5</v>
      </c>
      <c r="C34" s="108"/>
      <c r="D34" s="108"/>
      <c r="E34" s="108"/>
      <c r="F34" s="97" t="s">
        <v>25</v>
      </c>
      <c r="G34" s="108"/>
      <c r="H34" s="108"/>
      <c r="I34" s="108"/>
      <c r="J34" s="24"/>
      <c r="K34" s="4" t="s">
        <v>30</v>
      </c>
      <c r="N34" s="12"/>
    </row>
    <row r="35" spans="1:15">
      <c r="A35" s="5"/>
      <c r="B35" s="5"/>
      <c r="C35" s="108"/>
      <c r="D35" s="108"/>
      <c r="E35" s="108"/>
      <c r="F35" s="97" t="s">
        <v>25</v>
      </c>
      <c r="G35" s="108"/>
      <c r="H35" s="108"/>
      <c r="I35" s="108"/>
      <c r="J35" s="24"/>
      <c r="K35" s="4" t="s">
        <v>30</v>
      </c>
      <c r="N35" s="12"/>
    </row>
    <row r="36" spans="1:15">
      <c r="A36" s="5"/>
      <c r="B36" s="5"/>
      <c r="C36" s="108"/>
      <c r="D36" s="108"/>
      <c r="E36" s="108"/>
      <c r="F36" s="97" t="s">
        <v>25</v>
      </c>
      <c r="G36" s="108"/>
      <c r="H36" s="108"/>
      <c r="I36" s="108"/>
      <c r="J36" s="24"/>
      <c r="K36" s="4" t="s">
        <v>30</v>
      </c>
      <c r="N36" s="12"/>
    </row>
    <row r="37" spans="1:15">
      <c r="A37" s="5"/>
      <c r="B37" s="5"/>
      <c r="C37" s="108"/>
      <c r="D37" s="108"/>
      <c r="E37" s="108"/>
      <c r="F37" s="97" t="s">
        <v>25</v>
      </c>
      <c r="G37" s="108"/>
      <c r="H37" s="108"/>
      <c r="I37" s="108"/>
      <c r="J37" s="24"/>
      <c r="K37" s="4" t="s">
        <v>30</v>
      </c>
      <c r="N37" s="12"/>
    </row>
    <row r="38" spans="1:15">
      <c r="A38" s="5"/>
      <c r="B38" s="5"/>
      <c r="C38" s="108"/>
      <c r="D38" s="108"/>
      <c r="E38" s="108"/>
      <c r="F38" s="97" t="s">
        <v>25</v>
      </c>
      <c r="G38" s="108"/>
      <c r="H38" s="108"/>
      <c r="I38" s="108"/>
      <c r="J38" s="24"/>
      <c r="K38" s="4" t="s">
        <v>30</v>
      </c>
      <c r="N38" s="12"/>
    </row>
    <row r="39" spans="1:15">
      <c r="A39" s="5"/>
      <c r="B39" s="5"/>
      <c r="C39" s="130"/>
      <c r="D39" s="130"/>
      <c r="E39" s="130"/>
      <c r="F39" s="97" t="s">
        <v>25</v>
      </c>
      <c r="G39" s="130"/>
      <c r="H39" s="130"/>
      <c r="I39" s="130"/>
      <c r="J39" s="26"/>
      <c r="K39" s="4" t="s">
        <v>30</v>
      </c>
      <c r="N39" s="12"/>
    </row>
    <row r="40" spans="1:15" ht="22.5">
      <c r="A40" s="5"/>
      <c r="B40" s="5"/>
      <c r="C40" s="6"/>
      <c r="F40" s="97"/>
      <c r="G40" s="131" t="s">
        <v>31</v>
      </c>
      <c r="H40" s="131"/>
      <c r="I40" s="131"/>
      <c r="J40" s="27">
        <f>SUM(J27:J39)</f>
        <v>730</v>
      </c>
      <c r="K40" s="102"/>
      <c r="L40" s="99" t="s">
        <v>32</v>
      </c>
      <c r="M40" s="116">
        <f>(D24*F24)+(D25*F25)</f>
        <v>1194.27</v>
      </c>
      <c r="N40" s="117"/>
    </row>
    <row r="41" spans="1:15" ht="11.25" customHeight="1">
      <c r="A41" s="5"/>
      <c r="B41" s="5"/>
      <c r="C41" s="6"/>
      <c r="F41" s="97"/>
      <c r="G41" s="104" t="s">
        <v>33</v>
      </c>
      <c r="H41" s="104"/>
      <c r="I41" s="104"/>
      <c r="J41" s="98">
        <v>9.5</v>
      </c>
      <c r="K41" s="124" t="s">
        <v>34</v>
      </c>
      <c r="L41" s="127"/>
      <c r="M41" s="128" t="s">
        <v>35</v>
      </c>
      <c r="N41" s="129"/>
    </row>
    <row r="42" spans="1:15" ht="10.5" customHeight="1">
      <c r="A42" s="5"/>
      <c r="B42" s="5"/>
      <c r="C42" s="6"/>
      <c r="F42" s="97"/>
      <c r="G42" s="104" t="s">
        <v>36</v>
      </c>
      <c r="H42" s="104"/>
      <c r="I42" s="104"/>
      <c r="J42" s="31">
        <f>J40/J41</f>
        <v>76.84210526315789</v>
      </c>
      <c r="K42" s="124" t="s">
        <v>37</v>
      </c>
      <c r="L42" s="127"/>
      <c r="M42" s="128">
        <f>318*2</f>
        <v>636</v>
      </c>
      <c r="N42" s="129"/>
    </row>
    <row r="43" spans="1:15" ht="15" customHeight="1">
      <c r="A43" s="5"/>
      <c r="B43" s="5"/>
      <c r="C43" s="6"/>
      <c r="F43" s="97"/>
      <c r="G43" s="104" t="s">
        <v>38</v>
      </c>
      <c r="H43" s="104"/>
      <c r="I43" s="104"/>
      <c r="J43" s="32">
        <v>22</v>
      </c>
      <c r="K43" s="102"/>
      <c r="L43" s="33" t="s">
        <v>28</v>
      </c>
      <c r="M43" s="125">
        <f>J42*J43</f>
        <v>1690.5263157894735</v>
      </c>
      <c r="N43" s="126"/>
    </row>
    <row r="44" spans="1:15" ht="11.25" customHeight="1">
      <c r="A44" s="5"/>
      <c r="B44" s="5"/>
      <c r="C44" s="6"/>
      <c r="F44" s="97"/>
      <c r="G44" s="97"/>
      <c r="I44" s="98"/>
      <c r="K44" s="124" t="s">
        <v>39</v>
      </c>
      <c r="L44" s="124"/>
      <c r="M44" s="116"/>
      <c r="N44" s="117"/>
    </row>
    <row r="45" spans="1:15">
      <c r="A45" s="5"/>
      <c r="B45" s="5"/>
      <c r="C45" s="6"/>
      <c r="F45" s="97"/>
      <c r="G45" s="97"/>
      <c r="H45" s="98"/>
      <c r="I45" s="98"/>
      <c r="J45" s="33"/>
      <c r="K45" s="33"/>
      <c r="L45" s="33" t="s">
        <v>40</v>
      </c>
      <c r="M45" s="116"/>
      <c r="N45" s="117"/>
    </row>
    <row r="46" spans="1:15">
      <c r="A46" s="5"/>
      <c r="B46" s="5"/>
      <c r="E46" s="102"/>
      <c r="F46" s="115"/>
      <c r="G46" s="115"/>
      <c r="H46" s="33"/>
      <c r="I46" s="33"/>
      <c r="J46" s="10"/>
      <c r="K46" s="124" t="s">
        <v>41</v>
      </c>
      <c r="L46" s="124" t="s">
        <v>41</v>
      </c>
      <c r="M46" s="116"/>
      <c r="N46" s="117"/>
      <c r="O46" s="34"/>
    </row>
    <row r="47" spans="1:15">
      <c r="A47" s="5"/>
      <c r="B47" s="5"/>
      <c r="E47" s="102"/>
      <c r="F47" s="115"/>
      <c r="G47" s="115"/>
      <c r="H47" s="33"/>
      <c r="I47" s="33"/>
      <c r="J47" s="33"/>
      <c r="K47" s="124" t="s">
        <v>42</v>
      </c>
      <c r="L47" s="124"/>
      <c r="M47" s="125">
        <f>SUM(M40:N46)</f>
        <v>3520.7963157894737</v>
      </c>
      <c r="N47" s="126"/>
    </row>
    <row r="48" spans="1:15">
      <c r="A48" s="5"/>
      <c r="B48" s="5"/>
      <c r="E48" s="102"/>
      <c r="F48" s="115"/>
      <c r="G48" s="115"/>
      <c r="H48" s="33"/>
      <c r="I48" s="33"/>
      <c r="J48" s="33"/>
      <c r="M48" s="116"/>
      <c r="N48" s="117"/>
    </row>
    <row r="49" spans="1:14">
      <c r="A49" s="5"/>
      <c r="B49" s="5"/>
      <c r="C49" s="10"/>
      <c r="E49" s="102"/>
      <c r="F49" s="115"/>
      <c r="G49" s="115"/>
      <c r="H49" s="33"/>
      <c r="I49" s="33"/>
      <c r="J49" s="33"/>
      <c r="M49" s="118"/>
      <c r="N49" s="119"/>
    </row>
    <row r="50" spans="1:14">
      <c r="A50" s="5"/>
      <c r="B50" s="35" t="s">
        <v>43</v>
      </c>
      <c r="C50" s="36"/>
      <c r="D50" s="36"/>
      <c r="E50" s="36"/>
      <c r="F50" s="36"/>
      <c r="G50" s="37"/>
      <c r="H50" s="33"/>
      <c r="I50" s="33"/>
      <c r="J50" s="33"/>
      <c r="L50" s="102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0" t="s">
        <v>44</v>
      </c>
      <c r="C58" s="121"/>
      <c r="D58" s="121"/>
      <c r="E58" s="121"/>
      <c r="F58" s="121"/>
      <c r="G58" s="121"/>
      <c r="I58" s="122" t="s">
        <v>45</v>
      </c>
      <c r="J58" s="122"/>
      <c r="K58" s="122"/>
      <c r="L58" s="122"/>
      <c r="M58" s="122"/>
      <c r="N58" s="123"/>
    </row>
    <row r="59" spans="1:14" ht="1.5" customHeight="1">
      <c r="A59" s="5"/>
      <c r="B59" s="96"/>
      <c r="C59" s="97"/>
      <c r="D59" s="97"/>
      <c r="E59" s="97"/>
      <c r="F59" s="97"/>
      <c r="G59" s="97"/>
      <c r="I59" s="97"/>
      <c r="J59" s="97"/>
      <c r="K59" s="97"/>
      <c r="L59" s="97"/>
      <c r="M59" s="97"/>
      <c r="N59" s="100"/>
    </row>
    <row r="60" spans="1:14" ht="11.25" hidden="1" customHeight="1">
      <c r="A60" s="5"/>
      <c r="B60" s="103"/>
      <c r="C60" s="104"/>
      <c r="D60" s="104"/>
      <c r="E60" s="104"/>
      <c r="F60" s="104"/>
      <c r="G60" s="104"/>
      <c r="N60" s="12"/>
    </row>
    <row r="61" spans="1:14" ht="16.5" customHeight="1">
      <c r="A61" s="5"/>
      <c r="B61" s="107" t="s">
        <v>46</v>
      </c>
      <c r="C61" s="108"/>
      <c r="D61" s="108"/>
      <c r="E61" s="108"/>
      <c r="F61" s="108"/>
      <c r="G61" s="108"/>
      <c r="I61" s="108" t="s">
        <v>71</v>
      </c>
      <c r="J61" s="108"/>
      <c r="K61" s="108"/>
      <c r="L61" s="108"/>
      <c r="M61" s="108"/>
      <c r="N61" s="109"/>
    </row>
    <row r="62" spans="1:14">
      <c r="A62" s="5"/>
      <c r="B62" s="103" t="s">
        <v>47</v>
      </c>
      <c r="C62" s="104"/>
      <c r="D62" s="104"/>
      <c r="E62" s="104"/>
      <c r="F62" s="104"/>
      <c r="G62" s="104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72</v>
      </c>
      <c r="J63" s="113"/>
      <c r="K63" s="113"/>
      <c r="L63" s="113"/>
      <c r="M63" s="113"/>
      <c r="N63" s="114"/>
    </row>
    <row r="64" spans="1:14" ht="2.25" customHeight="1">
      <c r="A64" s="5"/>
      <c r="B64" s="103" t="s">
        <v>49</v>
      </c>
      <c r="C64" s="104"/>
      <c r="D64" s="104"/>
      <c r="E64" s="104"/>
      <c r="F64" s="104"/>
      <c r="G64" s="104"/>
      <c r="I64" s="105" t="s">
        <v>50</v>
      </c>
      <c r="J64" s="105"/>
      <c r="K64" s="105"/>
      <c r="L64" s="105"/>
      <c r="M64" s="105"/>
      <c r="N64" s="106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52</v>
      </c>
    </row>
    <row r="487" spans="4:4">
      <c r="D487" s="53" t="s">
        <v>53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D1CA2-C5B8-45E1-A82E-E97CFF4751EC}">
  <sheetPr>
    <pageSetUpPr fitToPage="1"/>
  </sheetPr>
  <dimension ref="A1:S487"/>
  <sheetViews>
    <sheetView topLeftCell="A28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6">
        <v>11</v>
      </c>
      <c r="N2" s="148"/>
    </row>
    <row r="3" spans="1:19">
      <c r="A3" s="5"/>
      <c r="B3" s="5"/>
      <c r="L3" s="121" t="s">
        <v>1</v>
      </c>
      <c r="M3" s="163"/>
      <c r="N3" s="7">
        <v>7862</v>
      </c>
    </row>
    <row r="4" spans="1:19">
      <c r="A4" s="5"/>
      <c r="B4" s="5"/>
      <c r="L4" s="91"/>
      <c r="M4" s="91"/>
      <c r="N4" s="9" t="s">
        <v>2</v>
      </c>
    </row>
    <row r="5" spans="1:19">
      <c r="A5" s="5"/>
      <c r="B5" s="5"/>
      <c r="G5" s="10"/>
      <c r="L5" s="91"/>
      <c r="M5" s="91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29</v>
      </c>
      <c r="K8" s="90" t="s">
        <v>5</v>
      </c>
      <c r="L8" s="108" t="s">
        <v>54</v>
      </c>
      <c r="M8" s="108"/>
      <c r="N8" s="12">
        <v>2024</v>
      </c>
    </row>
    <row r="9" spans="1:19" ht="15" customHeight="1">
      <c r="A9" s="5"/>
      <c r="B9" s="5"/>
      <c r="K9" s="104" t="s">
        <v>6</v>
      </c>
      <c r="L9" s="104"/>
      <c r="M9" s="164">
        <f>M47</f>
        <v>4412.6910526315787</v>
      </c>
      <c r="N9" s="165"/>
    </row>
    <row r="10" spans="1:19" ht="13.5" customHeight="1">
      <c r="A10" s="5"/>
      <c r="B10" s="5" t="s">
        <v>7</v>
      </c>
      <c r="N10" s="12"/>
    </row>
    <row r="11" spans="1:19" ht="11.25" customHeight="1">
      <c r="A11" s="94"/>
      <c r="B11" s="166">
        <f>$M$9</f>
        <v>4412.6910526315787</v>
      </c>
      <c r="C11" s="167"/>
      <c r="D11" s="168" t="s">
        <v>118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9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54" t="s">
        <v>112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6"/>
    </row>
    <row r="14" spans="1:19" ht="11.25" customHeight="1">
      <c r="A14" s="5"/>
      <c r="B14" s="157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1:19" ht="11.25" customHeight="1">
      <c r="A15" s="5"/>
      <c r="B15" s="157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6"/>
      <c r="S15" s="4" t="s">
        <v>9</v>
      </c>
    </row>
    <row r="16" spans="1:19" ht="11.25" customHeight="1">
      <c r="A16" s="5"/>
      <c r="B16" s="5"/>
      <c r="E16" s="17">
        <v>1</v>
      </c>
      <c r="F16" s="90" t="s">
        <v>5</v>
      </c>
      <c r="G16" s="158" t="s">
        <v>78</v>
      </c>
      <c r="H16" s="108"/>
      <c r="I16" s="90" t="s">
        <v>113</v>
      </c>
      <c r="J16" s="17">
        <v>3</v>
      </c>
      <c r="K16" s="90" t="s">
        <v>11</v>
      </c>
      <c r="L16" s="158" t="s">
        <v>78</v>
      </c>
      <c r="M16" s="108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103" t="s">
        <v>12</v>
      </c>
      <c r="C18" s="159"/>
      <c r="D18" s="18"/>
      <c r="E18" s="160" t="s">
        <v>13</v>
      </c>
      <c r="F18" s="161"/>
      <c r="G18" s="162"/>
      <c r="H18" s="18" t="s">
        <v>14</v>
      </c>
      <c r="I18" s="160" t="s">
        <v>15</v>
      </c>
      <c r="J18" s="162"/>
      <c r="K18" s="18"/>
      <c r="L18" s="160" t="s">
        <v>16</v>
      </c>
      <c r="M18" s="162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70" t="s">
        <v>82</v>
      </c>
      <c r="C20" s="130"/>
      <c r="D20" s="130"/>
      <c r="E20" s="147"/>
      <c r="F20" s="146"/>
      <c r="G20" s="130"/>
      <c r="H20" s="130"/>
      <c r="I20" s="147"/>
      <c r="J20" s="146" t="s">
        <v>83</v>
      </c>
      <c r="K20" s="147"/>
      <c r="L20" s="146"/>
      <c r="M20" s="130"/>
      <c r="N20" s="148"/>
    </row>
    <row r="21" spans="1:14">
      <c r="A21" s="5"/>
      <c r="B21" s="149" t="s">
        <v>17</v>
      </c>
      <c r="C21" s="150"/>
      <c r="D21" s="150"/>
      <c r="E21" s="151"/>
      <c r="F21" s="152" t="s">
        <v>18</v>
      </c>
      <c r="G21" s="150"/>
      <c r="H21" s="150"/>
      <c r="I21" s="151"/>
      <c r="J21" s="152" t="s">
        <v>19</v>
      </c>
      <c r="K21" s="151"/>
      <c r="L21" s="152" t="s">
        <v>20</v>
      </c>
      <c r="M21" s="150"/>
      <c r="N21" s="153"/>
    </row>
    <row r="22" spans="1:14">
      <c r="A22" s="5"/>
      <c r="B22" s="20" t="s">
        <v>21</v>
      </c>
      <c r="E22" s="10"/>
      <c r="N22" s="12"/>
    </row>
    <row r="23" spans="1:14">
      <c r="A23" s="5"/>
      <c r="B23" s="5"/>
      <c r="C23" s="4" t="s">
        <v>22</v>
      </c>
      <c r="E23" s="90"/>
      <c r="F23" s="108" t="s">
        <v>23</v>
      </c>
      <c r="G23" s="108"/>
      <c r="J23" s="10"/>
      <c r="N23" s="12"/>
    </row>
    <row r="24" spans="1:14">
      <c r="A24" s="5"/>
      <c r="B24" s="5" t="s">
        <v>24</v>
      </c>
      <c r="D24" s="21"/>
      <c r="E24" s="90" t="s">
        <v>25</v>
      </c>
      <c r="F24" s="136"/>
      <c r="G24" s="137"/>
      <c r="H24" s="4" t="s">
        <v>26</v>
      </c>
      <c r="J24" s="22"/>
      <c r="M24" s="134"/>
      <c r="N24" s="135"/>
    </row>
    <row r="25" spans="1:14">
      <c r="A25" s="5"/>
      <c r="B25" s="5"/>
      <c r="D25" s="21">
        <v>1</v>
      </c>
      <c r="E25" s="90" t="s">
        <v>25</v>
      </c>
      <c r="F25" s="138">
        <v>1194.27</v>
      </c>
      <c r="G25" s="138"/>
      <c r="H25" s="4" t="s">
        <v>27</v>
      </c>
      <c r="J25" s="10"/>
      <c r="M25" s="134"/>
      <c r="N25" s="135"/>
    </row>
    <row r="26" spans="1:14">
      <c r="A26" s="5"/>
      <c r="B26" s="20" t="s">
        <v>28</v>
      </c>
      <c r="D26" s="23"/>
      <c r="E26" s="90"/>
      <c r="F26" s="139"/>
      <c r="G26" s="139"/>
      <c r="M26" s="134"/>
      <c r="N26" s="135"/>
    </row>
    <row r="27" spans="1:14">
      <c r="A27" s="5"/>
      <c r="B27" s="5" t="s">
        <v>5</v>
      </c>
      <c r="C27" s="132" t="s">
        <v>29</v>
      </c>
      <c r="D27" s="132"/>
      <c r="E27" s="132"/>
      <c r="F27" s="90" t="s">
        <v>25</v>
      </c>
      <c r="G27" s="132" t="s">
        <v>58</v>
      </c>
      <c r="H27" s="133"/>
      <c r="I27" s="133"/>
      <c r="J27" s="24">
        <v>115</v>
      </c>
      <c r="K27" s="4" t="s">
        <v>30</v>
      </c>
      <c r="M27" s="134"/>
      <c r="N27" s="135"/>
    </row>
    <row r="28" spans="1:14">
      <c r="A28" s="5"/>
      <c r="B28" s="5" t="s">
        <v>5</v>
      </c>
      <c r="C28" s="132" t="s">
        <v>114</v>
      </c>
      <c r="D28" s="133"/>
      <c r="E28" s="133"/>
      <c r="F28" s="90" t="s">
        <v>25</v>
      </c>
      <c r="G28" s="132" t="s">
        <v>29</v>
      </c>
      <c r="H28" s="132"/>
      <c r="I28" s="132"/>
      <c r="J28" s="24">
        <v>115</v>
      </c>
      <c r="K28" s="4" t="s">
        <v>30</v>
      </c>
      <c r="N28" s="25"/>
    </row>
    <row r="29" spans="1:14">
      <c r="A29" s="5"/>
      <c r="B29" s="5" t="s">
        <v>5</v>
      </c>
      <c r="C29" s="132"/>
      <c r="D29" s="133"/>
      <c r="E29" s="133"/>
      <c r="F29" s="90" t="s">
        <v>25</v>
      </c>
      <c r="G29" s="132" t="s">
        <v>96</v>
      </c>
      <c r="H29" s="133"/>
      <c r="I29" s="133"/>
      <c r="J29" s="24"/>
      <c r="K29" s="4" t="s">
        <v>30</v>
      </c>
      <c r="N29" s="12"/>
    </row>
    <row r="30" spans="1:14">
      <c r="A30" s="5"/>
      <c r="B30" s="5" t="s">
        <v>5</v>
      </c>
      <c r="C30" s="132" t="s">
        <v>29</v>
      </c>
      <c r="D30" s="132"/>
      <c r="E30" s="132"/>
      <c r="F30" s="90" t="s">
        <v>25</v>
      </c>
      <c r="G30" s="132" t="s">
        <v>58</v>
      </c>
      <c r="H30" s="133"/>
      <c r="I30" s="133"/>
      <c r="J30" s="24">
        <v>115</v>
      </c>
      <c r="K30" s="4" t="s">
        <v>30</v>
      </c>
      <c r="N30" s="12"/>
    </row>
    <row r="31" spans="1:14" ht="11.25" customHeight="1">
      <c r="A31" s="5"/>
      <c r="B31" s="5" t="s">
        <v>5</v>
      </c>
      <c r="C31" s="132" t="s">
        <v>114</v>
      </c>
      <c r="D31" s="133"/>
      <c r="E31" s="133"/>
      <c r="F31" s="90" t="s">
        <v>25</v>
      </c>
      <c r="G31" s="132" t="s">
        <v>29</v>
      </c>
      <c r="H31" s="132"/>
      <c r="I31" s="132"/>
      <c r="J31" s="24">
        <v>115</v>
      </c>
      <c r="K31" s="4" t="s">
        <v>30</v>
      </c>
      <c r="N31" s="12"/>
    </row>
    <row r="32" spans="1:14">
      <c r="A32" s="5"/>
      <c r="B32" s="5" t="s">
        <v>5</v>
      </c>
      <c r="C32" s="132"/>
      <c r="D32" s="132"/>
      <c r="E32" s="132"/>
      <c r="F32" s="90" t="s">
        <v>25</v>
      </c>
      <c r="G32" s="132"/>
      <c r="H32" s="133"/>
      <c r="I32" s="133"/>
      <c r="J32" s="24"/>
      <c r="K32" s="4" t="s">
        <v>30</v>
      </c>
      <c r="N32" s="12"/>
    </row>
    <row r="33" spans="1:15" ht="11.25" customHeight="1">
      <c r="A33" s="5"/>
      <c r="B33" s="5" t="s">
        <v>5</v>
      </c>
      <c r="C33" s="132" t="s">
        <v>65</v>
      </c>
      <c r="D33" s="133"/>
      <c r="E33" s="133"/>
      <c r="F33" s="90" t="s">
        <v>25</v>
      </c>
      <c r="G33" s="132" t="s">
        <v>115</v>
      </c>
      <c r="H33" s="132"/>
      <c r="I33" s="132"/>
      <c r="J33" s="24">
        <v>200</v>
      </c>
      <c r="K33" s="4" t="s">
        <v>30</v>
      </c>
      <c r="N33" s="12"/>
    </row>
    <row r="34" spans="1:15">
      <c r="A34" s="5"/>
      <c r="B34" s="5" t="s">
        <v>5</v>
      </c>
      <c r="C34" s="108"/>
      <c r="D34" s="108"/>
      <c r="E34" s="108"/>
      <c r="F34" s="90" t="s">
        <v>25</v>
      </c>
      <c r="G34" s="108"/>
      <c r="H34" s="108"/>
      <c r="I34" s="108"/>
      <c r="J34" s="24"/>
      <c r="K34" s="4" t="s">
        <v>30</v>
      </c>
      <c r="N34" s="12"/>
    </row>
    <row r="35" spans="1:15">
      <c r="A35" s="5"/>
      <c r="B35" s="5"/>
      <c r="C35" s="108"/>
      <c r="D35" s="108"/>
      <c r="E35" s="108"/>
      <c r="F35" s="90" t="s">
        <v>25</v>
      </c>
      <c r="G35" s="108"/>
      <c r="H35" s="108"/>
      <c r="I35" s="108"/>
      <c r="J35" s="24"/>
      <c r="K35" s="4" t="s">
        <v>30</v>
      </c>
      <c r="N35" s="12"/>
    </row>
    <row r="36" spans="1:15">
      <c r="A36" s="5"/>
      <c r="B36" s="5"/>
      <c r="C36" s="108"/>
      <c r="D36" s="108"/>
      <c r="E36" s="108"/>
      <c r="F36" s="90" t="s">
        <v>25</v>
      </c>
      <c r="G36" s="108"/>
      <c r="H36" s="108"/>
      <c r="I36" s="108"/>
      <c r="J36" s="24"/>
      <c r="K36" s="4" t="s">
        <v>30</v>
      </c>
      <c r="N36" s="12"/>
    </row>
    <row r="37" spans="1:15">
      <c r="A37" s="5"/>
      <c r="B37" s="5"/>
      <c r="C37" s="108"/>
      <c r="D37" s="108"/>
      <c r="E37" s="108"/>
      <c r="F37" s="90" t="s">
        <v>25</v>
      </c>
      <c r="G37" s="108"/>
      <c r="H37" s="108"/>
      <c r="I37" s="108"/>
      <c r="J37" s="24"/>
      <c r="K37" s="4" t="s">
        <v>30</v>
      </c>
      <c r="N37" s="12"/>
    </row>
    <row r="38" spans="1:15">
      <c r="A38" s="5"/>
      <c r="B38" s="5"/>
      <c r="C38" s="108"/>
      <c r="D38" s="108"/>
      <c r="E38" s="108"/>
      <c r="F38" s="90" t="s">
        <v>25</v>
      </c>
      <c r="G38" s="108"/>
      <c r="H38" s="108"/>
      <c r="I38" s="108"/>
      <c r="J38" s="24"/>
      <c r="K38" s="4" t="s">
        <v>30</v>
      </c>
      <c r="N38" s="12"/>
    </row>
    <row r="39" spans="1:15">
      <c r="A39" s="5"/>
      <c r="B39" s="5"/>
      <c r="C39" s="130"/>
      <c r="D39" s="130"/>
      <c r="E39" s="130"/>
      <c r="F39" s="90" t="s">
        <v>25</v>
      </c>
      <c r="G39" s="130"/>
      <c r="H39" s="130"/>
      <c r="I39" s="130"/>
      <c r="J39" s="26"/>
      <c r="K39" s="4" t="s">
        <v>30</v>
      </c>
      <c r="N39" s="12"/>
    </row>
    <row r="40" spans="1:15" ht="22.5">
      <c r="A40" s="5"/>
      <c r="B40" s="5"/>
      <c r="C40" s="6"/>
      <c r="F40" s="90"/>
      <c r="G40" s="131" t="s">
        <v>31</v>
      </c>
      <c r="H40" s="131"/>
      <c r="I40" s="131"/>
      <c r="J40" s="27">
        <f>SUM(J27:J39)</f>
        <v>660</v>
      </c>
      <c r="K40" s="95"/>
      <c r="L40" s="92" t="s">
        <v>32</v>
      </c>
      <c r="M40" s="116">
        <f>(D24*F24)+(D25*F25)</f>
        <v>1194.27</v>
      </c>
      <c r="N40" s="117"/>
    </row>
    <row r="41" spans="1:15" ht="11.25" customHeight="1">
      <c r="A41" s="5"/>
      <c r="B41" s="5"/>
      <c r="C41" s="6"/>
      <c r="F41" s="90"/>
      <c r="G41" s="104" t="s">
        <v>33</v>
      </c>
      <c r="H41" s="104"/>
      <c r="I41" s="104"/>
      <c r="J41" s="91">
        <v>9.5</v>
      </c>
      <c r="K41" s="124" t="s">
        <v>34</v>
      </c>
      <c r="L41" s="127"/>
      <c r="M41" s="128" t="s">
        <v>35</v>
      </c>
      <c r="N41" s="129"/>
    </row>
    <row r="42" spans="1:15" ht="10.5" customHeight="1">
      <c r="A42" s="5"/>
      <c r="B42" s="5"/>
      <c r="C42" s="6"/>
      <c r="F42" s="90"/>
      <c r="G42" s="104" t="s">
        <v>36</v>
      </c>
      <c r="H42" s="104"/>
      <c r="I42" s="104"/>
      <c r="J42" s="31">
        <f>J40/J41</f>
        <v>69.473684210526315</v>
      </c>
      <c r="K42" s="124" t="s">
        <v>37</v>
      </c>
      <c r="L42" s="127"/>
      <c r="M42" s="128">
        <f>365*4</f>
        <v>1460</v>
      </c>
      <c r="N42" s="129"/>
    </row>
    <row r="43" spans="1:15" ht="15" customHeight="1">
      <c r="A43" s="5"/>
      <c r="B43" s="5"/>
      <c r="C43" s="6"/>
      <c r="F43" s="90"/>
      <c r="G43" s="104" t="s">
        <v>38</v>
      </c>
      <c r="H43" s="104"/>
      <c r="I43" s="104"/>
      <c r="J43" s="32">
        <v>22</v>
      </c>
      <c r="K43" s="95"/>
      <c r="L43" s="33" t="s">
        <v>28</v>
      </c>
      <c r="M43" s="125">
        <f>J42*J43</f>
        <v>1528.421052631579</v>
      </c>
      <c r="N43" s="126"/>
    </row>
    <row r="44" spans="1:15" ht="11.25" customHeight="1">
      <c r="A44" s="5"/>
      <c r="B44" s="5"/>
      <c r="C44" s="6"/>
      <c r="F44" s="90"/>
      <c r="G44" s="90"/>
      <c r="I44" s="91"/>
      <c r="K44" s="124" t="s">
        <v>39</v>
      </c>
      <c r="L44" s="124"/>
      <c r="M44" s="116">
        <f>230</f>
        <v>230</v>
      </c>
      <c r="N44" s="117"/>
    </row>
    <row r="45" spans="1:15">
      <c r="A45" s="5"/>
      <c r="B45" s="5"/>
      <c r="C45" s="6"/>
      <c r="F45" s="90"/>
      <c r="G45" s="90"/>
      <c r="H45" s="91"/>
      <c r="I45" s="91"/>
      <c r="J45" s="33"/>
      <c r="K45" s="33"/>
      <c r="L45" s="33" t="s">
        <v>40</v>
      </c>
      <c r="M45" s="116"/>
      <c r="N45" s="117"/>
    </row>
    <row r="46" spans="1:15">
      <c r="A46" s="5"/>
      <c r="B46" s="5"/>
      <c r="E46" s="95"/>
      <c r="F46" s="115"/>
      <c r="G46" s="115"/>
      <c r="H46" s="33"/>
      <c r="I46" s="33"/>
      <c r="J46" s="10"/>
      <c r="K46" s="124" t="s">
        <v>41</v>
      </c>
      <c r="L46" s="124" t="s">
        <v>41</v>
      </c>
      <c r="M46" s="116"/>
      <c r="N46" s="117"/>
      <c r="O46" s="34"/>
    </row>
    <row r="47" spans="1:15">
      <c r="A47" s="5"/>
      <c r="B47" s="5"/>
      <c r="E47" s="95"/>
      <c r="F47" s="115"/>
      <c r="G47" s="115"/>
      <c r="H47" s="33"/>
      <c r="I47" s="33"/>
      <c r="J47" s="33"/>
      <c r="K47" s="124" t="s">
        <v>42</v>
      </c>
      <c r="L47" s="124"/>
      <c r="M47" s="125">
        <f>SUM(M40:N46)</f>
        <v>4412.6910526315787</v>
      </c>
      <c r="N47" s="126"/>
    </row>
    <row r="48" spans="1:15">
      <c r="A48" s="5"/>
      <c r="B48" s="5"/>
      <c r="E48" s="95"/>
      <c r="F48" s="115"/>
      <c r="G48" s="115"/>
      <c r="H48" s="33"/>
      <c r="I48" s="33"/>
      <c r="J48" s="33"/>
      <c r="M48" s="116"/>
      <c r="N48" s="117"/>
    </row>
    <row r="49" spans="1:14">
      <c r="A49" s="5"/>
      <c r="B49" s="5"/>
      <c r="C49" s="10"/>
      <c r="E49" s="95"/>
      <c r="F49" s="115"/>
      <c r="G49" s="115"/>
      <c r="H49" s="33"/>
      <c r="I49" s="33"/>
      <c r="J49" s="33"/>
      <c r="M49" s="118"/>
      <c r="N49" s="119"/>
    </row>
    <row r="50" spans="1:14">
      <c r="A50" s="5"/>
      <c r="B50" s="35" t="s">
        <v>43</v>
      </c>
      <c r="C50" s="36"/>
      <c r="D50" s="36"/>
      <c r="E50" s="36"/>
      <c r="F50" s="36"/>
      <c r="G50" s="37"/>
      <c r="H50" s="33"/>
      <c r="I50" s="33"/>
      <c r="J50" s="33"/>
      <c r="L50" s="95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0" t="s">
        <v>44</v>
      </c>
      <c r="C58" s="121"/>
      <c r="D58" s="121"/>
      <c r="E58" s="121"/>
      <c r="F58" s="121"/>
      <c r="G58" s="121"/>
      <c r="I58" s="122" t="s">
        <v>45</v>
      </c>
      <c r="J58" s="122"/>
      <c r="K58" s="122"/>
      <c r="L58" s="122"/>
      <c r="M58" s="122"/>
      <c r="N58" s="123"/>
    </row>
    <row r="59" spans="1:14" ht="1.5" customHeight="1">
      <c r="A59" s="5"/>
      <c r="B59" s="89"/>
      <c r="C59" s="90"/>
      <c r="D59" s="90"/>
      <c r="E59" s="90"/>
      <c r="F59" s="90"/>
      <c r="G59" s="90"/>
      <c r="I59" s="90"/>
      <c r="J59" s="90"/>
      <c r="K59" s="90"/>
      <c r="L59" s="90"/>
      <c r="M59" s="90"/>
      <c r="N59" s="93"/>
    </row>
    <row r="60" spans="1:14" ht="11.25" hidden="1" customHeight="1">
      <c r="A60" s="5"/>
      <c r="B60" s="103"/>
      <c r="C60" s="104"/>
      <c r="D60" s="104"/>
      <c r="E60" s="104"/>
      <c r="F60" s="104"/>
      <c r="G60" s="104"/>
      <c r="N60" s="12"/>
    </row>
    <row r="61" spans="1:14" ht="16.5" customHeight="1">
      <c r="A61" s="5"/>
      <c r="B61" s="107" t="s">
        <v>46</v>
      </c>
      <c r="C61" s="108"/>
      <c r="D61" s="108"/>
      <c r="E61" s="108"/>
      <c r="F61" s="108"/>
      <c r="G61" s="108"/>
      <c r="I61" s="108" t="s">
        <v>117</v>
      </c>
      <c r="J61" s="108"/>
      <c r="K61" s="108"/>
      <c r="L61" s="108"/>
      <c r="M61" s="108"/>
      <c r="N61" s="109"/>
    </row>
    <row r="62" spans="1:14">
      <c r="A62" s="5"/>
      <c r="B62" s="103" t="s">
        <v>47</v>
      </c>
      <c r="C62" s="104"/>
      <c r="D62" s="104"/>
      <c r="E62" s="104"/>
      <c r="F62" s="104"/>
      <c r="G62" s="104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116</v>
      </c>
      <c r="J63" s="113"/>
      <c r="K63" s="113"/>
      <c r="L63" s="113"/>
      <c r="M63" s="113"/>
      <c r="N63" s="114"/>
    </row>
    <row r="64" spans="1:14" ht="2.25" customHeight="1">
      <c r="A64" s="5"/>
      <c r="B64" s="103" t="s">
        <v>49</v>
      </c>
      <c r="C64" s="104"/>
      <c r="D64" s="104"/>
      <c r="E64" s="104"/>
      <c r="F64" s="104"/>
      <c r="G64" s="104"/>
      <c r="I64" s="105" t="s">
        <v>50</v>
      </c>
      <c r="J64" s="105"/>
      <c r="K64" s="105"/>
      <c r="L64" s="105"/>
      <c r="M64" s="105"/>
      <c r="N64" s="106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52</v>
      </c>
    </row>
    <row r="487" spans="4:4">
      <c r="D487" s="53" t="s">
        <v>53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6:E36"/>
    <mergeCell ref="G36:I36"/>
    <mergeCell ref="C37:E37"/>
    <mergeCell ref="G37:I37"/>
    <mergeCell ref="C38:E38"/>
    <mergeCell ref="G38:I38"/>
    <mergeCell ref="C33:E33"/>
    <mergeCell ref="G33:I33"/>
    <mergeCell ref="C34:E34"/>
    <mergeCell ref="G34:I34"/>
    <mergeCell ref="C35:E35"/>
    <mergeCell ref="G35:I35"/>
    <mergeCell ref="C30:E30"/>
    <mergeCell ref="G30:I30"/>
    <mergeCell ref="C31:E31"/>
    <mergeCell ref="G31:I31"/>
    <mergeCell ref="C32:E32"/>
    <mergeCell ref="G32:I32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CFDE-1BF7-44CE-A6D5-CEFFED9C8039}">
  <sheetPr>
    <pageSetUpPr fitToPage="1"/>
  </sheetPr>
  <dimension ref="A1:S487"/>
  <sheetViews>
    <sheetView topLeftCell="A22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6">
        <v>10</v>
      </c>
      <c r="N2" s="148"/>
    </row>
    <row r="3" spans="1:19">
      <c r="A3" s="5"/>
      <c r="B3" s="5"/>
      <c r="L3" s="121" t="s">
        <v>1</v>
      </c>
      <c r="M3" s="163"/>
      <c r="N3" s="7">
        <v>7862</v>
      </c>
    </row>
    <row r="4" spans="1:19">
      <c r="A4" s="5"/>
      <c r="B4" s="5"/>
      <c r="L4" s="91"/>
      <c r="M4" s="91"/>
      <c r="N4" s="9" t="s">
        <v>2</v>
      </c>
    </row>
    <row r="5" spans="1:19">
      <c r="A5" s="5"/>
      <c r="B5" s="5"/>
      <c r="G5" s="10"/>
      <c r="L5" s="91"/>
      <c r="M5" s="91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29</v>
      </c>
      <c r="K8" s="90" t="s">
        <v>5</v>
      </c>
      <c r="L8" s="108" t="s">
        <v>54</v>
      </c>
      <c r="M8" s="108"/>
      <c r="N8" s="12">
        <v>2024</v>
      </c>
    </row>
    <row r="9" spans="1:19" ht="15" customHeight="1">
      <c r="A9" s="5"/>
      <c r="B9" s="5"/>
      <c r="K9" s="104" t="s">
        <v>6</v>
      </c>
      <c r="L9" s="104"/>
      <c r="M9" s="164">
        <f>M47</f>
        <v>11323.961578947368</v>
      </c>
      <c r="N9" s="165"/>
    </row>
    <row r="10" spans="1:19" ht="13.5" customHeight="1">
      <c r="A10" s="5"/>
      <c r="B10" s="5" t="s">
        <v>7</v>
      </c>
      <c r="N10" s="12"/>
    </row>
    <row r="11" spans="1:19" ht="11.25" customHeight="1">
      <c r="A11" s="94"/>
      <c r="B11" s="166">
        <f>$M$9</f>
        <v>11323.961578947368</v>
      </c>
      <c r="C11" s="167"/>
      <c r="D11" s="168" t="s">
        <v>111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9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54" t="s">
        <v>107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6"/>
    </row>
    <row r="14" spans="1:19" ht="11.25" customHeight="1">
      <c r="A14" s="5"/>
      <c r="B14" s="157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1:19" ht="11.25" customHeight="1">
      <c r="A15" s="5"/>
      <c r="B15" s="157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6"/>
      <c r="S15" s="4" t="s">
        <v>9</v>
      </c>
    </row>
    <row r="16" spans="1:19" ht="11.25" customHeight="1">
      <c r="A16" s="5"/>
      <c r="B16" s="5"/>
      <c r="E16" s="17">
        <v>5</v>
      </c>
      <c r="F16" s="90" t="s">
        <v>5</v>
      </c>
      <c r="G16" s="158" t="s">
        <v>78</v>
      </c>
      <c r="H16" s="108"/>
      <c r="I16" s="90" t="s">
        <v>10</v>
      </c>
      <c r="J16" s="17">
        <v>7</v>
      </c>
      <c r="K16" s="90" t="s">
        <v>11</v>
      </c>
      <c r="L16" s="158" t="s">
        <v>78</v>
      </c>
      <c r="M16" s="108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103" t="s">
        <v>12</v>
      </c>
      <c r="C18" s="159"/>
      <c r="D18" s="18" t="s">
        <v>14</v>
      </c>
      <c r="E18" s="160" t="s">
        <v>13</v>
      </c>
      <c r="F18" s="161"/>
      <c r="G18" s="162"/>
      <c r="H18" s="18"/>
      <c r="I18" s="160" t="s">
        <v>15</v>
      </c>
      <c r="J18" s="162"/>
      <c r="K18" s="18" t="s">
        <v>14</v>
      </c>
      <c r="L18" s="160" t="s">
        <v>16</v>
      </c>
      <c r="M18" s="162"/>
      <c r="N18" s="18" t="s">
        <v>84</v>
      </c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70" t="s">
        <v>100</v>
      </c>
      <c r="C20" s="130"/>
      <c r="D20" s="130"/>
      <c r="E20" s="147"/>
      <c r="F20" s="146" t="s">
        <v>101</v>
      </c>
      <c r="G20" s="130"/>
      <c r="H20" s="130"/>
      <c r="I20" s="147"/>
      <c r="J20" s="146">
        <v>6</v>
      </c>
      <c r="K20" s="147"/>
      <c r="L20" s="146"/>
      <c r="M20" s="130"/>
      <c r="N20" s="148"/>
    </row>
    <row r="21" spans="1:14">
      <c r="A21" s="5"/>
      <c r="B21" s="149" t="s">
        <v>17</v>
      </c>
      <c r="C21" s="150"/>
      <c r="D21" s="150"/>
      <c r="E21" s="151"/>
      <c r="F21" s="152" t="s">
        <v>18</v>
      </c>
      <c r="G21" s="150"/>
      <c r="H21" s="150"/>
      <c r="I21" s="151"/>
      <c r="J21" s="152" t="s">
        <v>19</v>
      </c>
      <c r="K21" s="151"/>
      <c r="L21" s="152" t="s">
        <v>20</v>
      </c>
      <c r="M21" s="150"/>
      <c r="N21" s="153"/>
    </row>
    <row r="22" spans="1:14">
      <c r="A22" s="5"/>
      <c r="B22" s="20" t="s">
        <v>21</v>
      </c>
      <c r="E22" s="10"/>
      <c r="N22" s="12"/>
    </row>
    <row r="23" spans="1:14">
      <c r="A23" s="5"/>
      <c r="B23" s="5"/>
      <c r="C23" s="4" t="s">
        <v>22</v>
      </c>
      <c r="E23" s="90"/>
      <c r="F23" s="108" t="s">
        <v>23</v>
      </c>
      <c r="G23" s="108"/>
      <c r="J23" s="10"/>
      <c r="N23" s="12"/>
    </row>
    <row r="24" spans="1:14">
      <c r="A24" s="5"/>
      <c r="B24" s="5" t="s">
        <v>24</v>
      </c>
      <c r="D24" s="21">
        <v>2</v>
      </c>
      <c r="E24" s="90" t="s">
        <v>25</v>
      </c>
      <c r="F24" s="136">
        <v>3148.53</v>
      </c>
      <c r="G24" s="137"/>
      <c r="H24" s="4" t="s">
        <v>26</v>
      </c>
      <c r="J24" s="22"/>
      <c r="M24" s="134"/>
      <c r="N24" s="135"/>
    </row>
    <row r="25" spans="1:14">
      <c r="A25" s="5"/>
      <c r="B25" s="5"/>
      <c r="D25" s="21">
        <v>1</v>
      </c>
      <c r="E25" s="90" t="s">
        <v>25</v>
      </c>
      <c r="F25" s="138">
        <v>1574.27</v>
      </c>
      <c r="G25" s="138"/>
      <c r="H25" s="4" t="s">
        <v>27</v>
      </c>
      <c r="J25" s="10"/>
      <c r="M25" s="134"/>
      <c r="N25" s="135"/>
    </row>
    <row r="26" spans="1:14">
      <c r="A26" s="5"/>
      <c r="B26" s="20" t="s">
        <v>28</v>
      </c>
      <c r="D26" s="23"/>
      <c r="E26" s="90"/>
      <c r="F26" s="139"/>
      <c r="G26" s="139"/>
      <c r="M26" s="134"/>
      <c r="N26" s="135"/>
    </row>
    <row r="27" spans="1:14">
      <c r="A27" s="5"/>
      <c r="B27" s="5" t="s">
        <v>5</v>
      </c>
      <c r="C27" s="132" t="s">
        <v>29</v>
      </c>
      <c r="D27" s="132"/>
      <c r="E27" s="132"/>
      <c r="F27" s="90" t="s">
        <v>25</v>
      </c>
      <c r="G27" s="132" t="s">
        <v>58</v>
      </c>
      <c r="H27" s="133"/>
      <c r="I27" s="133"/>
      <c r="J27" s="24">
        <v>115</v>
      </c>
      <c r="K27" s="4" t="s">
        <v>30</v>
      </c>
      <c r="M27" s="134"/>
      <c r="N27" s="135"/>
    </row>
    <row r="28" spans="1:14">
      <c r="A28" s="5"/>
      <c r="B28" s="5" t="s">
        <v>5</v>
      </c>
      <c r="C28" s="132" t="s">
        <v>58</v>
      </c>
      <c r="D28" s="133"/>
      <c r="E28" s="133"/>
      <c r="F28" s="90" t="s">
        <v>25</v>
      </c>
      <c r="G28" s="132" t="s">
        <v>96</v>
      </c>
      <c r="H28" s="132"/>
      <c r="I28" s="132"/>
      <c r="J28" s="24"/>
      <c r="K28" s="4" t="s">
        <v>30</v>
      </c>
      <c r="N28" s="25"/>
    </row>
    <row r="29" spans="1:14">
      <c r="A29" s="5"/>
      <c r="B29" s="5" t="s">
        <v>5</v>
      </c>
      <c r="C29" s="132" t="s">
        <v>96</v>
      </c>
      <c r="D29" s="133"/>
      <c r="E29" s="133"/>
      <c r="F29" s="90" t="s">
        <v>25</v>
      </c>
      <c r="G29" s="132" t="s">
        <v>96</v>
      </c>
      <c r="H29" s="133"/>
      <c r="I29" s="133"/>
      <c r="J29" s="24"/>
      <c r="K29" s="4" t="s">
        <v>30</v>
      </c>
      <c r="N29" s="12"/>
    </row>
    <row r="30" spans="1:14">
      <c r="A30" s="5"/>
      <c r="B30" s="5" t="s">
        <v>5</v>
      </c>
      <c r="C30" s="132" t="s">
        <v>97</v>
      </c>
      <c r="D30" s="132"/>
      <c r="E30" s="132"/>
      <c r="F30" s="90" t="s">
        <v>25</v>
      </c>
      <c r="G30" s="132" t="s">
        <v>58</v>
      </c>
      <c r="H30" s="133"/>
      <c r="I30" s="133"/>
      <c r="J30" s="24"/>
      <c r="K30" s="4" t="s">
        <v>30</v>
      </c>
      <c r="N30" s="12"/>
    </row>
    <row r="31" spans="1:14" ht="11.25" customHeight="1">
      <c r="A31" s="5"/>
      <c r="B31" s="5" t="s">
        <v>5</v>
      </c>
      <c r="C31" s="132" t="s">
        <v>58</v>
      </c>
      <c r="D31" s="133"/>
      <c r="E31" s="133"/>
      <c r="F31" s="90" t="s">
        <v>25</v>
      </c>
      <c r="G31" s="132" t="s">
        <v>29</v>
      </c>
      <c r="H31" s="132"/>
      <c r="I31" s="132"/>
      <c r="J31" s="24">
        <v>115</v>
      </c>
      <c r="K31" s="4" t="s">
        <v>30</v>
      </c>
      <c r="N31" s="12"/>
    </row>
    <row r="32" spans="1:14">
      <c r="A32" s="5"/>
      <c r="B32" s="5" t="s">
        <v>5</v>
      </c>
      <c r="C32" s="132"/>
      <c r="D32" s="132"/>
      <c r="E32" s="132"/>
      <c r="F32" s="90" t="s">
        <v>25</v>
      </c>
      <c r="G32" s="132"/>
      <c r="H32" s="133"/>
      <c r="I32" s="133"/>
      <c r="J32" s="24"/>
      <c r="K32" s="4" t="s">
        <v>30</v>
      </c>
      <c r="N32" s="12"/>
    </row>
    <row r="33" spans="1:15" ht="11.25" customHeight="1">
      <c r="A33" s="5"/>
      <c r="B33" s="5" t="s">
        <v>5</v>
      </c>
      <c r="C33" s="132"/>
      <c r="D33" s="133"/>
      <c r="E33" s="133"/>
      <c r="F33" s="90" t="s">
        <v>25</v>
      </c>
      <c r="G33" s="132"/>
      <c r="H33" s="132"/>
      <c r="I33" s="132"/>
      <c r="J33" s="24"/>
      <c r="K33" s="4" t="s">
        <v>30</v>
      </c>
      <c r="N33" s="12"/>
    </row>
    <row r="34" spans="1:15">
      <c r="A34" s="5"/>
      <c r="B34" s="5" t="s">
        <v>5</v>
      </c>
      <c r="C34" s="108"/>
      <c r="D34" s="108"/>
      <c r="E34" s="108"/>
      <c r="F34" s="90" t="s">
        <v>25</v>
      </c>
      <c r="G34" s="108"/>
      <c r="H34" s="108"/>
      <c r="I34" s="108"/>
      <c r="J34" s="24"/>
      <c r="K34" s="4" t="s">
        <v>30</v>
      </c>
      <c r="N34" s="12"/>
    </row>
    <row r="35" spans="1:15">
      <c r="A35" s="5"/>
      <c r="B35" s="5"/>
      <c r="C35" s="108"/>
      <c r="D35" s="108"/>
      <c r="E35" s="108"/>
      <c r="F35" s="90" t="s">
        <v>25</v>
      </c>
      <c r="G35" s="108"/>
      <c r="H35" s="108"/>
      <c r="I35" s="108"/>
      <c r="J35" s="24"/>
      <c r="K35" s="4" t="s">
        <v>30</v>
      </c>
      <c r="N35" s="12"/>
    </row>
    <row r="36" spans="1:15">
      <c r="A36" s="5"/>
      <c r="B36" s="5"/>
      <c r="C36" s="108"/>
      <c r="D36" s="108"/>
      <c r="E36" s="108"/>
      <c r="F36" s="90" t="s">
        <v>25</v>
      </c>
      <c r="G36" s="108"/>
      <c r="H36" s="108"/>
      <c r="I36" s="108"/>
      <c r="J36" s="24"/>
      <c r="K36" s="4" t="s">
        <v>30</v>
      </c>
      <c r="N36" s="12"/>
    </row>
    <row r="37" spans="1:15">
      <c r="A37" s="5"/>
      <c r="B37" s="5"/>
      <c r="C37" s="108"/>
      <c r="D37" s="108"/>
      <c r="E37" s="108"/>
      <c r="F37" s="90" t="s">
        <v>25</v>
      </c>
      <c r="G37" s="108"/>
      <c r="H37" s="108"/>
      <c r="I37" s="108"/>
      <c r="J37" s="24"/>
      <c r="K37" s="4" t="s">
        <v>30</v>
      </c>
      <c r="N37" s="12"/>
    </row>
    <row r="38" spans="1:15">
      <c r="A38" s="5"/>
      <c r="B38" s="5"/>
      <c r="C38" s="108"/>
      <c r="D38" s="108"/>
      <c r="E38" s="108"/>
      <c r="F38" s="90" t="s">
        <v>25</v>
      </c>
      <c r="G38" s="108"/>
      <c r="H38" s="108"/>
      <c r="I38" s="108"/>
      <c r="J38" s="24"/>
      <c r="K38" s="4" t="s">
        <v>30</v>
      </c>
      <c r="N38" s="12"/>
    </row>
    <row r="39" spans="1:15">
      <c r="A39" s="5"/>
      <c r="B39" s="5"/>
      <c r="C39" s="130"/>
      <c r="D39" s="130"/>
      <c r="E39" s="130"/>
      <c r="F39" s="90" t="s">
        <v>25</v>
      </c>
      <c r="G39" s="130"/>
      <c r="H39" s="130"/>
      <c r="I39" s="130"/>
      <c r="J39" s="26"/>
      <c r="K39" s="4" t="s">
        <v>30</v>
      </c>
      <c r="N39" s="12"/>
    </row>
    <row r="40" spans="1:15" ht="22.5">
      <c r="A40" s="5"/>
      <c r="B40" s="5"/>
      <c r="C40" s="6"/>
      <c r="F40" s="90"/>
      <c r="G40" s="131" t="s">
        <v>31</v>
      </c>
      <c r="H40" s="131"/>
      <c r="I40" s="131"/>
      <c r="J40" s="27">
        <f>SUM(J27:J39)</f>
        <v>230</v>
      </c>
      <c r="K40" s="95"/>
      <c r="L40" s="92" t="s">
        <v>32</v>
      </c>
      <c r="M40" s="116">
        <f>(D24*F24)+(D25*F25)</f>
        <v>7871.33</v>
      </c>
      <c r="N40" s="117"/>
    </row>
    <row r="41" spans="1:15" ht="11.25" customHeight="1">
      <c r="A41" s="5"/>
      <c r="B41" s="5"/>
      <c r="C41" s="6"/>
      <c r="F41" s="90"/>
      <c r="G41" s="104" t="s">
        <v>33</v>
      </c>
      <c r="H41" s="104"/>
      <c r="I41" s="104"/>
      <c r="J41" s="91">
        <v>9.5</v>
      </c>
      <c r="K41" s="124" t="s">
        <v>34</v>
      </c>
      <c r="L41" s="127"/>
      <c r="M41" s="128" t="s">
        <v>35</v>
      </c>
      <c r="N41" s="129"/>
    </row>
    <row r="42" spans="1:15" ht="10.5" customHeight="1">
      <c r="A42" s="5"/>
      <c r="B42" s="5"/>
      <c r="C42" s="6"/>
      <c r="F42" s="90"/>
      <c r="G42" s="104" t="s">
        <v>36</v>
      </c>
      <c r="H42" s="104"/>
      <c r="I42" s="104"/>
      <c r="J42" s="31">
        <f>J40/J41</f>
        <v>24.210526315789473</v>
      </c>
      <c r="K42" s="124" t="s">
        <v>37</v>
      </c>
      <c r="L42" s="127"/>
      <c r="M42" s="128">
        <f>365*2</f>
        <v>730</v>
      </c>
      <c r="N42" s="129"/>
    </row>
    <row r="43" spans="1:15" ht="15" customHeight="1">
      <c r="A43" s="5"/>
      <c r="B43" s="5"/>
      <c r="C43" s="6"/>
      <c r="F43" s="90"/>
      <c r="G43" s="104" t="s">
        <v>38</v>
      </c>
      <c r="H43" s="104"/>
      <c r="I43" s="104"/>
      <c r="J43" s="32">
        <v>22</v>
      </c>
      <c r="K43" s="95"/>
      <c r="L43" s="33" t="s">
        <v>28</v>
      </c>
      <c r="M43" s="125">
        <f>J42*J43</f>
        <v>532.63157894736844</v>
      </c>
      <c r="N43" s="126"/>
    </row>
    <row r="44" spans="1:15" ht="11.25" customHeight="1">
      <c r="A44" s="5"/>
      <c r="B44" s="5"/>
      <c r="C44" s="6"/>
      <c r="F44" s="90"/>
      <c r="G44" s="90"/>
      <c r="I44" s="91"/>
      <c r="K44" s="124" t="s">
        <v>39</v>
      </c>
      <c r="L44" s="124"/>
      <c r="M44" s="116">
        <f>230*3</f>
        <v>690</v>
      </c>
      <c r="N44" s="117"/>
    </row>
    <row r="45" spans="1:15">
      <c r="A45" s="5"/>
      <c r="B45" s="5"/>
      <c r="C45" s="6"/>
      <c r="F45" s="90"/>
      <c r="G45" s="90"/>
      <c r="H45" s="91"/>
      <c r="I45" s="91"/>
      <c r="J45" s="33"/>
      <c r="K45" s="33"/>
      <c r="L45" s="33" t="s">
        <v>40</v>
      </c>
      <c r="M45" s="116">
        <f>250*6</f>
        <v>1500</v>
      </c>
      <c r="N45" s="117"/>
    </row>
    <row r="46" spans="1:15">
      <c r="A46" s="5"/>
      <c r="B46" s="5"/>
      <c r="E46" s="95"/>
      <c r="F46" s="115"/>
      <c r="G46" s="115"/>
      <c r="H46" s="33"/>
      <c r="I46" s="33"/>
      <c r="J46" s="10"/>
      <c r="K46" s="124" t="s">
        <v>41</v>
      </c>
      <c r="L46" s="124" t="s">
        <v>41</v>
      </c>
      <c r="M46" s="116"/>
      <c r="N46" s="117"/>
      <c r="O46" s="34"/>
    </row>
    <row r="47" spans="1:15">
      <c r="A47" s="5"/>
      <c r="B47" s="5"/>
      <c r="E47" s="95"/>
      <c r="F47" s="115"/>
      <c r="G47" s="115"/>
      <c r="H47" s="33"/>
      <c r="I47" s="33"/>
      <c r="J47" s="33"/>
      <c r="K47" s="124" t="s">
        <v>42</v>
      </c>
      <c r="L47" s="124"/>
      <c r="M47" s="125">
        <f>SUM(M40:N46)</f>
        <v>11323.961578947368</v>
      </c>
      <c r="N47" s="126"/>
    </row>
    <row r="48" spans="1:15">
      <c r="A48" s="5"/>
      <c r="B48" s="5"/>
      <c r="E48" s="95"/>
      <c r="F48" s="115"/>
      <c r="G48" s="115"/>
      <c r="H48" s="33"/>
      <c r="I48" s="33"/>
      <c r="J48" s="33"/>
      <c r="M48" s="116"/>
      <c r="N48" s="117"/>
    </row>
    <row r="49" spans="1:14">
      <c r="A49" s="5"/>
      <c r="B49" s="5"/>
      <c r="C49" s="10"/>
      <c r="E49" s="95"/>
      <c r="F49" s="115"/>
      <c r="G49" s="115"/>
      <c r="H49" s="33"/>
      <c r="I49" s="33"/>
      <c r="J49" s="33"/>
      <c r="M49" s="118"/>
      <c r="N49" s="119"/>
    </row>
    <row r="50" spans="1:14">
      <c r="A50" s="5"/>
      <c r="B50" s="35" t="s">
        <v>43</v>
      </c>
      <c r="C50" s="36"/>
      <c r="D50" s="36"/>
      <c r="E50" s="36"/>
      <c r="F50" s="36"/>
      <c r="G50" s="37"/>
      <c r="H50" s="33"/>
      <c r="I50" s="33"/>
      <c r="J50" s="33"/>
      <c r="L50" s="95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0" t="s">
        <v>44</v>
      </c>
      <c r="C58" s="121"/>
      <c r="D58" s="121"/>
      <c r="E58" s="121"/>
      <c r="F58" s="121"/>
      <c r="G58" s="121"/>
      <c r="I58" s="122" t="s">
        <v>45</v>
      </c>
      <c r="J58" s="122"/>
      <c r="K58" s="122"/>
      <c r="L58" s="122"/>
      <c r="M58" s="122"/>
      <c r="N58" s="123"/>
    </row>
    <row r="59" spans="1:14" ht="1.5" customHeight="1">
      <c r="A59" s="5"/>
      <c r="B59" s="89"/>
      <c r="C59" s="90"/>
      <c r="D59" s="90"/>
      <c r="E59" s="90"/>
      <c r="F59" s="90"/>
      <c r="G59" s="90"/>
      <c r="I59" s="90"/>
      <c r="J59" s="90"/>
      <c r="K59" s="90"/>
      <c r="L59" s="90"/>
      <c r="M59" s="90"/>
      <c r="N59" s="93"/>
    </row>
    <row r="60" spans="1:14" ht="11.25" hidden="1" customHeight="1">
      <c r="A60" s="5"/>
      <c r="B60" s="103"/>
      <c r="C60" s="104"/>
      <c r="D60" s="104"/>
      <c r="E60" s="104"/>
      <c r="F60" s="104"/>
      <c r="G60" s="104"/>
      <c r="N60" s="12"/>
    </row>
    <row r="61" spans="1:14" ht="16.5" customHeight="1">
      <c r="A61" s="5"/>
      <c r="B61" s="107" t="s">
        <v>46</v>
      </c>
      <c r="C61" s="108"/>
      <c r="D61" s="108"/>
      <c r="E61" s="108"/>
      <c r="F61" s="108"/>
      <c r="G61" s="108"/>
      <c r="I61" s="108" t="s">
        <v>110</v>
      </c>
      <c r="J61" s="108"/>
      <c r="K61" s="108"/>
      <c r="L61" s="108"/>
      <c r="M61" s="108"/>
      <c r="N61" s="109"/>
    </row>
    <row r="62" spans="1:14">
      <c r="A62" s="5"/>
      <c r="B62" s="103" t="s">
        <v>47</v>
      </c>
      <c r="C62" s="104"/>
      <c r="D62" s="104"/>
      <c r="E62" s="104"/>
      <c r="F62" s="104"/>
      <c r="G62" s="104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109</v>
      </c>
      <c r="J63" s="113"/>
      <c r="K63" s="113"/>
      <c r="L63" s="113"/>
      <c r="M63" s="113"/>
      <c r="N63" s="114"/>
    </row>
    <row r="64" spans="1:14" ht="2.25" customHeight="1">
      <c r="A64" s="5"/>
      <c r="B64" s="103" t="s">
        <v>49</v>
      </c>
      <c r="C64" s="104"/>
      <c r="D64" s="104"/>
      <c r="E64" s="104"/>
      <c r="F64" s="104"/>
      <c r="G64" s="104"/>
      <c r="I64" s="105" t="s">
        <v>50</v>
      </c>
      <c r="J64" s="105"/>
      <c r="K64" s="105"/>
      <c r="L64" s="105"/>
      <c r="M64" s="105"/>
      <c r="N64" s="106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52</v>
      </c>
    </row>
    <row r="487" spans="4:4">
      <c r="D487" s="53" t="s">
        <v>53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6:E36"/>
    <mergeCell ref="G36:I36"/>
    <mergeCell ref="C37:E37"/>
    <mergeCell ref="G37:I37"/>
    <mergeCell ref="C38:E38"/>
    <mergeCell ref="G38:I38"/>
    <mergeCell ref="C33:E33"/>
    <mergeCell ref="G33:I33"/>
    <mergeCell ref="C34:E34"/>
    <mergeCell ref="G34:I34"/>
    <mergeCell ref="C35:E35"/>
    <mergeCell ref="G35:I35"/>
    <mergeCell ref="C30:E30"/>
    <mergeCell ref="G30:I30"/>
    <mergeCell ref="C31:E31"/>
    <mergeCell ref="G31:I31"/>
    <mergeCell ref="C32:E32"/>
    <mergeCell ref="G32:I32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B4BD-B8A1-41EA-BA1B-16509B32F5D5}">
  <sheetPr codeName="Hoja9">
    <pageSetUpPr fitToPage="1"/>
  </sheetPr>
  <dimension ref="A1:S487"/>
  <sheetViews>
    <sheetView topLeftCell="A22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6">
        <v>9</v>
      </c>
      <c r="N2" s="148"/>
    </row>
    <row r="3" spans="1:19">
      <c r="A3" s="5"/>
      <c r="B3" s="5"/>
      <c r="L3" s="121" t="s">
        <v>1</v>
      </c>
      <c r="M3" s="163"/>
      <c r="N3" s="7">
        <v>7862</v>
      </c>
    </row>
    <row r="4" spans="1:19">
      <c r="A4" s="5"/>
      <c r="B4" s="5"/>
      <c r="L4" s="84"/>
      <c r="M4" s="84"/>
      <c r="N4" s="9" t="s">
        <v>2</v>
      </c>
    </row>
    <row r="5" spans="1:19">
      <c r="A5" s="5"/>
      <c r="B5" s="5"/>
      <c r="G5" s="10"/>
      <c r="L5" s="84"/>
      <c r="M5" s="84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29</v>
      </c>
      <c r="K8" s="83" t="s">
        <v>5</v>
      </c>
      <c r="L8" s="108" t="s">
        <v>54</v>
      </c>
      <c r="M8" s="108"/>
      <c r="N8" s="12">
        <v>2024</v>
      </c>
    </row>
    <row r="9" spans="1:19" ht="15" customHeight="1">
      <c r="A9" s="5"/>
      <c r="B9" s="5"/>
      <c r="K9" s="104" t="s">
        <v>6</v>
      </c>
      <c r="L9" s="104"/>
      <c r="M9" s="164">
        <f>M47</f>
        <v>15315.639473684208</v>
      </c>
      <c r="N9" s="165"/>
    </row>
    <row r="10" spans="1:19" ht="13.5" customHeight="1">
      <c r="A10" s="5"/>
      <c r="B10" s="5" t="s">
        <v>7</v>
      </c>
      <c r="N10" s="12"/>
    </row>
    <row r="11" spans="1:19" ht="11.25" customHeight="1">
      <c r="A11" s="87"/>
      <c r="B11" s="166">
        <f>$M$9</f>
        <v>15315.639473684208</v>
      </c>
      <c r="C11" s="167"/>
      <c r="D11" s="168" t="s">
        <v>108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9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54" t="s">
        <v>95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6"/>
    </row>
    <row r="14" spans="1:19" ht="11.25" customHeight="1">
      <c r="A14" s="5"/>
      <c r="B14" s="157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1:19" ht="11.25" customHeight="1">
      <c r="A15" s="5"/>
      <c r="B15" s="157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6"/>
      <c r="S15" s="4" t="s">
        <v>9</v>
      </c>
    </row>
    <row r="16" spans="1:19" ht="11.25" customHeight="1">
      <c r="A16" s="5"/>
      <c r="B16" s="5"/>
      <c r="E16" s="17">
        <v>4</v>
      </c>
      <c r="F16" s="83" t="s">
        <v>5</v>
      </c>
      <c r="G16" s="158" t="s">
        <v>78</v>
      </c>
      <c r="H16" s="108"/>
      <c r="I16" s="83" t="s">
        <v>10</v>
      </c>
      <c r="J16" s="17">
        <v>6</v>
      </c>
      <c r="K16" s="83" t="s">
        <v>11</v>
      </c>
      <c r="L16" s="158" t="s">
        <v>78</v>
      </c>
      <c r="M16" s="108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103" t="s">
        <v>12</v>
      </c>
      <c r="C18" s="159"/>
      <c r="D18" s="18"/>
      <c r="E18" s="160" t="s">
        <v>13</v>
      </c>
      <c r="F18" s="161"/>
      <c r="G18" s="162"/>
      <c r="H18" s="18" t="s">
        <v>14</v>
      </c>
      <c r="I18" s="160" t="s">
        <v>15</v>
      </c>
      <c r="J18" s="162"/>
      <c r="K18" s="18" t="s">
        <v>14</v>
      </c>
      <c r="L18" s="160" t="s">
        <v>16</v>
      </c>
      <c r="M18" s="162"/>
      <c r="N18" s="18" t="s">
        <v>84</v>
      </c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70" t="s">
        <v>100</v>
      </c>
      <c r="C20" s="130"/>
      <c r="D20" s="130"/>
      <c r="E20" s="147"/>
      <c r="F20" s="146" t="s">
        <v>101</v>
      </c>
      <c r="G20" s="130"/>
      <c r="H20" s="130"/>
      <c r="I20" s="147"/>
      <c r="J20" s="146">
        <v>6</v>
      </c>
      <c r="K20" s="147"/>
      <c r="L20" s="146"/>
      <c r="M20" s="130"/>
      <c r="N20" s="148"/>
    </row>
    <row r="21" spans="1:14">
      <c r="A21" s="5"/>
      <c r="B21" s="149" t="s">
        <v>17</v>
      </c>
      <c r="C21" s="150"/>
      <c r="D21" s="150"/>
      <c r="E21" s="151"/>
      <c r="F21" s="152" t="s">
        <v>18</v>
      </c>
      <c r="G21" s="150"/>
      <c r="H21" s="150"/>
      <c r="I21" s="151"/>
      <c r="J21" s="152" t="s">
        <v>19</v>
      </c>
      <c r="K21" s="151"/>
      <c r="L21" s="152" t="s">
        <v>20</v>
      </c>
      <c r="M21" s="150"/>
      <c r="N21" s="153"/>
    </row>
    <row r="22" spans="1:14">
      <c r="A22" s="5"/>
      <c r="B22" s="20" t="s">
        <v>21</v>
      </c>
      <c r="E22" s="10"/>
      <c r="N22" s="12"/>
    </row>
    <row r="23" spans="1:14">
      <c r="A23" s="5"/>
      <c r="B23" s="5"/>
      <c r="C23" s="4" t="s">
        <v>22</v>
      </c>
      <c r="E23" s="83"/>
      <c r="F23" s="108" t="s">
        <v>23</v>
      </c>
      <c r="G23" s="108"/>
      <c r="J23" s="10"/>
      <c r="N23" s="12"/>
    </row>
    <row r="24" spans="1:14">
      <c r="A24" s="5"/>
      <c r="B24" s="5" t="s">
        <v>24</v>
      </c>
      <c r="D24" s="21">
        <v>2</v>
      </c>
      <c r="E24" s="83" t="s">
        <v>25</v>
      </c>
      <c r="F24" s="136">
        <v>4559.9399999999996</v>
      </c>
      <c r="G24" s="137"/>
      <c r="H24" s="4" t="s">
        <v>26</v>
      </c>
      <c r="J24" s="22"/>
      <c r="M24" s="134"/>
      <c r="N24" s="135"/>
    </row>
    <row r="25" spans="1:14">
      <c r="A25" s="5"/>
      <c r="B25" s="5"/>
      <c r="D25" s="21">
        <v>1</v>
      </c>
      <c r="E25" s="83" t="s">
        <v>25</v>
      </c>
      <c r="F25" s="138">
        <v>2279.9699999999998</v>
      </c>
      <c r="G25" s="138"/>
      <c r="H25" s="4" t="s">
        <v>27</v>
      </c>
      <c r="J25" s="10"/>
      <c r="M25" s="134"/>
      <c r="N25" s="135"/>
    </row>
    <row r="26" spans="1:14">
      <c r="A26" s="5"/>
      <c r="B26" s="20" t="s">
        <v>28</v>
      </c>
      <c r="D26" s="23"/>
      <c r="E26" s="83"/>
      <c r="F26" s="139"/>
      <c r="G26" s="139"/>
      <c r="M26" s="134"/>
      <c r="N26" s="135"/>
    </row>
    <row r="27" spans="1:14">
      <c r="A27" s="5"/>
      <c r="B27" s="5" t="s">
        <v>5</v>
      </c>
      <c r="C27" s="132" t="s">
        <v>29</v>
      </c>
      <c r="D27" s="132"/>
      <c r="E27" s="132"/>
      <c r="F27" s="83" t="s">
        <v>25</v>
      </c>
      <c r="G27" s="132" t="s">
        <v>58</v>
      </c>
      <c r="H27" s="133"/>
      <c r="I27" s="133"/>
      <c r="J27" s="24">
        <v>115</v>
      </c>
      <c r="K27" s="4" t="s">
        <v>30</v>
      </c>
      <c r="M27" s="134"/>
      <c r="N27" s="135"/>
    </row>
    <row r="28" spans="1:14">
      <c r="A28" s="5"/>
      <c r="B28" s="5" t="s">
        <v>5</v>
      </c>
      <c r="C28" s="132" t="s">
        <v>58</v>
      </c>
      <c r="D28" s="133"/>
      <c r="E28" s="133"/>
      <c r="F28" s="83" t="s">
        <v>25</v>
      </c>
      <c r="G28" s="132" t="s">
        <v>96</v>
      </c>
      <c r="H28" s="132"/>
      <c r="I28" s="132"/>
      <c r="J28" s="24"/>
      <c r="K28" s="4" t="s">
        <v>30</v>
      </c>
      <c r="N28" s="25"/>
    </row>
    <row r="29" spans="1:14">
      <c r="A29" s="5"/>
      <c r="B29" s="5" t="s">
        <v>5</v>
      </c>
      <c r="C29" s="132" t="s">
        <v>96</v>
      </c>
      <c r="D29" s="133"/>
      <c r="E29" s="133"/>
      <c r="F29" s="83" t="s">
        <v>25</v>
      </c>
      <c r="G29" s="132" t="s">
        <v>96</v>
      </c>
      <c r="H29" s="133"/>
      <c r="I29" s="133"/>
      <c r="J29" s="24"/>
      <c r="K29" s="4" t="s">
        <v>30</v>
      </c>
      <c r="N29" s="12"/>
    </row>
    <row r="30" spans="1:14">
      <c r="A30" s="5"/>
      <c r="B30" s="5" t="s">
        <v>5</v>
      </c>
      <c r="C30" s="132" t="s">
        <v>97</v>
      </c>
      <c r="D30" s="132"/>
      <c r="E30" s="132"/>
      <c r="F30" s="83" t="s">
        <v>25</v>
      </c>
      <c r="G30" s="132" t="s">
        <v>58</v>
      </c>
      <c r="H30" s="133"/>
      <c r="I30" s="133"/>
      <c r="J30" s="24"/>
      <c r="K30" s="4" t="s">
        <v>30</v>
      </c>
      <c r="N30" s="12"/>
    </row>
    <row r="31" spans="1:14" ht="11.25" customHeight="1">
      <c r="A31" s="5"/>
      <c r="B31" s="5" t="s">
        <v>5</v>
      </c>
      <c r="C31" s="132" t="s">
        <v>58</v>
      </c>
      <c r="D31" s="133"/>
      <c r="E31" s="133"/>
      <c r="F31" s="83" t="s">
        <v>25</v>
      </c>
      <c r="G31" s="132" t="s">
        <v>29</v>
      </c>
      <c r="H31" s="132"/>
      <c r="I31" s="132"/>
      <c r="J31" s="24">
        <v>115</v>
      </c>
      <c r="K31" s="4" t="s">
        <v>30</v>
      </c>
      <c r="N31" s="12"/>
    </row>
    <row r="32" spans="1:14">
      <c r="A32" s="5"/>
      <c r="B32" s="5" t="s">
        <v>5</v>
      </c>
      <c r="C32" s="132" t="s">
        <v>102</v>
      </c>
      <c r="D32" s="132"/>
      <c r="E32" s="132"/>
      <c r="F32" s="83" t="s">
        <v>25</v>
      </c>
      <c r="G32" s="132" t="s">
        <v>65</v>
      </c>
      <c r="H32" s="133"/>
      <c r="I32" s="133"/>
      <c r="J32" s="24">
        <v>200</v>
      </c>
      <c r="K32" s="4" t="s">
        <v>30</v>
      </c>
      <c r="N32" s="12"/>
    </row>
    <row r="33" spans="1:15" ht="11.25" customHeight="1">
      <c r="A33" s="5"/>
      <c r="B33" s="5" t="s">
        <v>5</v>
      </c>
      <c r="C33" s="132"/>
      <c r="D33" s="133"/>
      <c r="E33" s="133"/>
      <c r="F33" s="83" t="s">
        <v>25</v>
      </c>
      <c r="G33" s="132"/>
      <c r="H33" s="132"/>
      <c r="I33" s="132"/>
      <c r="J33" s="24"/>
      <c r="K33" s="4" t="s">
        <v>30</v>
      </c>
      <c r="N33" s="12"/>
    </row>
    <row r="34" spans="1:15">
      <c r="A34" s="5"/>
      <c r="B34" s="5" t="s">
        <v>5</v>
      </c>
      <c r="C34" s="108"/>
      <c r="D34" s="108"/>
      <c r="E34" s="108"/>
      <c r="F34" s="83" t="s">
        <v>25</v>
      </c>
      <c r="G34" s="108"/>
      <c r="H34" s="108"/>
      <c r="I34" s="108"/>
      <c r="J34" s="24"/>
      <c r="K34" s="4" t="s">
        <v>30</v>
      </c>
      <c r="N34" s="12"/>
    </row>
    <row r="35" spans="1:15">
      <c r="A35" s="5"/>
      <c r="B35" s="5"/>
      <c r="C35" s="108"/>
      <c r="D35" s="108"/>
      <c r="E35" s="108"/>
      <c r="F35" s="83" t="s">
        <v>25</v>
      </c>
      <c r="G35" s="108"/>
      <c r="H35" s="108"/>
      <c r="I35" s="108"/>
      <c r="J35" s="24"/>
      <c r="K35" s="4" t="s">
        <v>30</v>
      </c>
      <c r="N35" s="12"/>
    </row>
    <row r="36" spans="1:15">
      <c r="A36" s="5"/>
      <c r="B36" s="5"/>
      <c r="C36" s="108"/>
      <c r="D36" s="108"/>
      <c r="E36" s="108"/>
      <c r="F36" s="83" t="s">
        <v>25</v>
      </c>
      <c r="G36" s="108"/>
      <c r="H36" s="108"/>
      <c r="I36" s="108"/>
      <c r="J36" s="24"/>
      <c r="K36" s="4" t="s">
        <v>30</v>
      </c>
      <c r="N36" s="12"/>
    </row>
    <row r="37" spans="1:15">
      <c r="A37" s="5"/>
      <c r="B37" s="5"/>
      <c r="C37" s="108"/>
      <c r="D37" s="108"/>
      <c r="E37" s="108"/>
      <c r="F37" s="83" t="s">
        <v>25</v>
      </c>
      <c r="G37" s="108"/>
      <c r="H37" s="108"/>
      <c r="I37" s="108"/>
      <c r="J37" s="24"/>
      <c r="K37" s="4" t="s">
        <v>30</v>
      </c>
      <c r="N37" s="12"/>
    </row>
    <row r="38" spans="1:15">
      <c r="A38" s="5"/>
      <c r="B38" s="5"/>
      <c r="C38" s="108"/>
      <c r="D38" s="108"/>
      <c r="E38" s="108"/>
      <c r="F38" s="83" t="s">
        <v>25</v>
      </c>
      <c r="G38" s="108"/>
      <c r="H38" s="108"/>
      <c r="I38" s="108"/>
      <c r="J38" s="24"/>
      <c r="K38" s="4" t="s">
        <v>30</v>
      </c>
      <c r="N38" s="12"/>
    </row>
    <row r="39" spans="1:15">
      <c r="A39" s="5"/>
      <c r="B39" s="5"/>
      <c r="C39" s="130"/>
      <c r="D39" s="130"/>
      <c r="E39" s="130"/>
      <c r="F39" s="83" t="s">
        <v>25</v>
      </c>
      <c r="G39" s="130"/>
      <c r="H39" s="130"/>
      <c r="I39" s="130"/>
      <c r="J39" s="26"/>
      <c r="K39" s="4" t="s">
        <v>30</v>
      </c>
      <c r="N39" s="12"/>
    </row>
    <row r="40" spans="1:15" ht="22.5">
      <c r="A40" s="5"/>
      <c r="B40" s="5"/>
      <c r="C40" s="6"/>
      <c r="F40" s="83"/>
      <c r="G40" s="131" t="s">
        <v>31</v>
      </c>
      <c r="H40" s="131"/>
      <c r="I40" s="131"/>
      <c r="J40" s="27">
        <f>SUM(J27:J39)</f>
        <v>430</v>
      </c>
      <c r="K40" s="88"/>
      <c r="L40" s="85" t="s">
        <v>32</v>
      </c>
      <c r="M40" s="116">
        <f>(D24*F24)+(D25*F25)</f>
        <v>11399.849999999999</v>
      </c>
      <c r="N40" s="117"/>
    </row>
    <row r="41" spans="1:15" ht="11.25" customHeight="1">
      <c r="A41" s="5"/>
      <c r="B41" s="5"/>
      <c r="C41" s="6"/>
      <c r="F41" s="83"/>
      <c r="G41" s="104" t="s">
        <v>33</v>
      </c>
      <c r="H41" s="104"/>
      <c r="I41" s="104"/>
      <c r="J41" s="84">
        <v>9.5</v>
      </c>
      <c r="K41" s="124" t="s">
        <v>34</v>
      </c>
      <c r="L41" s="127"/>
      <c r="M41" s="128" t="s">
        <v>35</v>
      </c>
      <c r="N41" s="129"/>
    </row>
    <row r="42" spans="1:15" ht="10.5" customHeight="1">
      <c r="A42" s="5"/>
      <c r="B42" s="5"/>
      <c r="C42" s="6"/>
      <c r="F42" s="83"/>
      <c r="G42" s="104" t="s">
        <v>36</v>
      </c>
      <c r="H42" s="104"/>
      <c r="I42" s="104"/>
      <c r="J42" s="31">
        <f>J40/J41</f>
        <v>45.263157894736842</v>
      </c>
      <c r="K42" s="124" t="s">
        <v>37</v>
      </c>
      <c r="L42" s="127"/>
      <c r="M42" s="128">
        <f>365*2</f>
        <v>730</v>
      </c>
      <c r="N42" s="129"/>
    </row>
    <row r="43" spans="1:15" ht="15" customHeight="1">
      <c r="A43" s="5"/>
      <c r="B43" s="5"/>
      <c r="C43" s="6"/>
      <c r="F43" s="83"/>
      <c r="G43" s="104" t="s">
        <v>38</v>
      </c>
      <c r="H43" s="104"/>
      <c r="I43" s="104"/>
      <c r="J43" s="32">
        <v>22</v>
      </c>
      <c r="K43" s="88"/>
      <c r="L43" s="33" t="s">
        <v>28</v>
      </c>
      <c r="M43" s="125">
        <f>J42*J43</f>
        <v>995.78947368421052</v>
      </c>
      <c r="N43" s="126"/>
    </row>
    <row r="44" spans="1:15" ht="11.25" customHeight="1">
      <c r="A44" s="5"/>
      <c r="B44" s="5"/>
      <c r="C44" s="6"/>
      <c r="F44" s="83"/>
      <c r="G44" s="83"/>
      <c r="I44" s="84"/>
      <c r="K44" s="124" t="s">
        <v>39</v>
      </c>
      <c r="L44" s="124"/>
      <c r="M44" s="116">
        <f>230*3</f>
        <v>690</v>
      </c>
      <c r="N44" s="117"/>
    </row>
    <row r="45" spans="1:15">
      <c r="A45" s="5"/>
      <c r="B45" s="5"/>
      <c r="C45" s="6"/>
      <c r="F45" s="83"/>
      <c r="G45" s="83"/>
      <c r="H45" s="84"/>
      <c r="I45" s="84"/>
      <c r="J45" s="33"/>
      <c r="K45" s="33"/>
      <c r="L45" s="33" t="s">
        <v>40</v>
      </c>
      <c r="M45" s="116">
        <f>250*6</f>
        <v>1500</v>
      </c>
      <c r="N45" s="117"/>
    </row>
    <row r="46" spans="1:15">
      <c r="A46" s="5"/>
      <c r="B46" s="5"/>
      <c r="E46" s="88"/>
      <c r="F46" s="115"/>
      <c r="G46" s="115"/>
      <c r="H46" s="33"/>
      <c r="I46" s="33"/>
      <c r="J46" s="10"/>
      <c r="K46" s="124" t="s">
        <v>41</v>
      </c>
      <c r="L46" s="124" t="s">
        <v>41</v>
      </c>
      <c r="M46" s="116"/>
      <c r="N46" s="117"/>
      <c r="O46" s="34"/>
    </row>
    <row r="47" spans="1:15">
      <c r="A47" s="5"/>
      <c r="B47" s="5"/>
      <c r="E47" s="88"/>
      <c r="F47" s="115"/>
      <c r="G47" s="115"/>
      <c r="H47" s="33"/>
      <c r="I47" s="33"/>
      <c r="J47" s="33"/>
      <c r="K47" s="124" t="s">
        <v>42</v>
      </c>
      <c r="L47" s="124"/>
      <c r="M47" s="125">
        <f>SUM(M40:N46)</f>
        <v>15315.639473684208</v>
      </c>
      <c r="N47" s="126"/>
    </row>
    <row r="48" spans="1:15">
      <c r="A48" s="5"/>
      <c r="B48" s="5"/>
      <c r="E48" s="88"/>
      <c r="F48" s="115"/>
      <c r="G48" s="115"/>
      <c r="H48" s="33"/>
      <c r="I48" s="33"/>
      <c r="J48" s="33"/>
      <c r="M48" s="116"/>
      <c r="N48" s="117"/>
    </row>
    <row r="49" spans="1:14">
      <c r="A49" s="5"/>
      <c r="B49" s="5"/>
      <c r="C49" s="10"/>
      <c r="E49" s="88"/>
      <c r="F49" s="115"/>
      <c r="G49" s="115"/>
      <c r="H49" s="33"/>
      <c r="I49" s="33"/>
      <c r="J49" s="33"/>
      <c r="M49" s="118"/>
      <c r="N49" s="119"/>
    </row>
    <row r="50" spans="1:14">
      <c r="A50" s="5"/>
      <c r="B50" s="35" t="s">
        <v>43</v>
      </c>
      <c r="C50" s="36"/>
      <c r="D50" s="36"/>
      <c r="E50" s="36"/>
      <c r="F50" s="36"/>
      <c r="G50" s="37"/>
      <c r="H50" s="33"/>
      <c r="I50" s="33"/>
      <c r="J50" s="33"/>
      <c r="L50" s="88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0" t="s">
        <v>44</v>
      </c>
      <c r="C58" s="121"/>
      <c r="D58" s="121"/>
      <c r="E58" s="121"/>
      <c r="F58" s="121"/>
      <c r="G58" s="121"/>
      <c r="I58" s="122" t="s">
        <v>45</v>
      </c>
      <c r="J58" s="122"/>
      <c r="K58" s="122"/>
      <c r="L58" s="122"/>
      <c r="M58" s="122"/>
      <c r="N58" s="123"/>
    </row>
    <row r="59" spans="1:14" ht="1.5" customHeight="1">
      <c r="A59" s="5"/>
      <c r="B59" s="82"/>
      <c r="C59" s="83"/>
      <c r="D59" s="83"/>
      <c r="E59" s="83"/>
      <c r="F59" s="83"/>
      <c r="G59" s="83"/>
      <c r="I59" s="83"/>
      <c r="J59" s="83"/>
      <c r="K59" s="83"/>
      <c r="L59" s="83"/>
      <c r="M59" s="83"/>
      <c r="N59" s="86"/>
    </row>
    <row r="60" spans="1:14" ht="11.25" hidden="1" customHeight="1">
      <c r="A60" s="5"/>
      <c r="B60" s="103"/>
      <c r="C60" s="104"/>
      <c r="D60" s="104"/>
      <c r="E60" s="104"/>
      <c r="F60" s="104"/>
      <c r="G60" s="104"/>
      <c r="N60" s="12"/>
    </row>
    <row r="61" spans="1:14" ht="16.5" customHeight="1">
      <c r="A61" s="5"/>
      <c r="B61" s="107" t="s">
        <v>46</v>
      </c>
      <c r="C61" s="108"/>
      <c r="D61" s="108"/>
      <c r="E61" s="108"/>
      <c r="F61" s="108"/>
      <c r="G61" s="108"/>
      <c r="I61" s="108" t="s">
        <v>98</v>
      </c>
      <c r="J61" s="108"/>
      <c r="K61" s="108"/>
      <c r="L61" s="108"/>
      <c r="M61" s="108"/>
      <c r="N61" s="109"/>
    </row>
    <row r="62" spans="1:14">
      <c r="A62" s="5"/>
      <c r="B62" s="103" t="s">
        <v>47</v>
      </c>
      <c r="C62" s="104"/>
      <c r="D62" s="104"/>
      <c r="E62" s="104"/>
      <c r="F62" s="104"/>
      <c r="G62" s="104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99</v>
      </c>
      <c r="J63" s="113"/>
      <c r="K63" s="113"/>
      <c r="L63" s="113"/>
      <c r="M63" s="113"/>
      <c r="N63" s="114"/>
    </row>
    <row r="64" spans="1:14" ht="2.25" customHeight="1">
      <c r="A64" s="5"/>
      <c r="B64" s="103" t="s">
        <v>49</v>
      </c>
      <c r="C64" s="104"/>
      <c r="D64" s="104"/>
      <c r="E64" s="104"/>
      <c r="F64" s="104"/>
      <c r="G64" s="104"/>
      <c r="I64" s="105" t="s">
        <v>50</v>
      </c>
      <c r="J64" s="105"/>
      <c r="K64" s="105"/>
      <c r="L64" s="105"/>
      <c r="M64" s="105"/>
      <c r="N64" s="106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52</v>
      </c>
    </row>
    <row r="487" spans="4:4">
      <c r="D487" s="53" t="s">
        <v>53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EA551-ACDD-4565-A021-CEA4CE25A3C9}">
  <sheetPr codeName="Hoja8">
    <pageSetUpPr fitToPage="1"/>
  </sheetPr>
  <dimension ref="A1:S487"/>
  <sheetViews>
    <sheetView topLeftCell="A28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46">
        <v>8</v>
      </c>
      <c r="N2" s="148"/>
    </row>
    <row r="3" spans="1:19">
      <c r="A3" s="5"/>
      <c r="B3" s="5"/>
      <c r="L3" s="121" t="s">
        <v>1</v>
      </c>
      <c r="M3" s="163"/>
      <c r="N3" s="7">
        <v>7862</v>
      </c>
    </row>
    <row r="4" spans="1:19">
      <c r="A4" s="5"/>
      <c r="B4" s="5"/>
      <c r="L4" s="84"/>
      <c r="M4" s="84"/>
      <c r="N4" s="9" t="s">
        <v>2</v>
      </c>
    </row>
    <row r="5" spans="1:19">
      <c r="A5" s="5"/>
      <c r="B5" s="5"/>
      <c r="G5" s="10"/>
      <c r="L5" s="84"/>
      <c r="M5" s="84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29</v>
      </c>
      <c r="K8" s="83" t="s">
        <v>5</v>
      </c>
      <c r="L8" s="108" t="s">
        <v>54</v>
      </c>
      <c r="M8" s="108"/>
      <c r="N8" s="12">
        <v>2024</v>
      </c>
    </row>
    <row r="9" spans="1:19" ht="15" customHeight="1">
      <c r="A9" s="5"/>
      <c r="B9" s="5"/>
      <c r="K9" s="104" t="s">
        <v>6</v>
      </c>
      <c r="L9" s="104"/>
      <c r="M9" s="164">
        <f>M47</f>
        <v>5971.35</v>
      </c>
      <c r="N9" s="165"/>
    </row>
    <row r="10" spans="1:19" ht="13.5" customHeight="1">
      <c r="A10" s="5"/>
      <c r="B10" s="5" t="s">
        <v>7</v>
      </c>
      <c r="N10" s="12"/>
    </row>
    <row r="11" spans="1:19" ht="11.25" customHeight="1">
      <c r="A11" s="87"/>
      <c r="B11" s="166">
        <f>$M$9</f>
        <v>5971.35</v>
      </c>
      <c r="C11" s="167"/>
      <c r="D11" s="168" t="s">
        <v>94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9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54" t="s">
        <v>87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6"/>
    </row>
    <row r="14" spans="1:19" ht="11.25" customHeight="1">
      <c r="A14" s="5"/>
      <c r="B14" s="157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1:19" ht="11.25" customHeight="1">
      <c r="A15" s="5"/>
      <c r="B15" s="157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6"/>
      <c r="S15" s="4" t="s">
        <v>9</v>
      </c>
    </row>
    <row r="16" spans="1:19" ht="11.25" customHeight="1">
      <c r="A16" s="5"/>
      <c r="B16" s="5"/>
      <c r="E16" s="17">
        <v>2</v>
      </c>
      <c r="F16" s="83" t="s">
        <v>5</v>
      </c>
      <c r="G16" s="158" t="s">
        <v>78</v>
      </c>
      <c r="H16" s="108"/>
      <c r="I16" s="83" t="s">
        <v>10</v>
      </c>
      <c r="J16" s="17">
        <v>4</v>
      </c>
      <c r="K16" s="83" t="s">
        <v>11</v>
      </c>
      <c r="L16" s="158" t="s">
        <v>78</v>
      </c>
      <c r="M16" s="108"/>
      <c r="N16" s="12">
        <v>2024</v>
      </c>
    </row>
    <row r="17" spans="1:14" ht="12" customHeight="1" thickBot="1">
      <c r="A17" s="5"/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</row>
    <row r="18" spans="1:14" ht="12" customHeight="1" thickBot="1">
      <c r="A18" s="5"/>
      <c r="B18" s="103" t="s">
        <v>12</v>
      </c>
      <c r="C18" s="159"/>
      <c r="D18" s="18"/>
      <c r="E18" s="160" t="s">
        <v>13</v>
      </c>
      <c r="F18" s="161"/>
      <c r="G18" s="162"/>
      <c r="H18" s="18" t="s">
        <v>14</v>
      </c>
      <c r="I18" s="160" t="s">
        <v>15</v>
      </c>
      <c r="J18" s="162"/>
      <c r="K18" s="18"/>
      <c r="L18" s="160" t="s">
        <v>16</v>
      </c>
      <c r="M18" s="162"/>
      <c r="N18" s="18"/>
    </row>
    <row r="19" spans="1:14">
      <c r="A19" s="5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14" ht="12.75" customHeight="1">
      <c r="A20" s="5"/>
      <c r="B20" s="170"/>
      <c r="C20" s="130"/>
      <c r="D20" s="130"/>
      <c r="E20" s="147"/>
      <c r="F20" s="146"/>
      <c r="G20" s="130"/>
      <c r="H20" s="130"/>
      <c r="I20" s="147"/>
      <c r="J20" s="146"/>
      <c r="K20" s="147"/>
      <c r="L20" s="146"/>
      <c r="M20" s="130"/>
      <c r="N20" s="148"/>
    </row>
    <row r="21" spans="1:14">
      <c r="A21" s="5"/>
      <c r="B21" s="149" t="s">
        <v>17</v>
      </c>
      <c r="C21" s="150"/>
      <c r="D21" s="150"/>
      <c r="E21" s="151"/>
      <c r="F21" s="152" t="s">
        <v>18</v>
      </c>
      <c r="G21" s="150"/>
      <c r="H21" s="150"/>
      <c r="I21" s="151"/>
      <c r="J21" s="152" t="s">
        <v>19</v>
      </c>
      <c r="K21" s="151"/>
      <c r="L21" s="152" t="s">
        <v>20</v>
      </c>
      <c r="M21" s="150"/>
      <c r="N21" s="153"/>
    </row>
    <row r="22" spans="1:14">
      <c r="A22" s="5"/>
      <c r="B22" s="20" t="s">
        <v>21</v>
      </c>
      <c r="E22" s="10"/>
      <c r="N22" s="12"/>
    </row>
    <row r="23" spans="1:14">
      <c r="A23" s="5"/>
      <c r="B23" s="5"/>
      <c r="C23" s="4" t="s">
        <v>22</v>
      </c>
      <c r="E23" s="83"/>
      <c r="F23" s="108" t="s">
        <v>23</v>
      </c>
      <c r="G23" s="108"/>
      <c r="J23" s="10"/>
      <c r="N23" s="12"/>
    </row>
    <row r="24" spans="1:14">
      <c r="A24" s="5"/>
      <c r="B24" s="5" t="s">
        <v>24</v>
      </c>
      <c r="D24" s="21">
        <v>2</v>
      </c>
      <c r="E24" s="83" t="s">
        <v>25</v>
      </c>
      <c r="F24" s="136">
        <v>2388.54</v>
      </c>
      <c r="G24" s="137"/>
      <c r="H24" s="4" t="s">
        <v>26</v>
      </c>
      <c r="J24" s="22"/>
      <c r="M24" s="134"/>
      <c r="N24" s="135"/>
    </row>
    <row r="25" spans="1:14">
      <c r="A25" s="5"/>
      <c r="B25" s="5"/>
      <c r="D25" s="21">
        <v>1</v>
      </c>
      <c r="E25" s="83" t="s">
        <v>25</v>
      </c>
      <c r="F25" s="138">
        <v>1194.27</v>
      </c>
      <c r="G25" s="138"/>
      <c r="H25" s="4" t="s">
        <v>27</v>
      </c>
      <c r="J25" s="10"/>
      <c r="M25" s="134"/>
      <c r="N25" s="135"/>
    </row>
    <row r="26" spans="1:14">
      <c r="A26" s="5"/>
      <c r="B26" s="20" t="s">
        <v>28</v>
      </c>
      <c r="D26" s="23"/>
      <c r="E26" s="83"/>
      <c r="F26" s="139"/>
      <c r="G26" s="139"/>
      <c r="M26" s="134"/>
      <c r="N26" s="135"/>
    </row>
    <row r="27" spans="1:14">
      <c r="A27" s="5"/>
      <c r="B27" s="5" t="s">
        <v>5</v>
      </c>
      <c r="C27" s="132" t="s">
        <v>29</v>
      </c>
      <c r="D27" s="132"/>
      <c r="E27" s="132"/>
      <c r="F27" s="83" t="s">
        <v>25</v>
      </c>
      <c r="G27" s="132" t="s">
        <v>70</v>
      </c>
      <c r="H27" s="133"/>
      <c r="I27" s="133"/>
      <c r="J27" s="24"/>
      <c r="K27" s="4" t="s">
        <v>30</v>
      </c>
      <c r="M27" s="134"/>
      <c r="N27" s="135"/>
    </row>
    <row r="28" spans="1:14">
      <c r="A28" s="5"/>
      <c r="B28" s="5" t="s">
        <v>5</v>
      </c>
      <c r="C28" s="132" t="s">
        <v>70</v>
      </c>
      <c r="D28" s="133"/>
      <c r="E28" s="133"/>
      <c r="F28" s="83" t="s">
        <v>25</v>
      </c>
      <c r="G28" s="132" t="s">
        <v>88</v>
      </c>
      <c r="H28" s="132"/>
      <c r="I28" s="132"/>
      <c r="J28" s="24"/>
      <c r="K28" s="4" t="s">
        <v>30</v>
      </c>
      <c r="N28" s="25"/>
    </row>
    <row r="29" spans="1:14">
      <c r="A29" s="5"/>
      <c r="B29" s="5" t="s">
        <v>5</v>
      </c>
      <c r="C29" s="132" t="s">
        <v>89</v>
      </c>
      <c r="D29" s="133"/>
      <c r="E29" s="133"/>
      <c r="F29" s="83" t="s">
        <v>25</v>
      </c>
      <c r="G29" s="132" t="s">
        <v>69</v>
      </c>
      <c r="H29" s="133"/>
      <c r="I29" s="133"/>
      <c r="J29" s="24"/>
      <c r="K29" s="4" t="s">
        <v>30</v>
      </c>
      <c r="N29" s="12"/>
    </row>
    <row r="30" spans="1:14">
      <c r="A30" s="5"/>
      <c r="B30" s="5" t="s">
        <v>5</v>
      </c>
      <c r="C30" s="132" t="s">
        <v>69</v>
      </c>
      <c r="D30" s="132"/>
      <c r="E30" s="132"/>
      <c r="F30" s="83" t="s">
        <v>25</v>
      </c>
      <c r="G30" s="132" t="s">
        <v>29</v>
      </c>
      <c r="H30" s="133"/>
      <c r="I30" s="133"/>
      <c r="J30" s="24"/>
      <c r="K30" s="4" t="s">
        <v>30</v>
      </c>
      <c r="N30" s="12"/>
    </row>
    <row r="31" spans="1:14" ht="11.25" customHeight="1">
      <c r="A31" s="5"/>
      <c r="B31" s="5" t="s">
        <v>5</v>
      </c>
      <c r="C31" s="132" t="s">
        <v>65</v>
      </c>
      <c r="D31" s="133"/>
      <c r="E31" s="133"/>
      <c r="F31" s="83" t="s">
        <v>25</v>
      </c>
      <c r="G31" s="132" t="s">
        <v>65</v>
      </c>
      <c r="H31" s="132"/>
      <c r="I31" s="132"/>
      <c r="J31" s="24"/>
      <c r="K31" s="4" t="s">
        <v>30</v>
      </c>
      <c r="N31" s="12"/>
    </row>
    <row r="32" spans="1:14">
      <c r="A32" s="5"/>
      <c r="B32" s="5" t="s">
        <v>5</v>
      </c>
      <c r="C32" s="132"/>
      <c r="D32" s="132"/>
      <c r="E32" s="132"/>
      <c r="F32" s="83" t="s">
        <v>25</v>
      </c>
      <c r="G32" s="132"/>
      <c r="H32" s="133"/>
      <c r="I32" s="133"/>
      <c r="J32" s="24"/>
      <c r="K32" s="4" t="s">
        <v>30</v>
      </c>
      <c r="N32" s="12"/>
    </row>
    <row r="33" spans="1:15" ht="11.25" customHeight="1">
      <c r="A33" s="5"/>
      <c r="B33" s="5" t="s">
        <v>5</v>
      </c>
      <c r="C33" s="132"/>
      <c r="D33" s="133"/>
      <c r="E33" s="133"/>
      <c r="F33" s="83" t="s">
        <v>25</v>
      </c>
      <c r="G33" s="132"/>
      <c r="H33" s="132"/>
      <c r="I33" s="132"/>
      <c r="J33" s="24"/>
      <c r="K33" s="4" t="s">
        <v>30</v>
      </c>
      <c r="N33" s="12"/>
    </row>
    <row r="34" spans="1:15">
      <c r="A34" s="5"/>
      <c r="B34" s="5" t="s">
        <v>5</v>
      </c>
      <c r="C34" s="108"/>
      <c r="D34" s="108"/>
      <c r="E34" s="108"/>
      <c r="F34" s="83" t="s">
        <v>25</v>
      </c>
      <c r="G34" s="108"/>
      <c r="H34" s="108"/>
      <c r="I34" s="108"/>
      <c r="J34" s="24"/>
      <c r="K34" s="4" t="s">
        <v>30</v>
      </c>
      <c r="N34" s="12"/>
    </row>
    <row r="35" spans="1:15">
      <c r="A35" s="5"/>
      <c r="B35" s="5"/>
      <c r="C35" s="108"/>
      <c r="D35" s="108"/>
      <c r="E35" s="108"/>
      <c r="F35" s="83" t="s">
        <v>25</v>
      </c>
      <c r="G35" s="108"/>
      <c r="H35" s="108"/>
      <c r="I35" s="108"/>
      <c r="J35" s="24"/>
      <c r="K35" s="4" t="s">
        <v>30</v>
      </c>
      <c r="N35" s="12"/>
    </row>
    <row r="36" spans="1:15">
      <c r="A36" s="5"/>
      <c r="B36" s="5"/>
      <c r="C36" s="108"/>
      <c r="D36" s="108"/>
      <c r="E36" s="108"/>
      <c r="F36" s="83" t="s">
        <v>25</v>
      </c>
      <c r="G36" s="108"/>
      <c r="H36" s="108"/>
      <c r="I36" s="108"/>
      <c r="J36" s="24"/>
      <c r="K36" s="4" t="s">
        <v>30</v>
      </c>
      <c r="N36" s="12"/>
    </row>
    <row r="37" spans="1:15">
      <c r="A37" s="5"/>
      <c r="B37" s="5"/>
      <c r="C37" s="108"/>
      <c r="D37" s="108"/>
      <c r="E37" s="108"/>
      <c r="F37" s="83" t="s">
        <v>25</v>
      </c>
      <c r="G37" s="108"/>
      <c r="H37" s="108"/>
      <c r="I37" s="108"/>
      <c r="J37" s="24"/>
      <c r="K37" s="4" t="s">
        <v>30</v>
      </c>
      <c r="N37" s="12"/>
    </row>
    <row r="38" spans="1:15">
      <c r="A38" s="5"/>
      <c r="B38" s="5"/>
      <c r="C38" s="108"/>
      <c r="D38" s="108"/>
      <c r="E38" s="108"/>
      <c r="F38" s="83" t="s">
        <v>25</v>
      </c>
      <c r="G38" s="108"/>
      <c r="H38" s="108"/>
      <c r="I38" s="108"/>
      <c r="J38" s="24"/>
      <c r="K38" s="4" t="s">
        <v>30</v>
      </c>
      <c r="N38" s="12"/>
    </row>
    <row r="39" spans="1:15">
      <c r="A39" s="5"/>
      <c r="B39" s="5"/>
      <c r="C39" s="130"/>
      <c r="D39" s="130"/>
      <c r="E39" s="130"/>
      <c r="F39" s="83" t="s">
        <v>25</v>
      </c>
      <c r="G39" s="130"/>
      <c r="H39" s="130"/>
      <c r="I39" s="130"/>
      <c r="J39" s="26"/>
      <c r="K39" s="4" t="s">
        <v>30</v>
      </c>
      <c r="N39" s="12"/>
    </row>
    <row r="40" spans="1:15" ht="22.5">
      <c r="A40" s="5"/>
      <c r="B40" s="5"/>
      <c r="C40" s="6"/>
      <c r="F40" s="83"/>
      <c r="G40" s="131" t="s">
        <v>31</v>
      </c>
      <c r="H40" s="131"/>
      <c r="I40" s="131"/>
      <c r="J40" s="27">
        <f>SUM(J27:J39)</f>
        <v>0</v>
      </c>
      <c r="K40" s="88"/>
      <c r="L40" s="85" t="s">
        <v>32</v>
      </c>
      <c r="M40" s="116">
        <f>(D24*F24)+(D25*F25)</f>
        <v>5971.35</v>
      </c>
      <c r="N40" s="117"/>
    </row>
    <row r="41" spans="1:15" ht="11.25" customHeight="1">
      <c r="A41" s="5"/>
      <c r="B41" s="5"/>
      <c r="C41" s="6"/>
      <c r="F41" s="83"/>
      <c r="G41" s="104" t="s">
        <v>33</v>
      </c>
      <c r="H41" s="104"/>
      <c r="I41" s="104"/>
      <c r="J41" s="84">
        <v>9.5</v>
      </c>
      <c r="K41" s="124" t="s">
        <v>34</v>
      </c>
      <c r="L41" s="127"/>
      <c r="M41" s="128" t="s">
        <v>35</v>
      </c>
      <c r="N41" s="129"/>
    </row>
    <row r="42" spans="1:15" ht="10.5" customHeight="1">
      <c r="A42" s="5"/>
      <c r="B42" s="5"/>
      <c r="C42" s="6"/>
      <c r="F42" s="83"/>
      <c r="G42" s="104" t="s">
        <v>36</v>
      </c>
      <c r="H42" s="104"/>
      <c r="I42" s="104"/>
      <c r="J42" s="31">
        <f>J40/J41</f>
        <v>0</v>
      </c>
      <c r="K42" s="124" t="s">
        <v>37</v>
      </c>
      <c r="L42" s="127"/>
      <c r="M42" s="128"/>
      <c r="N42" s="129"/>
    </row>
    <row r="43" spans="1:15" ht="15" customHeight="1">
      <c r="A43" s="5"/>
      <c r="B43" s="5"/>
      <c r="C43" s="6"/>
      <c r="F43" s="83"/>
      <c r="G43" s="104" t="s">
        <v>38</v>
      </c>
      <c r="H43" s="104"/>
      <c r="I43" s="104"/>
      <c r="J43" s="32">
        <v>22</v>
      </c>
      <c r="K43" s="88"/>
      <c r="L43" s="33" t="s">
        <v>28</v>
      </c>
      <c r="M43" s="125">
        <f>J42*J43</f>
        <v>0</v>
      </c>
      <c r="N43" s="126"/>
    </row>
    <row r="44" spans="1:15" ht="11.25" customHeight="1">
      <c r="A44" s="5"/>
      <c r="B44" s="5"/>
      <c r="C44" s="6"/>
      <c r="F44" s="83"/>
      <c r="G44" s="83"/>
      <c r="I44" s="84"/>
      <c r="K44" s="124" t="s">
        <v>39</v>
      </c>
      <c r="L44" s="124"/>
      <c r="M44" s="116"/>
      <c r="N44" s="117"/>
    </row>
    <row r="45" spans="1:15">
      <c r="A45" s="5"/>
      <c r="B45" s="5"/>
      <c r="C45" s="6"/>
      <c r="F45" s="83"/>
      <c r="G45" s="83"/>
      <c r="H45" s="84"/>
      <c r="I45" s="84"/>
      <c r="J45" s="33"/>
      <c r="K45" s="33"/>
      <c r="L45" s="33" t="s">
        <v>40</v>
      </c>
      <c r="M45" s="116"/>
      <c r="N45" s="117"/>
    </row>
    <row r="46" spans="1:15">
      <c r="A46" s="5"/>
      <c r="B46" s="5"/>
      <c r="E46" s="88"/>
      <c r="F46" s="115"/>
      <c r="G46" s="115"/>
      <c r="H46" s="33"/>
      <c r="I46" s="33"/>
      <c r="J46" s="10"/>
      <c r="K46" s="124" t="s">
        <v>41</v>
      </c>
      <c r="L46" s="124" t="s">
        <v>41</v>
      </c>
      <c r="M46" s="116"/>
      <c r="N46" s="117"/>
      <c r="O46" s="34"/>
    </row>
    <row r="47" spans="1:15">
      <c r="A47" s="5"/>
      <c r="B47" s="5"/>
      <c r="E47" s="88"/>
      <c r="F47" s="115"/>
      <c r="G47" s="115"/>
      <c r="H47" s="33"/>
      <c r="I47" s="33"/>
      <c r="J47" s="33"/>
      <c r="K47" s="124" t="s">
        <v>42</v>
      </c>
      <c r="L47" s="124"/>
      <c r="M47" s="125">
        <f>SUM(M40:N46)</f>
        <v>5971.35</v>
      </c>
      <c r="N47" s="126"/>
    </row>
    <row r="48" spans="1:15">
      <c r="A48" s="5"/>
      <c r="B48" s="5"/>
      <c r="E48" s="88"/>
      <c r="F48" s="115"/>
      <c r="G48" s="115"/>
      <c r="H48" s="33"/>
      <c r="I48" s="33"/>
      <c r="J48" s="33"/>
      <c r="M48" s="116"/>
      <c r="N48" s="117"/>
    </row>
    <row r="49" spans="1:14">
      <c r="A49" s="5"/>
      <c r="B49" s="5"/>
      <c r="C49" s="10"/>
      <c r="E49" s="88"/>
      <c r="F49" s="115"/>
      <c r="G49" s="115"/>
      <c r="H49" s="33"/>
      <c r="I49" s="33"/>
      <c r="J49" s="33"/>
      <c r="M49" s="118"/>
      <c r="N49" s="119"/>
    </row>
    <row r="50" spans="1:14">
      <c r="A50" s="5"/>
      <c r="B50" s="35" t="s">
        <v>43</v>
      </c>
      <c r="C50" s="36"/>
      <c r="D50" s="36"/>
      <c r="E50" s="36"/>
      <c r="F50" s="36"/>
      <c r="G50" s="37"/>
      <c r="H50" s="33"/>
      <c r="I50" s="33"/>
      <c r="J50" s="33"/>
      <c r="L50" s="88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20" t="s">
        <v>44</v>
      </c>
      <c r="C58" s="121"/>
      <c r="D58" s="121"/>
      <c r="E58" s="121"/>
      <c r="F58" s="121"/>
      <c r="G58" s="121"/>
      <c r="I58" s="122" t="s">
        <v>45</v>
      </c>
      <c r="J58" s="122"/>
      <c r="K58" s="122"/>
      <c r="L58" s="122"/>
      <c r="M58" s="122"/>
      <c r="N58" s="123"/>
    </row>
    <row r="59" spans="1:14" ht="1.5" customHeight="1">
      <c r="A59" s="5"/>
      <c r="B59" s="82"/>
      <c r="C59" s="83"/>
      <c r="D59" s="83"/>
      <c r="E59" s="83"/>
      <c r="F59" s="83"/>
      <c r="G59" s="83"/>
      <c r="I59" s="83"/>
      <c r="J59" s="83"/>
      <c r="K59" s="83"/>
      <c r="L59" s="83"/>
      <c r="M59" s="83"/>
      <c r="N59" s="86"/>
    </row>
    <row r="60" spans="1:14" ht="11.25" hidden="1" customHeight="1">
      <c r="A60" s="5"/>
      <c r="B60" s="103"/>
      <c r="C60" s="104"/>
      <c r="D60" s="104"/>
      <c r="E60" s="104"/>
      <c r="F60" s="104"/>
      <c r="G60" s="104"/>
      <c r="N60" s="12"/>
    </row>
    <row r="61" spans="1:14" ht="16.5" customHeight="1">
      <c r="A61" s="5"/>
      <c r="B61" s="107" t="s">
        <v>46</v>
      </c>
      <c r="C61" s="108"/>
      <c r="D61" s="108"/>
      <c r="E61" s="108"/>
      <c r="F61" s="108"/>
      <c r="G61" s="108"/>
      <c r="I61" s="108" t="s">
        <v>92</v>
      </c>
      <c r="J61" s="108"/>
      <c r="K61" s="108"/>
      <c r="L61" s="108"/>
      <c r="M61" s="108"/>
      <c r="N61" s="109"/>
    </row>
    <row r="62" spans="1:14">
      <c r="A62" s="5"/>
      <c r="B62" s="103" t="s">
        <v>47</v>
      </c>
      <c r="C62" s="104"/>
      <c r="D62" s="104"/>
      <c r="E62" s="104"/>
      <c r="F62" s="104"/>
      <c r="G62" s="104"/>
      <c r="I62" s="110" t="s">
        <v>47</v>
      </c>
      <c r="J62" s="110"/>
      <c r="K62" s="110"/>
      <c r="L62" s="110"/>
      <c r="M62" s="110"/>
      <c r="N62" s="111"/>
    </row>
    <row r="63" spans="1:14" ht="26.25" customHeight="1">
      <c r="A63" s="5"/>
      <c r="B63" s="112" t="s">
        <v>48</v>
      </c>
      <c r="C63" s="113"/>
      <c r="D63" s="113"/>
      <c r="E63" s="113"/>
      <c r="F63" s="113"/>
      <c r="G63" s="113"/>
      <c r="I63" s="113" t="s">
        <v>93</v>
      </c>
      <c r="J63" s="113"/>
      <c r="K63" s="113"/>
      <c r="L63" s="113"/>
      <c r="M63" s="113"/>
      <c r="N63" s="114"/>
    </row>
    <row r="64" spans="1:14" ht="2.25" customHeight="1">
      <c r="A64" s="5"/>
      <c r="B64" s="103" t="s">
        <v>49</v>
      </c>
      <c r="C64" s="104"/>
      <c r="D64" s="104"/>
      <c r="E64" s="104"/>
      <c r="F64" s="104"/>
      <c r="G64" s="104"/>
      <c r="I64" s="105" t="s">
        <v>50</v>
      </c>
      <c r="J64" s="105"/>
      <c r="K64" s="105"/>
      <c r="L64" s="105"/>
      <c r="M64" s="105"/>
      <c r="N64" s="106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51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52</v>
      </c>
    </row>
    <row r="487" spans="4:4">
      <c r="D487" s="53" t="s">
        <v>53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MNGM 16</vt:lpstr>
      <vt:lpstr>ALRR 15</vt:lpstr>
      <vt:lpstr>AFO 14</vt:lpstr>
      <vt:lpstr>JPBM 13</vt:lpstr>
      <vt:lpstr>AGBS 12</vt:lpstr>
      <vt:lpstr>LEHS 11</vt:lpstr>
      <vt:lpstr>NJHV 10</vt:lpstr>
      <vt:lpstr>CAFF 9</vt:lpstr>
      <vt:lpstr>MAVC 8</vt:lpstr>
      <vt:lpstr>FJDDUDV 7</vt:lpstr>
      <vt:lpstr>DMFM 6</vt:lpstr>
      <vt:lpstr>AGBS 5</vt:lpstr>
      <vt:lpstr>AGBS 4</vt:lpstr>
      <vt:lpstr>AGBS 3</vt:lpstr>
      <vt:lpstr>MFTR 2</vt:lpstr>
      <vt:lpstr>FJDDUDV 1</vt:lpstr>
      <vt:lpstr>'AFO 14'!Área_de_impresión</vt:lpstr>
      <vt:lpstr>'AGBS 12'!Área_de_impresión</vt:lpstr>
      <vt:lpstr>'AGBS 3'!Área_de_impresión</vt:lpstr>
      <vt:lpstr>'AGBS 4'!Área_de_impresión</vt:lpstr>
      <vt:lpstr>'AGBS 5'!Área_de_impresión</vt:lpstr>
      <vt:lpstr>'ALRR 15'!Área_de_impresión</vt:lpstr>
      <vt:lpstr>'CAFF 9'!Área_de_impresión</vt:lpstr>
      <vt:lpstr>'DMFM 6'!Área_de_impresión</vt:lpstr>
      <vt:lpstr>'FJDDUDV 1'!Área_de_impresión</vt:lpstr>
      <vt:lpstr>'FJDDUDV 7'!Área_de_impresión</vt:lpstr>
      <vt:lpstr>'JPBM 13'!Área_de_impresión</vt:lpstr>
      <vt:lpstr>'LEHS 11'!Área_de_impresión</vt:lpstr>
      <vt:lpstr>'MAVC 8'!Área_de_impresión</vt:lpstr>
      <vt:lpstr>'MFTR 2'!Área_de_impresión</vt:lpstr>
      <vt:lpstr>'MNGM 16'!Área_de_impresión</vt:lpstr>
      <vt:lpstr>'NJHV 10'!Área_de_impresión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Neidy Silva Zuñiga</dc:creator>
  <cp:lastModifiedBy>Neidy Silva Zuñiga</cp:lastModifiedBy>
  <cp:lastPrinted>2024-04-30T20:29:35Z</cp:lastPrinted>
  <dcterms:created xsi:type="dcterms:W3CDTF">2024-04-03T16:34:13Z</dcterms:created>
  <dcterms:modified xsi:type="dcterms:W3CDTF">2024-05-02T18:10:03Z</dcterms:modified>
</cp:coreProperties>
</file>