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4\"/>
    </mc:Choice>
  </mc:AlternateContent>
  <xr:revisionPtr revIDLastSave="0" documentId="13_ncr:1_{B830844E-9CB0-4D6D-942F-5AC4F5485F71}" xr6:coauthVersionLast="47" xr6:coauthVersionMax="47" xr10:uidLastSave="{00000000-0000-0000-0000-000000000000}"/>
  <bookViews>
    <workbookView xWindow="-120" yWindow="-120" windowWidth="29040" windowHeight="15720" xr2:uid="{D36B776A-85B8-4F7B-A8F4-41D57E6CC0DB}"/>
  </bookViews>
  <sheets>
    <sheet name="FJDDUDV 3" sheetId="3" r:id="rId1"/>
    <sheet name="DMFM 2" sheetId="2" r:id="rId2"/>
    <sheet name="FJDDUDV 1" sheetId="1" r:id="rId3"/>
  </sheets>
  <definedNames>
    <definedName name="_xlnm.Print_Area" localSheetId="1">'DMFM 2'!$B$1:$N$66</definedName>
    <definedName name="_xlnm.Print_Area" localSheetId="2">'FJDDUDV 1'!$B$1:$N$66</definedName>
    <definedName name="_xlnm.Print_Area" localSheetId="0">'FJDDUDV 3'!$B$1:$N$66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3" l="1"/>
  <c r="M42" i="3"/>
  <c r="M40" i="3"/>
  <c r="J40" i="3"/>
  <c r="J42" i="3" s="1"/>
  <c r="M43" i="3" s="1"/>
  <c r="M42" i="2"/>
  <c r="M45" i="2"/>
  <c r="M40" i="2"/>
  <c r="J40" i="2"/>
  <c r="J42" i="2" s="1"/>
  <c r="M43" i="2" s="1"/>
  <c r="M46" i="1"/>
  <c r="M40" i="1"/>
  <c r="J40" i="1"/>
  <c r="J42" i="1" s="1"/>
  <c r="M43" i="1" s="1"/>
  <c r="M47" i="3" l="1"/>
  <c r="M9" i="3" s="1"/>
  <c r="B11" i="3" s="1"/>
  <c r="M47" i="2"/>
  <c r="M9" i="2" s="1"/>
  <c r="B11" i="2" s="1"/>
  <c r="M47" i="1"/>
  <c r="M9" i="1" s="1"/>
  <c r="B11" i="1" s="1"/>
</calcChain>
</file>

<file path=xl/sharedStrings.xml><?xml version="1.0" encoding="utf-8"?>
<sst xmlns="http://schemas.openxmlformats.org/spreadsheetml/2006/main" count="326" uniqueCount="82">
  <si>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</si>
  <si>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</si>
  <si>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</si>
  <si>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</si>
  <si>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</si>
  <si>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</si>
  <si>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</si>
  <si>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</si>
  <si>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</si>
  <si>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</si>
  <si>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>JUNIO</t>
  </si>
  <si>
    <t xml:space="preserve"> de </t>
  </si>
  <si>
    <t>Vehículo part.</t>
  </si>
  <si>
    <t xml:space="preserve">Vehículo Oficial  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</si>
  <si>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</si>
  <si>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</si>
  <si>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</si>
  <si>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</si>
  <si>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</si>
  <si>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</si>
  <si>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</si>
  <si>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</si>
  <si>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</si>
  <si>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</si>
  <si>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</si>
  <si>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</si>
  <si>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</si>
  <si>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</si>
  <si>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>Km..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</si>
  <si>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</si>
  <si>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</si>
  <si>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</si>
  <si>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</si>
  <si>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</si>
  <si>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</si>
  <si>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</si>
  <si>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</si>
  <si>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</si>
  <si>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</si>
  <si>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</si>
  <si>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</si>
  <si>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</si>
  <si>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</si>
  <si>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</si>
  <si>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</si>
  <si>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>N  o  m  b  r  e</t>
  </si>
  <si>
    <t xml:space="preserve">DIRECTORA DE ADMINISTRACION Y FINANZAS </t>
  </si>
  <si>
    <t>P u e s t o</t>
  </si>
  <si>
    <t xml:space="preserve">AUXILIAR 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</si>
  <si>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</si>
  <si>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</si>
  <si>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</si>
  <si>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>Y</t>
  </si>
  <si>
    <t xml:space="preserve">EXTENSIÓN DE VIATICOS PARA LA COMPRA DE BOLETO DE AUTOBUS TRASLADOS DE LOS DIAS 06 Y 08 JUNIO 2024 AL AEROPUERTO DE MONTERREY </t>
  </si>
  <si>
    <t>(MIL TRESCIENTOS DIEZ PESOS 00/100 MN)</t>
  </si>
  <si>
    <t xml:space="preserve">FRANCISCO JAVIER DIEZ DE URDANIVIA DEL VALLE </t>
  </si>
  <si>
    <t xml:space="preserve">COMISIONADO </t>
  </si>
  <si>
    <t>DEVELACIÓN DE LA PLACA CONMEMORATIVA AL 20° ANIVERSARIO DE LA CREACIÓN DEL INAP- YUCATÁN / REUNIÓN DE TRABAJO CON LA COMISIONADA PRESIDENTA DEL INAIP-YUCATÁN, PARA GESTIONAR ACTIVIDADES POR EL 20° ANIVERSARIO DEL ICAI. LOS DIAS 09 AL 14 JUNIO 2024</t>
  </si>
  <si>
    <t>X</t>
  </si>
  <si>
    <t>HONDA</t>
  </si>
  <si>
    <t>PAILOT</t>
  </si>
  <si>
    <t xml:space="preserve">SALTILLO </t>
  </si>
  <si>
    <t>HOTEL CERNANO AERO MTY</t>
  </si>
  <si>
    <t xml:space="preserve">HOTEL -AEROPUERTO MTY </t>
  </si>
  <si>
    <t xml:space="preserve">AEROPUERTO MTY- AERO MERIDA </t>
  </si>
  <si>
    <t xml:space="preserve">EVENTO </t>
  </si>
  <si>
    <t xml:space="preserve">REUNION </t>
  </si>
  <si>
    <t xml:space="preserve">AEROPUERTO MERIDA </t>
  </si>
  <si>
    <t xml:space="preserve">AERO MTY- HOTEL CERCANO </t>
  </si>
  <si>
    <t xml:space="preserve">HOTEL CERNAO AL AEROP </t>
  </si>
  <si>
    <t xml:space="preserve">DULCE MARÍA FUENTES MANCILLAS </t>
  </si>
  <si>
    <t xml:space="preserve">COMISIONADA PRESIDENTA </t>
  </si>
  <si>
    <t xml:space="preserve">HOTEL CERCANO AERO MTY </t>
  </si>
  <si>
    <t xml:space="preserve">TRANSITO LOCAL </t>
  </si>
  <si>
    <t>(DIESIOCHO MIL DOCIENTOS SESENTA PESOS 08/100 MN)</t>
  </si>
  <si>
    <t xml:space="preserve">SESION DE LA COMISIÓN DE ARCHIVOS DEL SNT Y EVENTO "ARCHIVOS Y EMPODERAMIENTO SOCIAL FOMENTANDO LA PARTICIPACION CIUDADANA A TRAVES DEL ACCESO A LA INFORMACIÓN. LOS DIAS 11 Y 12 DE JUNIO 2024 CDMX </t>
  </si>
  <si>
    <t xml:space="preserve">6 TAXIS </t>
  </si>
  <si>
    <t xml:space="preserve">AEROPUERTO MTY </t>
  </si>
  <si>
    <t xml:space="preserve">CDMX </t>
  </si>
  <si>
    <t xml:space="preserve">AERPUERTO CDMX </t>
  </si>
  <si>
    <t>FRANCISCO JAVIER DIEZ DE URDANIVIA DEL VALLE</t>
  </si>
  <si>
    <t>(ONCE MIL CIENTO CUARENTA Y TRES PESOS 17/100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</si>
</sst>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9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0" fontId="9" fillId="0" borderId="11" xfId="2" applyFont="1" applyBorder="1" applyAlignment="1">
      <alignment horizontal="center"/>
    </xf>
    <xf numFmtId="0" fontId="11" fillId="0" borderId="11" xfId="2" applyFont="1" applyBorder="1" applyAlignment="1">
      <alignment horizontal="center" wrapText="1"/>
    </xf>
    <xf numFmtId="0" fontId="9" fillId="0" borderId="15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3" fillId="0" borderId="14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</cellXfs>
  <cellStyles count="4">
    <cellStyle name="Moneda" xfId="1" builtinId="4"/>
    <cellStyle name="Moneda 2 2" xfId="3" xr:uid="{DEA4E319-8C1B-4711-A3A8-6BC0BC75869A}"/>
    <cellStyle name="Normal" xfId="0" builtinId="0"/>
    <cellStyle name="Normal 2 2" xfId="2" xr:uid="{A2622082-5E61-425F-B9C8-CD53B2347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AEB0B083-0703-4ABD-A531-14A6D444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49A2B8A8-A40C-4BD7-B1AF-44CDC4EF1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38EA26C9-4E30-492B-800A-BDF59CD58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DFAF7901-1B36-43DA-BDF6-64D1A789B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2038320A-A350-4E61-8B53-AEB4310F0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2C1FB9CC-9F3B-4F46-9977-29A37E140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27C8F5EF-B834-47E6-93B2-A454920A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4F73C0E1-F113-4704-8E4B-D091BF619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4D651196-48E7-47E2-B7E3-747CE3541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6108259-E5C9-48B3-A98D-3671E45D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E973B047-1FA7-456F-A84F-69179D65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8EE5E5F7-2D55-4AF6-9409-A894855A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535F-EAA4-4329-8373-178D958AA6FA}">
  <sheetPr>
    <pageSetUpPr fitToPage="1"/>
  </sheetPr>
  <dimension ref="A1:S487"/>
  <sheetViews>
    <sheetView tabSelected="1" topLeftCell="A19" zoomScale="120" zoomScaleNormal="120" workbookViewId="0">
      <selection activeCell="Q39" sqref="Q39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95">
        <v>3</v>
      </c>
      <c r="N2" s="96"/>
    </row>
    <row r="3" spans="1:19">
      <c r="A3" s="5"/>
      <c r="B3" s="5"/>
      <c r="L3" s="80" t="s">
        <v>1</v>
      </c>
      <c r="M3" s="126"/>
      <c r="N3" s="7">
        <v>7862</v>
      </c>
    </row>
    <row r="4" spans="1:19">
      <c r="A4" s="5"/>
      <c r="B4" s="5"/>
      <c r="L4" s="55"/>
      <c r="M4" s="55"/>
      <c r="N4" s="9" t="s">
        <v>2</v>
      </c>
    </row>
    <row r="5" spans="1:19">
      <c r="A5" s="5"/>
      <c r="B5" s="5"/>
      <c r="G5" s="10"/>
      <c r="L5" s="55"/>
      <c r="M5" s="55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10</v>
      </c>
      <c r="K8" s="56" t="s">
        <v>5</v>
      </c>
      <c r="L8" s="67" t="s">
        <v>10</v>
      </c>
      <c r="M8" s="67"/>
      <c r="N8" s="12">
        <v>2024</v>
      </c>
    </row>
    <row r="9" spans="1:19" ht="15" customHeight="1">
      <c r="A9" s="5"/>
      <c r="B9" s="5"/>
      <c r="K9" s="63" t="s">
        <v>6</v>
      </c>
      <c r="L9" s="63"/>
      <c r="M9" s="127">
        <f>M47</f>
        <v>11143.173157894737</v>
      </c>
      <c r="N9" s="128"/>
    </row>
    <row r="10" spans="1:19" ht="13.5" customHeight="1">
      <c r="A10" s="5"/>
      <c r="B10" s="5" t="s">
        <v>7</v>
      </c>
      <c r="N10" s="12"/>
    </row>
    <row r="11" spans="1:19" ht="11.25" customHeight="1">
      <c r="A11" s="59"/>
      <c r="B11" s="122">
        <f>$M$9</f>
        <v>11143.173157894737</v>
      </c>
      <c r="C11" s="123"/>
      <c r="D11" s="124" t="s">
        <v>81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08" t="s">
        <v>75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10"/>
    </row>
    <row r="14" spans="1:19" ht="11.25" customHeight="1">
      <c r="A14" s="5"/>
      <c r="B14" s="111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10"/>
    </row>
    <row r="15" spans="1:19" ht="11.25" customHeight="1">
      <c r="A15" s="5"/>
      <c r="B15" s="111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10"/>
      <c r="S15" s="4" t="s">
        <v>9</v>
      </c>
    </row>
    <row r="16" spans="1:19" ht="11.25" customHeight="1">
      <c r="A16" s="5"/>
      <c r="B16" s="5"/>
      <c r="E16" s="17">
        <v>11</v>
      </c>
      <c r="F16" s="56" t="s">
        <v>5</v>
      </c>
      <c r="G16" s="112" t="s">
        <v>10</v>
      </c>
      <c r="H16" s="67"/>
      <c r="I16" s="56" t="s">
        <v>52</v>
      </c>
      <c r="J16" s="17">
        <v>12</v>
      </c>
      <c r="K16" s="56" t="s">
        <v>11</v>
      </c>
      <c r="L16" s="112" t="s">
        <v>10</v>
      </c>
      <c r="M16" s="67"/>
      <c r="N16" s="12">
        <v>2024</v>
      </c>
    </row>
    <row r="17" spans="1:14" ht="12" customHeight="1" thickBot="1">
      <c r="A17" s="5"/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5"/>
    </row>
    <row r="18" spans="1:14" ht="12" customHeight="1" thickBot="1">
      <c r="A18" s="5"/>
      <c r="B18" s="62" t="s">
        <v>12</v>
      </c>
      <c r="C18" s="116"/>
      <c r="D18" s="18"/>
      <c r="E18" s="117" t="s">
        <v>13</v>
      </c>
      <c r="F18" s="118"/>
      <c r="G18" s="119"/>
      <c r="H18" s="18" t="s">
        <v>58</v>
      </c>
      <c r="I18" s="117" t="s">
        <v>14</v>
      </c>
      <c r="J18" s="119"/>
      <c r="K18" s="18" t="s">
        <v>58</v>
      </c>
      <c r="L18" s="117" t="s">
        <v>15</v>
      </c>
      <c r="M18" s="119"/>
      <c r="N18" s="18" t="s">
        <v>76</v>
      </c>
    </row>
    <row r="19" spans="1:14">
      <c r="A19" s="5"/>
      <c r="B19" s="113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5"/>
    </row>
    <row r="20" spans="1:14" ht="12.75" customHeight="1">
      <c r="A20" s="5"/>
      <c r="B20" s="120"/>
      <c r="C20" s="86"/>
      <c r="D20" s="86"/>
      <c r="E20" s="121"/>
      <c r="F20" s="95"/>
      <c r="G20" s="86"/>
      <c r="H20" s="86"/>
      <c r="I20" s="121"/>
      <c r="J20" s="95"/>
      <c r="K20" s="121"/>
      <c r="L20" s="95"/>
      <c r="M20" s="86"/>
      <c r="N20" s="96"/>
    </row>
    <row r="21" spans="1:14">
      <c r="A21" s="5"/>
      <c r="B21" s="103" t="s">
        <v>16</v>
      </c>
      <c r="C21" s="104"/>
      <c r="D21" s="104"/>
      <c r="E21" s="105"/>
      <c r="F21" s="106" t="s">
        <v>17</v>
      </c>
      <c r="G21" s="104"/>
      <c r="H21" s="104"/>
      <c r="I21" s="105"/>
      <c r="J21" s="106" t="s">
        <v>18</v>
      </c>
      <c r="K21" s="105"/>
      <c r="L21" s="106" t="s">
        <v>19</v>
      </c>
      <c r="M21" s="104"/>
      <c r="N21" s="107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56"/>
      <c r="F23" s="67" t="s">
        <v>22</v>
      </c>
      <c r="G23" s="67"/>
      <c r="J23" s="10"/>
      <c r="N23" s="12"/>
    </row>
    <row r="24" spans="1:14">
      <c r="A24" s="5"/>
      <c r="B24" s="5" t="s">
        <v>23</v>
      </c>
      <c r="D24" s="21">
        <v>1</v>
      </c>
      <c r="E24" s="56" t="s">
        <v>24</v>
      </c>
      <c r="F24" s="97">
        <v>4559.9399999999996</v>
      </c>
      <c r="G24" s="98"/>
      <c r="H24" s="4" t="s">
        <v>25</v>
      </c>
      <c r="J24" s="22"/>
      <c r="M24" s="99"/>
      <c r="N24" s="100"/>
    </row>
    <row r="25" spans="1:14">
      <c r="A25" s="5"/>
      <c r="B25" s="5"/>
      <c r="D25" s="21">
        <v>1</v>
      </c>
      <c r="E25" s="56">
        <v>1</v>
      </c>
      <c r="F25" s="101">
        <v>2279.9699999999998</v>
      </c>
      <c r="G25" s="101"/>
      <c r="H25" s="4" t="s">
        <v>26</v>
      </c>
      <c r="J25" s="10"/>
      <c r="M25" s="99"/>
      <c r="N25" s="100"/>
    </row>
    <row r="26" spans="1:14">
      <c r="A26" s="5"/>
      <c r="B26" s="20" t="s">
        <v>27</v>
      </c>
      <c r="D26" s="23"/>
      <c r="E26" s="56"/>
      <c r="F26" s="102"/>
      <c r="G26" s="102"/>
      <c r="M26" s="99"/>
      <c r="N26" s="100"/>
    </row>
    <row r="27" spans="1:14">
      <c r="A27" s="5"/>
      <c r="B27" s="5" t="s">
        <v>5</v>
      </c>
      <c r="C27" s="91" t="s">
        <v>61</v>
      </c>
      <c r="D27" s="91"/>
      <c r="E27" s="91"/>
      <c r="F27" s="56" t="s">
        <v>24</v>
      </c>
      <c r="G27" s="91" t="s">
        <v>77</v>
      </c>
      <c r="H27" s="94"/>
      <c r="I27" s="94"/>
      <c r="J27" s="24">
        <v>115</v>
      </c>
      <c r="K27" s="4" t="s">
        <v>28</v>
      </c>
      <c r="M27" s="99"/>
      <c r="N27" s="100"/>
    </row>
    <row r="28" spans="1:14">
      <c r="A28" s="5"/>
      <c r="B28" s="5" t="s">
        <v>5</v>
      </c>
      <c r="C28" s="91" t="s">
        <v>77</v>
      </c>
      <c r="D28" s="94"/>
      <c r="E28" s="94"/>
      <c r="F28" s="56" t="s">
        <v>24</v>
      </c>
      <c r="G28" s="91" t="s">
        <v>78</v>
      </c>
      <c r="H28" s="91"/>
      <c r="I28" s="91"/>
      <c r="J28" s="24"/>
      <c r="K28" s="4" t="s">
        <v>28</v>
      </c>
      <c r="N28" s="25"/>
    </row>
    <row r="29" spans="1:14">
      <c r="A29" s="5"/>
      <c r="B29" s="5" t="s">
        <v>5</v>
      </c>
      <c r="C29" s="93" t="s">
        <v>78</v>
      </c>
      <c r="D29" s="93"/>
      <c r="E29" s="93"/>
      <c r="F29" s="56" t="s">
        <v>24</v>
      </c>
      <c r="G29" s="91" t="s">
        <v>78</v>
      </c>
      <c r="H29" s="91"/>
      <c r="I29" s="91"/>
      <c r="J29" s="24"/>
      <c r="K29" s="4" t="s">
        <v>28</v>
      </c>
      <c r="N29" s="12"/>
    </row>
    <row r="30" spans="1:14">
      <c r="A30" s="5"/>
      <c r="B30" s="5" t="s">
        <v>5</v>
      </c>
      <c r="C30" s="93" t="s">
        <v>79</v>
      </c>
      <c r="D30" s="93"/>
      <c r="E30" s="93"/>
      <c r="F30" s="56" t="s">
        <v>24</v>
      </c>
      <c r="G30" s="91" t="s">
        <v>77</v>
      </c>
      <c r="H30" s="94"/>
      <c r="I30" s="94"/>
      <c r="J30" s="24"/>
      <c r="K30" s="4" t="s">
        <v>28</v>
      </c>
      <c r="N30" s="12"/>
    </row>
    <row r="31" spans="1:14" ht="11.25" customHeight="1">
      <c r="A31" s="5"/>
      <c r="B31" s="5" t="s">
        <v>5</v>
      </c>
      <c r="C31" s="91" t="s">
        <v>77</v>
      </c>
      <c r="D31" s="94"/>
      <c r="E31" s="94"/>
      <c r="F31" s="56" t="s">
        <v>24</v>
      </c>
      <c r="G31" s="91" t="s">
        <v>61</v>
      </c>
      <c r="H31" s="94"/>
      <c r="I31" s="94"/>
      <c r="J31" s="24">
        <v>115</v>
      </c>
      <c r="K31" s="4" t="s">
        <v>28</v>
      </c>
      <c r="N31" s="12"/>
    </row>
    <row r="32" spans="1:14">
      <c r="A32" s="5"/>
      <c r="B32" s="5" t="s">
        <v>5</v>
      </c>
      <c r="C32" s="91"/>
      <c r="D32" s="91"/>
      <c r="E32" s="91"/>
      <c r="F32" s="56" t="s">
        <v>24</v>
      </c>
      <c r="G32" s="91"/>
      <c r="H32" s="91"/>
      <c r="I32" s="91"/>
      <c r="J32" s="24"/>
      <c r="K32" s="4" t="s">
        <v>28</v>
      </c>
      <c r="N32" s="12"/>
    </row>
    <row r="33" spans="1:15" ht="10.5" customHeight="1">
      <c r="A33" s="5"/>
      <c r="B33" s="5" t="s">
        <v>5</v>
      </c>
      <c r="C33" s="91" t="s">
        <v>61</v>
      </c>
      <c r="D33" s="94"/>
      <c r="E33" s="94"/>
      <c r="F33" s="56" t="s">
        <v>24</v>
      </c>
      <c r="G33" s="91" t="s">
        <v>77</v>
      </c>
      <c r="H33" s="94"/>
      <c r="I33" s="94"/>
      <c r="J33" s="24">
        <v>115</v>
      </c>
      <c r="K33" s="4" t="s">
        <v>28</v>
      </c>
      <c r="N33" s="12"/>
    </row>
    <row r="34" spans="1:15">
      <c r="A34" s="5"/>
      <c r="B34" s="5" t="s">
        <v>5</v>
      </c>
      <c r="C34" s="91" t="s">
        <v>77</v>
      </c>
      <c r="D34" s="91"/>
      <c r="E34" s="91"/>
      <c r="F34" s="56" t="s">
        <v>24</v>
      </c>
      <c r="G34" s="91" t="s">
        <v>61</v>
      </c>
      <c r="H34" s="91"/>
      <c r="I34" s="91"/>
      <c r="J34" s="24">
        <v>115</v>
      </c>
      <c r="K34" s="4" t="s">
        <v>28</v>
      </c>
      <c r="N34" s="12"/>
    </row>
    <row r="35" spans="1:15">
      <c r="A35" s="5"/>
      <c r="B35" s="5"/>
      <c r="C35" s="91"/>
      <c r="D35" s="91"/>
      <c r="E35" s="91"/>
      <c r="F35" s="56" t="s">
        <v>24</v>
      </c>
      <c r="G35" s="91"/>
      <c r="H35" s="91"/>
      <c r="I35" s="91"/>
      <c r="J35" s="24"/>
      <c r="K35" s="4" t="s">
        <v>28</v>
      </c>
      <c r="N35" s="12"/>
    </row>
    <row r="36" spans="1:15">
      <c r="A36" s="5"/>
      <c r="B36" s="5"/>
      <c r="C36" s="91"/>
      <c r="D36" s="91"/>
      <c r="E36" s="91"/>
      <c r="F36" s="56" t="s">
        <v>24</v>
      </c>
      <c r="G36" s="91"/>
      <c r="H36" s="91"/>
      <c r="I36" s="91"/>
      <c r="J36" s="24"/>
      <c r="K36" s="4" t="s">
        <v>28</v>
      </c>
      <c r="N36" s="12"/>
    </row>
    <row r="37" spans="1:15">
      <c r="A37" s="5"/>
      <c r="B37" s="5"/>
      <c r="C37" s="91"/>
      <c r="D37" s="91"/>
      <c r="E37" s="91"/>
      <c r="F37" s="54" t="s">
        <v>24</v>
      </c>
      <c r="G37" s="91"/>
      <c r="H37" s="91"/>
      <c r="I37" s="91"/>
      <c r="J37" s="24"/>
      <c r="K37" s="4" t="s">
        <v>28</v>
      </c>
      <c r="N37" s="12"/>
    </row>
    <row r="38" spans="1:15">
      <c r="A38" s="5"/>
      <c r="B38" s="5"/>
      <c r="C38" s="91"/>
      <c r="D38" s="91"/>
      <c r="E38" s="91"/>
      <c r="F38" s="56" t="s">
        <v>24</v>
      </c>
      <c r="G38" s="67"/>
      <c r="H38" s="67"/>
      <c r="I38" s="67"/>
      <c r="J38" s="24"/>
      <c r="K38" s="4" t="s">
        <v>28</v>
      </c>
      <c r="N38" s="12"/>
    </row>
    <row r="39" spans="1:15">
      <c r="A39" s="5"/>
      <c r="B39" s="5"/>
      <c r="C39" s="86"/>
      <c r="D39" s="86"/>
      <c r="E39" s="86"/>
      <c r="F39" s="56" t="s">
        <v>24</v>
      </c>
      <c r="G39" s="86"/>
      <c r="H39" s="86"/>
      <c r="I39" s="86"/>
      <c r="J39" s="26"/>
      <c r="K39" s="4" t="s">
        <v>28</v>
      </c>
      <c r="N39" s="12"/>
    </row>
    <row r="40" spans="1:15" ht="22.5">
      <c r="A40" s="5"/>
      <c r="B40" s="5"/>
      <c r="C40" s="6"/>
      <c r="F40" s="56"/>
      <c r="G40" s="87" t="s">
        <v>29</v>
      </c>
      <c r="H40" s="87"/>
      <c r="I40" s="87"/>
      <c r="J40" s="27">
        <f>SUM(J27:J39)</f>
        <v>460</v>
      </c>
      <c r="K40" s="60"/>
      <c r="L40" s="61" t="s">
        <v>30</v>
      </c>
      <c r="M40" s="75">
        <f>(D24*F24)+(D25*F25)</f>
        <v>6839.91</v>
      </c>
      <c r="N40" s="76"/>
    </row>
    <row r="41" spans="1:15" ht="11.25" customHeight="1">
      <c r="A41" s="5"/>
      <c r="B41" s="5"/>
      <c r="C41" s="6"/>
      <c r="F41" s="56"/>
      <c r="G41" s="63" t="s">
        <v>31</v>
      </c>
      <c r="H41" s="63"/>
      <c r="I41" s="63"/>
      <c r="J41" s="55">
        <v>9.5</v>
      </c>
      <c r="K41" s="83" t="s">
        <v>32</v>
      </c>
      <c r="L41" s="88"/>
      <c r="M41" s="89" t="s">
        <v>33</v>
      </c>
      <c r="N41" s="90"/>
    </row>
    <row r="42" spans="1:15" ht="10.5" customHeight="1">
      <c r="A42" s="5"/>
      <c r="B42" s="5"/>
      <c r="C42" s="6"/>
      <c r="F42" s="56"/>
      <c r="G42" s="63" t="s">
        <v>34</v>
      </c>
      <c r="H42" s="63"/>
      <c r="I42" s="63"/>
      <c r="J42" s="31">
        <f>J40/J41</f>
        <v>48.421052631578945</v>
      </c>
      <c r="K42" s="83" t="s">
        <v>35</v>
      </c>
      <c r="L42" s="88"/>
      <c r="M42" s="89">
        <f>377*4</f>
        <v>1508</v>
      </c>
      <c r="N42" s="90"/>
    </row>
    <row r="43" spans="1:15" ht="15" customHeight="1">
      <c r="A43" s="5"/>
      <c r="B43" s="5"/>
      <c r="C43" s="6"/>
      <c r="F43" s="56"/>
      <c r="G43" s="63" t="s">
        <v>36</v>
      </c>
      <c r="H43" s="63"/>
      <c r="I43" s="63"/>
      <c r="J43" s="32">
        <v>22</v>
      </c>
      <c r="K43" s="60"/>
      <c r="L43" s="33" t="s">
        <v>27</v>
      </c>
      <c r="M43" s="84">
        <f>J42*J43</f>
        <v>1065.2631578947369</v>
      </c>
      <c r="N43" s="85"/>
    </row>
    <row r="44" spans="1:15" ht="11.25" customHeight="1">
      <c r="A44" s="5"/>
      <c r="B44" s="5"/>
      <c r="C44" s="6"/>
      <c r="F44" s="56"/>
      <c r="G44" s="56"/>
      <c r="I44" s="55"/>
      <c r="K44" s="83" t="s">
        <v>37</v>
      </c>
      <c r="L44" s="83"/>
      <c r="M44" s="75">
        <v>230</v>
      </c>
      <c r="N44" s="76"/>
    </row>
    <row r="45" spans="1:15">
      <c r="A45" s="5"/>
      <c r="B45" s="5"/>
      <c r="C45" s="6"/>
      <c r="F45" s="56"/>
      <c r="G45" s="56"/>
      <c r="H45" s="55"/>
      <c r="I45" s="55"/>
      <c r="J45" s="33"/>
      <c r="K45" s="33"/>
      <c r="L45" s="33" t="s">
        <v>38</v>
      </c>
      <c r="M45" s="75">
        <f>250*6</f>
        <v>1500</v>
      </c>
      <c r="N45" s="76"/>
    </row>
    <row r="46" spans="1:15">
      <c r="A46" s="5"/>
      <c r="B46" s="5"/>
      <c r="E46" s="60"/>
      <c r="F46" s="74"/>
      <c r="G46" s="74"/>
      <c r="H46" s="33"/>
      <c r="I46" s="33"/>
      <c r="J46" s="10"/>
      <c r="K46" s="83" t="s">
        <v>39</v>
      </c>
      <c r="L46" s="83" t="s">
        <v>39</v>
      </c>
      <c r="M46" s="75"/>
      <c r="N46" s="76"/>
      <c r="O46" s="34"/>
    </row>
    <row r="47" spans="1:15">
      <c r="A47" s="5"/>
      <c r="B47" s="5"/>
      <c r="E47" s="60"/>
      <c r="F47" s="74"/>
      <c r="G47" s="74"/>
      <c r="H47" s="33"/>
      <c r="I47" s="33"/>
      <c r="J47" s="33"/>
      <c r="K47" s="83" t="s">
        <v>40</v>
      </c>
      <c r="L47" s="83"/>
      <c r="M47" s="84">
        <f>SUM(M40:N46)</f>
        <v>11143.173157894737</v>
      </c>
      <c r="N47" s="85"/>
    </row>
    <row r="48" spans="1:15">
      <c r="A48" s="5"/>
      <c r="B48" s="5"/>
      <c r="E48" s="60"/>
      <c r="F48" s="74"/>
      <c r="G48" s="74"/>
      <c r="H48" s="33"/>
      <c r="I48" s="33"/>
      <c r="J48" s="33"/>
      <c r="M48" s="75"/>
      <c r="N48" s="76"/>
    </row>
    <row r="49" spans="1:14">
      <c r="A49" s="5"/>
      <c r="B49" s="5"/>
      <c r="C49" s="10"/>
      <c r="E49" s="60"/>
      <c r="F49" s="74"/>
      <c r="G49" s="74"/>
      <c r="H49" s="33"/>
      <c r="I49" s="33"/>
      <c r="J49" s="33"/>
      <c r="M49" s="77"/>
      <c r="N49" s="78"/>
    </row>
    <row r="50" spans="1:14">
      <c r="A50" s="5"/>
      <c r="B50" s="35" t="s">
        <v>41</v>
      </c>
      <c r="C50" s="36"/>
      <c r="D50" s="36"/>
      <c r="E50" s="36"/>
      <c r="F50" s="36"/>
      <c r="G50" s="37"/>
      <c r="H50" s="33"/>
      <c r="I50" s="33"/>
      <c r="J50" s="33"/>
      <c r="L50" s="60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79" t="s">
        <v>42</v>
      </c>
      <c r="C58" s="80"/>
      <c r="D58" s="80"/>
      <c r="E58" s="80"/>
      <c r="F58" s="80"/>
      <c r="G58" s="80"/>
      <c r="I58" s="81" t="s">
        <v>43</v>
      </c>
      <c r="J58" s="81"/>
      <c r="K58" s="81"/>
      <c r="L58" s="81"/>
      <c r="M58" s="81"/>
      <c r="N58" s="82"/>
    </row>
    <row r="59" spans="1:14" ht="1.5" customHeight="1">
      <c r="A59" s="5"/>
      <c r="B59" s="57"/>
      <c r="C59" s="56"/>
      <c r="D59" s="56"/>
      <c r="E59" s="56"/>
      <c r="F59" s="56"/>
      <c r="G59" s="56"/>
      <c r="I59" s="56"/>
      <c r="J59" s="56"/>
      <c r="K59" s="56"/>
      <c r="L59" s="56"/>
      <c r="M59" s="56"/>
      <c r="N59" s="58"/>
    </row>
    <row r="60" spans="1:14" ht="11.25" hidden="1" customHeight="1">
      <c r="A60" s="5"/>
      <c r="B60" s="62"/>
      <c r="C60" s="63"/>
      <c r="D60" s="63"/>
      <c r="E60" s="63"/>
      <c r="F60" s="63"/>
      <c r="G60" s="63"/>
      <c r="N60" s="12"/>
    </row>
    <row r="61" spans="1:14" ht="16.5" customHeight="1">
      <c r="A61" s="5"/>
      <c r="B61" s="66" t="s">
        <v>44</v>
      </c>
      <c r="C61" s="67"/>
      <c r="D61" s="67"/>
      <c r="E61" s="67"/>
      <c r="F61" s="67"/>
      <c r="G61" s="67"/>
      <c r="I61" s="67" t="s">
        <v>80</v>
      </c>
      <c r="J61" s="67"/>
      <c r="K61" s="67"/>
      <c r="L61" s="67"/>
      <c r="M61" s="67"/>
      <c r="N61" s="68"/>
    </row>
    <row r="62" spans="1:14">
      <c r="A62" s="5"/>
      <c r="B62" s="62" t="s">
        <v>45</v>
      </c>
      <c r="C62" s="63"/>
      <c r="D62" s="63"/>
      <c r="E62" s="63"/>
      <c r="F62" s="63"/>
      <c r="G62" s="63"/>
      <c r="I62" s="69" t="s">
        <v>45</v>
      </c>
      <c r="J62" s="69"/>
      <c r="K62" s="69"/>
      <c r="L62" s="69"/>
      <c r="M62" s="69"/>
      <c r="N62" s="70"/>
    </row>
    <row r="63" spans="1:14" ht="26.25" customHeight="1">
      <c r="A63" s="5"/>
      <c r="B63" s="71" t="s">
        <v>46</v>
      </c>
      <c r="C63" s="72"/>
      <c r="D63" s="72"/>
      <c r="E63" s="72"/>
      <c r="F63" s="72"/>
      <c r="G63" s="72"/>
      <c r="I63" s="72" t="s">
        <v>56</v>
      </c>
      <c r="J63" s="72"/>
      <c r="K63" s="72"/>
      <c r="L63" s="72"/>
      <c r="M63" s="72"/>
      <c r="N63" s="73"/>
    </row>
    <row r="64" spans="1:14" ht="2.25" customHeight="1">
      <c r="A64" s="5"/>
      <c r="B64" s="62" t="s">
        <v>47</v>
      </c>
      <c r="C64" s="63"/>
      <c r="D64" s="63"/>
      <c r="E64" s="63"/>
      <c r="F64" s="63"/>
      <c r="G64" s="63"/>
      <c r="I64" s="64" t="s">
        <v>48</v>
      </c>
      <c r="J64" s="64"/>
      <c r="K64" s="64"/>
      <c r="L64" s="64"/>
      <c r="M64" s="64"/>
      <c r="N64" s="65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49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50</v>
      </c>
    </row>
    <row r="487" spans="4:4">
      <c r="D487" s="53" t="s">
        <v>51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G42:I42"/>
    <mergeCell ref="K42:L42"/>
    <mergeCell ref="M42:N42"/>
    <mergeCell ref="G43:I43"/>
    <mergeCell ref="M43:N43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C27:E27"/>
    <mergeCell ref="G27:I27"/>
    <mergeCell ref="M27:N27"/>
    <mergeCell ref="C28:E28"/>
    <mergeCell ref="G28:I28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B19:N19"/>
    <mergeCell ref="B20:E20"/>
    <mergeCell ref="F20:I20"/>
    <mergeCell ref="J20:K20"/>
    <mergeCell ref="L20:N20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M2:N2"/>
    <mergeCell ref="L3:M3"/>
    <mergeCell ref="L8:M8"/>
    <mergeCell ref="K9:L9"/>
    <mergeCell ref="M9:N9"/>
    <mergeCell ref="B11:C11"/>
    <mergeCell ref="D11:N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1BAE-8F8A-463F-9F4E-9601FCA25294}">
  <sheetPr>
    <pageSetUpPr fitToPage="1"/>
  </sheetPr>
  <dimension ref="A1:S487"/>
  <sheetViews>
    <sheetView zoomScale="120" zoomScaleNormal="120" workbookViewId="0">
      <selection activeCell="M31" sqref="M31:N3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95">
        <v>2</v>
      </c>
      <c r="N2" s="96"/>
    </row>
    <row r="3" spans="1:19">
      <c r="A3" s="5"/>
      <c r="B3" s="5"/>
      <c r="L3" s="80" t="s">
        <v>1</v>
      </c>
      <c r="M3" s="126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5</v>
      </c>
      <c r="K8" s="15" t="s">
        <v>5</v>
      </c>
      <c r="L8" s="67" t="s">
        <v>10</v>
      </c>
      <c r="M8" s="67"/>
      <c r="N8" s="12">
        <v>2024</v>
      </c>
    </row>
    <row r="9" spans="1:19" ht="15" customHeight="1">
      <c r="A9" s="5"/>
      <c r="B9" s="5"/>
      <c r="K9" s="63" t="s">
        <v>6</v>
      </c>
      <c r="L9" s="63"/>
      <c r="M9" s="127">
        <f>M47</f>
        <v>18260.075263157894</v>
      </c>
      <c r="N9" s="128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22">
        <f>$M$9</f>
        <v>18260.075263157894</v>
      </c>
      <c r="C11" s="123"/>
      <c r="D11" s="124" t="s">
        <v>74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08" t="s">
        <v>57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10"/>
    </row>
    <row r="14" spans="1:19" ht="11.25" customHeight="1">
      <c r="A14" s="5"/>
      <c r="B14" s="111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10"/>
    </row>
    <row r="15" spans="1:19" ht="11.25" customHeight="1">
      <c r="A15" s="5"/>
      <c r="B15" s="111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10"/>
      <c r="S15" s="4" t="s">
        <v>9</v>
      </c>
    </row>
    <row r="16" spans="1:19" ht="11.25" customHeight="1">
      <c r="A16" s="5"/>
      <c r="B16" s="5"/>
      <c r="E16" s="17">
        <v>9</v>
      </c>
      <c r="F16" s="15" t="s">
        <v>5</v>
      </c>
      <c r="G16" s="112" t="s">
        <v>10</v>
      </c>
      <c r="H16" s="67"/>
      <c r="I16" s="15" t="s">
        <v>52</v>
      </c>
      <c r="J16" s="17">
        <v>14</v>
      </c>
      <c r="K16" s="15" t="s">
        <v>11</v>
      </c>
      <c r="L16" s="112" t="s">
        <v>10</v>
      </c>
      <c r="M16" s="67"/>
      <c r="N16" s="12">
        <v>2024</v>
      </c>
    </row>
    <row r="17" spans="1:14" ht="12" customHeight="1" thickBot="1">
      <c r="A17" s="5"/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5"/>
    </row>
    <row r="18" spans="1:14" ht="12" customHeight="1" thickBot="1">
      <c r="A18" s="5"/>
      <c r="B18" s="62" t="s">
        <v>12</v>
      </c>
      <c r="C18" s="116"/>
      <c r="D18" s="18"/>
      <c r="E18" s="117" t="s">
        <v>13</v>
      </c>
      <c r="F18" s="118"/>
      <c r="G18" s="119"/>
      <c r="H18" s="18" t="s">
        <v>58</v>
      </c>
      <c r="I18" s="117" t="s">
        <v>14</v>
      </c>
      <c r="J18" s="119"/>
      <c r="K18" s="18"/>
      <c r="L18" s="117" t="s">
        <v>15</v>
      </c>
      <c r="M18" s="119"/>
      <c r="N18" s="18"/>
    </row>
    <row r="19" spans="1:14">
      <c r="A19" s="5"/>
      <c r="B19" s="113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5"/>
    </row>
    <row r="20" spans="1:14" ht="12.75" customHeight="1">
      <c r="A20" s="5"/>
      <c r="B20" s="120" t="s">
        <v>59</v>
      </c>
      <c r="C20" s="86"/>
      <c r="D20" s="86"/>
      <c r="E20" s="121"/>
      <c r="F20" s="95" t="s">
        <v>60</v>
      </c>
      <c r="G20" s="86"/>
      <c r="H20" s="86"/>
      <c r="I20" s="121"/>
      <c r="J20" s="95">
        <v>6</v>
      </c>
      <c r="K20" s="121"/>
      <c r="L20" s="95"/>
      <c r="M20" s="86"/>
      <c r="N20" s="96"/>
    </row>
    <row r="21" spans="1:14">
      <c r="A21" s="5"/>
      <c r="B21" s="103" t="s">
        <v>16</v>
      </c>
      <c r="C21" s="104"/>
      <c r="D21" s="104"/>
      <c r="E21" s="105"/>
      <c r="F21" s="106" t="s">
        <v>17</v>
      </c>
      <c r="G21" s="104"/>
      <c r="H21" s="104"/>
      <c r="I21" s="105"/>
      <c r="J21" s="106" t="s">
        <v>18</v>
      </c>
      <c r="K21" s="105"/>
      <c r="L21" s="106" t="s">
        <v>19</v>
      </c>
      <c r="M21" s="104"/>
      <c r="N21" s="107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15"/>
      <c r="F23" s="67" t="s">
        <v>22</v>
      </c>
      <c r="G23" s="67"/>
      <c r="J23" s="10"/>
      <c r="N23" s="12"/>
    </row>
    <row r="24" spans="1:14">
      <c r="A24" s="5"/>
      <c r="B24" s="5" t="s">
        <v>23</v>
      </c>
      <c r="D24" s="21">
        <v>5</v>
      </c>
      <c r="E24" s="15" t="s">
        <v>24</v>
      </c>
      <c r="F24" s="97">
        <v>2388.54</v>
      </c>
      <c r="G24" s="98"/>
      <c r="H24" s="4" t="s">
        <v>25</v>
      </c>
      <c r="J24" s="22"/>
      <c r="M24" s="99"/>
      <c r="N24" s="100"/>
    </row>
    <row r="25" spans="1:14">
      <c r="A25" s="5"/>
      <c r="B25" s="5"/>
      <c r="D25" s="21">
        <v>1</v>
      </c>
      <c r="E25" s="15">
        <v>1</v>
      </c>
      <c r="F25" s="101">
        <v>1194.27</v>
      </c>
      <c r="G25" s="101"/>
      <c r="H25" s="4" t="s">
        <v>26</v>
      </c>
      <c r="J25" s="10"/>
      <c r="M25" s="99"/>
      <c r="N25" s="100"/>
    </row>
    <row r="26" spans="1:14">
      <c r="A26" s="5"/>
      <c r="B26" s="20" t="s">
        <v>27</v>
      </c>
      <c r="D26" s="23"/>
      <c r="E26" s="15"/>
      <c r="F26" s="102"/>
      <c r="G26" s="102"/>
      <c r="M26" s="99"/>
      <c r="N26" s="100"/>
    </row>
    <row r="27" spans="1:14">
      <c r="A27" s="5"/>
      <c r="B27" s="5" t="s">
        <v>5</v>
      </c>
      <c r="C27" s="91" t="s">
        <v>61</v>
      </c>
      <c r="D27" s="91"/>
      <c r="E27" s="91"/>
      <c r="F27" s="15" t="s">
        <v>24</v>
      </c>
      <c r="G27" s="91" t="s">
        <v>62</v>
      </c>
      <c r="H27" s="94"/>
      <c r="I27" s="94"/>
      <c r="J27" s="24"/>
      <c r="K27" s="4" t="s">
        <v>28</v>
      </c>
      <c r="M27" s="99"/>
      <c r="N27" s="100"/>
    </row>
    <row r="28" spans="1:14">
      <c r="A28" s="5"/>
      <c r="B28" s="5" t="s">
        <v>5</v>
      </c>
      <c r="C28" s="91" t="s">
        <v>63</v>
      </c>
      <c r="D28" s="94"/>
      <c r="E28" s="94"/>
      <c r="F28" s="15" t="s">
        <v>24</v>
      </c>
      <c r="G28" s="94" t="s">
        <v>64</v>
      </c>
      <c r="H28" s="94"/>
      <c r="I28" s="94"/>
      <c r="J28" s="24"/>
      <c r="K28" s="4" t="s">
        <v>28</v>
      </c>
      <c r="N28" s="25"/>
    </row>
    <row r="29" spans="1:14">
      <c r="A29" s="5"/>
      <c r="B29" s="5" t="s">
        <v>5</v>
      </c>
      <c r="C29" s="93" t="s">
        <v>65</v>
      </c>
      <c r="D29" s="93"/>
      <c r="E29" s="93"/>
      <c r="F29" s="15" t="s">
        <v>24</v>
      </c>
      <c r="G29" s="91" t="s">
        <v>65</v>
      </c>
      <c r="H29" s="94"/>
      <c r="I29" s="94"/>
      <c r="J29" s="24"/>
      <c r="K29" s="4" t="s">
        <v>28</v>
      </c>
      <c r="N29" s="12"/>
    </row>
    <row r="30" spans="1:14">
      <c r="A30" s="5"/>
      <c r="B30" s="5" t="s">
        <v>5</v>
      </c>
      <c r="C30" s="93" t="s">
        <v>66</v>
      </c>
      <c r="D30" s="93"/>
      <c r="E30" s="93"/>
      <c r="F30" s="15" t="s">
        <v>24</v>
      </c>
      <c r="G30" s="91" t="s">
        <v>66</v>
      </c>
      <c r="H30" s="94"/>
      <c r="I30" s="94"/>
      <c r="J30" s="24"/>
      <c r="K30" s="4" t="s">
        <v>28</v>
      </c>
      <c r="N30" s="12"/>
    </row>
    <row r="31" spans="1:14" ht="11.25" customHeight="1">
      <c r="A31" s="5"/>
      <c r="B31" s="5" t="s">
        <v>5</v>
      </c>
      <c r="C31" s="91" t="s">
        <v>67</v>
      </c>
      <c r="D31" s="91"/>
      <c r="E31" s="91"/>
      <c r="F31" s="15" t="s">
        <v>24</v>
      </c>
      <c r="G31" s="91" t="s">
        <v>68</v>
      </c>
      <c r="H31" s="91"/>
      <c r="I31" s="91"/>
      <c r="J31" s="24"/>
      <c r="K31" s="4" t="s">
        <v>28</v>
      </c>
      <c r="N31" s="12"/>
    </row>
    <row r="32" spans="1:14">
      <c r="A32" s="5"/>
      <c r="B32" s="5" t="s">
        <v>5</v>
      </c>
      <c r="C32" s="91" t="s">
        <v>69</v>
      </c>
      <c r="D32" s="91"/>
      <c r="E32" s="91"/>
      <c r="F32" s="15" t="s">
        <v>24</v>
      </c>
      <c r="G32" s="91" t="s">
        <v>61</v>
      </c>
      <c r="H32" s="94"/>
      <c r="I32" s="94"/>
      <c r="J32" s="24">
        <v>115</v>
      </c>
      <c r="K32" s="4" t="s">
        <v>28</v>
      </c>
      <c r="N32" s="12"/>
    </row>
    <row r="33" spans="1:15" ht="10.5" customHeight="1">
      <c r="A33" s="5"/>
      <c r="B33" s="5" t="s">
        <v>5</v>
      </c>
      <c r="C33" s="92"/>
      <c r="D33" s="92"/>
      <c r="E33" s="92"/>
      <c r="F33" s="15" t="s">
        <v>24</v>
      </c>
      <c r="G33" s="92"/>
      <c r="H33" s="92"/>
      <c r="I33" s="92"/>
      <c r="J33" s="24"/>
      <c r="K33" s="4" t="s">
        <v>28</v>
      </c>
      <c r="N33" s="12"/>
    </row>
    <row r="34" spans="1:15">
      <c r="A34" s="5"/>
      <c r="B34" s="5" t="s">
        <v>5</v>
      </c>
      <c r="C34" s="91" t="s">
        <v>61</v>
      </c>
      <c r="D34" s="91"/>
      <c r="E34" s="91"/>
      <c r="F34" s="15" t="s">
        <v>24</v>
      </c>
      <c r="G34" s="91" t="s">
        <v>72</v>
      </c>
      <c r="H34" s="91"/>
      <c r="I34" s="91"/>
      <c r="J34" s="24">
        <v>115</v>
      </c>
      <c r="K34" s="4" t="s">
        <v>28</v>
      </c>
      <c r="N34" s="12"/>
    </row>
    <row r="35" spans="1:15">
      <c r="A35" s="5"/>
      <c r="B35" s="5"/>
      <c r="C35" s="91" t="s">
        <v>72</v>
      </c>
      <c r="D35" s="91"/>
      <c r="E35" s="91"/>
      <c r="F35" s="15" t="s">
        <v>24</v>
      </c>
      <c r="G35" s="91" t="s">
        <v>61</v>
      </c>
      <c r="H35" s="91"/>
      <c r="I35" s="91"/>
      <c r="J35" s="24">
        <v>115</v>
      </c>
      <c r="K35" s="4" t="s">
        <v>28</v>
      </c>
      <c r="N35" s="12"/>
    </row>
    <row r="36" spans="1:15">
      <c r="A36" s="5"/>
      <c r="B36" s="5"/>
      <c r="C36" s="67"/>
      <c r="D36" s="67"/>
      <c r="E36" s="67"/>
      <c r="F36" s="15" t="s">
        <v>24</v>
      </c>
      <c r="G36" s="67"/>
      <c r="H36" s="67"/>
      <c r="I36" s="67"/>
      <c r="J36" s="24"/>
      <c r="K36" s="4" t="s">
        <v>28</v>
      </c>
      <c r="N36" s="12"/>
    </row>
    <row r="37" spans="1:15">
      <c r="A37" s="5"/>
      <c r="B37" s="5"/>
      <c r="C37" s="91" t="s">
        <v>73</v>
      </c>
      <c r="D37" s="91"/>
      <c r="E37" s="91"/>
      <c r="F37" s="54" t="s">
        <v>24</v>
      </c>
      <c r="G37" s="91" t="s">
        <v>73</v>
      </c>
      <c r="H37" s="91"/>
      <c r="I37" s="91"/>
      <c r="J37" s="24">
        <v>200</v>
      </c>
      <c r="K37" s="4" t="s">
        <v>28</v>
      </c>
      <c r="N37" s="12"/>
    </row>
    <row r="38" spans="1:15">
      <c r="A38" s="5"/>
      <c r="B38" s="5"/>
      <c r="C38" s="67"/>
      <c r="D38" s="67"/>
      <c r="E38" s="67"/>
      <c r="F38" s="15" t="s">
        <v>24</v>
      </c>
      <c r="G38" s="67"/>
      <c r="H38" s="67"/>
      <c r="I38" s="67"/>
      <c r="J38" s="24"/>
      <c r="K38" s="4" t="s">
        <v>28</v>
      </c>
      <c r="N38" s="12"/>
    </row>
    <row r="39" spans="1:15">
      <c r="A39" s="5"/>
      <c r="B39" s="5"/>
      <c r="C39" s="86"/>
      <c r="D39" s="86"/>
      <c r="E39" s="86"/>
      <c r="F39" s="15" t="s">
        <v>24</v>
      </c>
      <c r="G39" s="86"/>
      <c r="H39" s="86"/>
      <c r="I39" s="86"/>
      <c r="J39" s="26"/>
      <c r="K39" s="4" t="s">
        <v>28</v>
      </c>
      <c r="N39" s="12"/>
    </row>
    <row r="40" spans="1:15" ht="22.5">
      <c r="A40" s="5"/>
      <c r="B40" s="5"/>
      <c r="C40" s="6"/>
      <c r="F40" s="15"/>
      <c r="G40" s="87" t="s">
        <v>29</v>
      </c>
      <c r="H40" s="87"/>
      <c r="I40" s="87"/>
      <c r="J40" s="27">
        <f>SUM(J27:J39)</f>
        <v>545</v>
      </c>
      <c r="K40" s="28"/>
      <c r="L40" s="30" t="s">
        <v>30</v>
      </c>
      <c r="M40" s="75">
        <f>(D24*F24)+(D25*F25)</f>
        <v>13136.970000000001</v>
      </c>
      <c r="N40" s="76"/>
    </row>
    <row r="41" spans="1:15" ht="11.25" customHeight="1">
      <c r="A41" s="5"/>
      <c r="B41" s="5"/>
      <c r="C41" s="6"/>
      <c r="F41" s="15"/>
      <c r="G41" s="63" t="s">
        <v>31</v>
      </c>
      <c r="H41" s="63"/>
      <c r="I41" s="63"/>
      <c r="J41" s="8">
        <v>9.5</v>
      </c>
      <c r="K41" s="83" t="s">
        <v>32</v>
      </c>
      <c r="L41" s="88"/>
      <c r="M41" s="89" t="s">
        <v>33</v>
      </c>
      <c r="N41" s="90"/>
    </row>
    <row r="42" spans="1:15" ht="10.5" customHeight="1">
      <c r="A42" s="5"/>
      <c r="B42" s="5"/>
      <c r="C42" s="6"/>
      <c r="F42" s="15"/>
      <c r="G42" s="63" t="s">
        <v>34</v>
      </c>
      <c r="H42" s="63"/>
      <c r="I42" s="63"/>
      <c r="J42" s="31">
        <f>J40/J41</f>
        <v>57.368421052631582</v>
      </c>
      <c r="K42" s="83" t="s">
        <v>35</v>
      </c>
      <c r="L42" s="88"/>
      <c r="M42" s="89">
        <f>377*3</f>
        <v>1131</v>
      </c>
      <c r="N42" s="90"/>
    </row>
    <row r="43" spans="1:15" ht="15" customHeight="1">
      <c r="A43" s="5"/>
      <c r="B43" s="5"/>
      <c r="C43" s="6"/>
      <c r="F43" s="15"/>
      <c r="G43" s="63" t="s">
        <v>36</v>
      </c>
      <c r="H43" s="63"/>
      <c r="I43" s="63"/>
      <c r="J43" s="32">
        <v>22</v>
      </c>
      <c r="K43" s="28"/>
      <c r="L43" s="33" t="s">
        <v>27</v>
      </c>
      <c r="M43" s="84">
        <f>J42*J43</f>
        <v>1262.1052631578948</v>
      </c>
      <c r="N43" s="85"/>
    </row>
    <row r="44" spans="1:15" ht="11.25" customHeight="1">
      <c r="A44" s="5"/>
      <c r="B44" s="5"/>
      <c r="C44" s="6"/>
      <c r="F44" s="15"/>
      <c r="G44" s="15"/>
      <c r="I44" s="8"/>
      <c r="K44" s="83" t="s">
        <v>37</v>
      </c>
      <c r="L44" s="83"/>
      <c r="M44" s="75">
        <v>230</v>
      </c>
      <c r="N44" s="76"/>
    </row>
    <row r="45" spans="1:15">
      <c r="A45" s="5"/>
      <c r="B45" s="5"/>
      <c r="C45" s="6"/>
      <c r="F45" s="15"/>
      <c r="G45" s="15"/>
      <c r="H45" s="8"/>
      <c r="I45" s="8"/>
      <c r="J45" s="33"/>
      <c r="K45" s="33"/>
      <c r="L45" s="33" t="s">
        <v>38</v>
      </c>
      <c r="M45" s="75">
        <f>250*10</f>
        <v>2500</v>
      </c>
      <c r="N45" s="76"/>
    </row>
    <row r="46" spans="1:15">
      <c r="A46" s="5"/>
      <c r="B46" s="5"/>
      <c r="E46" s="28"/>
      <c r="F46" s="74"/>
      <c r="G46" s="74"/>
      <c r="H46" s="33"/>
      <c r="I46" s="33"/>
      <c r="J46" s="10"/>
      <c r="K46" s="83" t="s">
        <v>39</v>
      </c>
      <c r="L46" s="83" t="s">
        <v>39</v>
      </c>
      <c r="M46" s="75"/>
      <c r="N46" s="76"/>
      <c r="O46" s="34"/>
    </row>
    <row r="47" spans="1:15">
      <c r="A47" s="5"/>
      <c r="B47" s="5"/>
      <c r="E47" s="28"/>
      <c r="F47" s="74"/>
      <c r="G47" s="74"/>
      <c r="H47" s="33"/>
      <c r="I47" s="33"/>
      <c r="J47" s="33"/>
      <c r="K47" s="83" t="s">
        <v>40</v>
      </c>
      <c r="L47" s="83"/>
      <c r="M47" s="84">
        <f>SUM(M40:N46)</f>
        <v>18260.075263157894</v>
      </c>
      <c r="N47" s="85"/>
    </row>
    <row r="48" spans="1:15">
      <c r="A48" s="5"/>
      <c r="B48" s="5"/>
      <c r="E48" s="28"/>
      <c r="F48" s="74"/>
      <c r="G48" s="74"/>
      <c r="H48" s="33"/>
      <c r="I48" s="33"/>
      <c r="J48" s="33"/>
      <c r="M48" s="75"/>
      <c r="N48" s="76"/>
    </row>
    <row r="49" spans="1:14">
      <c r="A49" s="5"/>
      <c r="B49" s="5"/>
      <c r="C49" s="10"/>
      <c r="E49" s="28"/>
      <c r="F49" s="74"/>
      <c r="G49" s="74"/>
      <c r="H49" s="33"/>
      <c r="I49" s="33"/>
      <c r="J49" s="33"/>
      <c r="M49" s="77"/>
      <c r="N49" s="78"/>
    </row>
    <row r="50" spans="1:14">
      <c r="A50" s="5"/>
      <c r="B50" s="35" t="s">
        <v>41</v>
      </c>
      <c r="C50" s="36"/>
      <c r="D50" s="36"/>
      <c r="E50" s="36"/>
      <c r="F50" s="36"/>
      <c r="G50" s="37"/>
      <c r="H50" s="33"/>
      <c r="I50" s="33"/>
      <c r="J50" s="33"/>
      <c r="L50" s="28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79" t="s">
        <v>42</v>
      </c>
      <c r="C58" s="80"/>
      <c r="D58" s="80"/>
      <c r="E58" s="80"/>
      <c r="F58" s="80"/>
      <c r="G58" s="80"/>
      <c r="I58" s="81" t="s">
        <v>43</v>
      </c>
      <c r="J58" s="81"/>
      <c r="K58" s="81"/>
      <c r="L58" s="81"/>
      <c r="M58" s="81"/>
      <c r="N58" s="82"/>
    </row>
    <row r="59" spans="1:14" ht="1.5" customHeight="1">
      <c r="A59" s="5"/>
      <c r="B59" s="47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8"/>
    </row>
    <row r="60" spans="1:14" ht="11.25" hidden="1" customHeight="1">
      <c r="A60" s="5"/>
      <c r="B60" s="62"/>
      <c r="C60" s="63"/>
      <c r="D60" s="63"/>
      <c r="E60" s="63"/>
      <c r="F60" s="63"/>
      <c r="G60" s="63"/>
      <c r="N60" s="12"/>
    </row>
    <row r="61" spans="1:14" ht="16.5" customHeight="1">
      <c r="A61" s="5"/>
      <c r="B61" s="66" t="s">
        <v>44</v>
      </c>
      <c r="C61" s="67"/>
      <c r="D61" s="67"/>
      <c r="E61" s="67"/>
      <c r="F61" s="67"/>
      <c r="G61" s="67"/>
      <c r="I61" s="67" t="s">
        <v>70</v>
      </c>
      <c r="J61" s="67"/>
      <c r="K61" s="67"/>
      <c r="L61" s="67"/>
      <c r="M61" s="67"/>
      <c r="N61" s="68"/>
    </row>
    <row r="62" spans="1:14">
      <c r="A62" s="5"/>
      <c r="B62" s="62" t="s">
        <v>45</v>
      </c>
      <c r="C62" s="63"/>
      <c r="D62" s="63"/>
      <c r="E62" s="63"/>
      <c r="F62" s="63"/>
      <c r="G62" s="63"/>
      <c r="I62" s="69" t="s">
        <v>45</v>
      </c>
      <c r="J62" s="69"/>
      <c r="K62" s="69"/>
      <c r="L62" s="69"/>
      <c r="M62" s="69"/>
      <c r="N62" s="70"/>
    </row>
    <row r="63" spans="1:14" ht="26.25" customHeight="1">
      <c r="A63" s="5"/>
      <c r="B63" s="71" t="s">
        <v>46</v>
      </c>
      <c r="C63" s="72"/>
      <c r="D63" s="72"/>
      <c r="E63" s="72"/>
      <c r="F63" s="72"/>
      <c r="G63" s="72"/>
      <c r="I63" s="72" t="s">
        <v>71</v>
      </c>
      <c r="J63" s="72"/>
      <c r="K63" s="72"/>
      <c r="L63" s="72"/>
      <c r="M63" s="72"/>
      <c r="N63" s="73"/>
    </row>
    <row r="64" spans="1:14" ht="2.25" customHeight="1">
      <c r="A64" s="5"/>
      <c r="B64" s="62" t="s">
        <v>47</v>
      </c>
      <c r="C64" s="63"/>
      <c r="D64" s="63"/>
      <c r="E64" s="63"/>
      <c r="F64" s="63"/>
      <c r="G64" s="63"/>
      <c r="I64" s="64" t="s">
        <v>48</v>
      </c>
      <c r="J64" s="64"/>
      <c r="K64" s="64"/>
      <c r="L64" s="64"/>
      <c r="M64" s="64"/>
      <c r="N64" s="65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49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50</v>
      </c>
    </row>
    <row r="487" spans="4:4">
      <c r="D487" s="53" t="s">
        <v>51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1512-2E62-4698-B160-F8AD224C007C}">
  <sheetPr>
    <pageSetUpPr fitToPage="1"/>
  </sheetPr>
  <dimension ref="A1:S487"/>
  <sheetViews>
    <sheetView topLeftCell="A16" zoomScale="120" zoomScaleNormal="120" workbookViewId="0">
      <selection activeCell="Y25" sqref="Y2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95">
        <v>1</v>
      </c>
      <c r="N2" s="96"/>
    </row>
    <row r="3" spans="1:19">
      <c r="A3" s="5"/>
      <c r="B3" s="5"/>
      <c r="L3" s="80" t="s">
        <v>1</v>
      </c>
      <c r="M3" s="126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4</v>
      </c>
      <c r="K8" s="14" t="s">
        <v>5</v>
      </c>
      <c r="L8" s="67" t="s">
        <v>10</v>
      </c>
      <c r="M8" s="67"/>
      <c r="N8" s="12">
        <v>2024</v>
      </c>
    </row>
    <row r="9" spans="1:19" ht="15" customHeight="1">
      <c r="A9" s="5"/>
      <c r="B9" s="5"/>
      <c r="K9" s="63" t="s">
        <v>6</v>
      </c>
      <c r="L9" s="63"/>
      <c r="M9" s="127">
        <f>M47</f>
        <v>1310</v>
      </c>
      <c r="N9" s="128"/>
    </row>
    <row r="10" spans="1:19" ht="13.5" customHeight="1">
      <c r="A10" s="5"/>
      <c r="B10" s="5" t="s">
        <v>7</v>
      </c>
      <c r="N10" s="12"/>
    </row>
    <row r="11" spans="1:19" ht="11.25" customHeight="1">
      <c r="A11" s="16"/>
      <c r="B11" s="122">
        <f>$M$9</f>
        <v>1310</v>
      </c>
      <c r="C11" s="123"/>
      <c r="D11" s="124" t="s">
        <v>54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08" t="s">
        <v>53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10"/>
    </row>
    <row r="14" spans="1:19" ht="11.25" customHeight="1">
      <c r="A14" s="5"/>
      <c r="B14" s="111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10"/>
    </row>
    <row r="15" spans="1:19" ht="11.25" customHeight="1">
      <c r="A15" s="5"/>
      <c r="B15" s="111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10"/>
      <c r="S15" s="4" t="s">
        <v>9</v>
      </c>
    </row>
    <row r="16" spans="1:19" ht="11.25" customHeight="1">
      <c r="A16" s="5"/>
      <c r="B16" s="5"/>
      <c r="E16" s="17">
        <v>6</v>
      </c>
      <c r="F16" s="14" t="s">
        <v>5</v>
      </c>
      <c r="G16" s="112" t="s">
        <v>10</v>
      </c>
      <c r="H16" s="67"/>
      <c r="I16" s="14" t="s">
        <v>52</v>
      </c>
      <c r="J16" s="17">
        <v>8</v>
      </c>
      <c r="K16" s="14" t="s">
        <v>11</v>
      </c>
      <c r="L16" s="112" t="s">
        <v>10</v>
      </c>
      <c r="M16" s="67"/>
      <c r="N16" s="12">
        <v>2024</v>
      </c>
    </row>
    <row r="17" spans="1:14" ht="12" customHeight="1" thickBot="1">
      <c r="A17" s="5"/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5"/>
    </row>
    <row r="18" spans="1:14" ht="12" customHeight="1" thickBot="1">
      <c r="A18" s="5"/>
      <c r="B18" s="62" t="s">
        <v>12</v>
      </c>
      <c r="C18" s="116"/>
      <c r="D18" s="18"/>
      <c r="E18" s="117" t="s">
        <v>13</v>
      </c>
      <c r="F18" s="118"/>
      <c r="G18" s="119"/>
      <c r="H18" s="18"/>
      <c r="I18" s="117" t="s">
        <v>14</v>
      </c>
      <c r="J18" s="119"/>
      <c r="K18" s="18"/>
      <c r="L18" s="117" t="s">
        <v>15</v>
      </c>
      <c r="M18" s="119"/>
      <c r="N18" s="18"/>
    </row>
    <row r="19" spans="1:14">
      <c r="A19" s="5"/>
      <c r="B19" s="113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5"/>
    </row>
    <row r="20" spans="1:14" ht="12.75" customHeight="1">
      <c r="A20" s="5"/>
      <c r="B20" s="120"/>
      <c r="C20" s="86"/>
      <c r="D20" s="86"/>
      <c r="E20" s="121"/>
      <c r="F20" s="95"/>
      <c r="G20" s="86"/>
      <c r="H20" s="86"/>
      <c r="I20" s="121"/>
      <c r="J20" s="95"/>
      <c r="K20" s="121"/>
      <c r="L20" s="95"/>
      <c r="M20" s="86"/>
      <c r="N20" s="96"/>
    </row>
    <row r="21" spans="1:14">
      <c r="A21" s="5"/>
      <c r="B21" s="103" t="s">
        <v>16</v>
      </c>
      <c r="C21" s="104"/>
      <c r="D21" s="104"/>
      <c r="E21" s="105"/>
      <c r="F21" s="106" t="s">
        <v>17</v>
      </c>
      <c r="G21" s="104"/>
      <c r="H21" s="104"/>
      <c r="I21" s="105"/>
      <c r="J21" s="106" t="s">
        <v>18</v>
      </c>
      <c r="K21" s="105"/>
      <c r="L21" s="106" t="s">
        <v>19</v>
      </c>
      <c r="M21" s="104"/>
      <c r="N21" s="107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14"/>
      <c r="F23" s="67" t="s">
        <v>22</v>
      </c>
      <c r="G23" s="67"/>
      <c r="J23" s="10"/>
      <c r="N23" s="12"/>
    </row>
    <row r="24" spans="1:14">
      <c r="A24" s="5"/>
      <c r="B24" s="5" t="s">
        <v>23</v>
      </c>
      <c r="D24" s="21"/>
      <c r="E24" s="14" t="s">
        <v>24</v>
      </c>
      <c r="F24" s="97"/>
      <c r="G24" s="98"/>
      <c r="H24" s="4" t="s">
        <v>25</v>
      </c>
      <c r="J24" s="22"/>
      <c r="M24" s="99"/>
      <c r="N24" s="100"/>
    </row>
    <row r="25" spans="1:14">
      <c r="A25" s="5"/>
      <c r="B25" s="5"/>
      <c r="D25" s="21"/>
      <c r="E25" s="14">
        <v>1</v>
      </c>
      <c r="F25" s="101"/>
      <c r="G25" s="101"/>
      <c r="H25" s="4" t="s">
        <v>26</v>
      </c>
      <c r="J25" s="10"/>
      <c r="M25" s="99"/>
      <c r="N25" s="100"/>
    </row>
    <row r="26" spans="1:14">
      <c r="A26" s="5"/>
      <c r="B26" s="20" t="s">
        <v>27</v>
      </c>
      <c r="D26" s="23"/>
      <c r="E26" s="14"/>
      <c r="F26" s="102"/>
      <c r="G26" s="102"/>
      <c r="M26" s="99"/>
      <c r="N26" s="100"/>
    </row>
    <row r="27" spans="1:14">
      <c r="A27" s="5"/>
      <c r="B27" s="5" t="s">
        <v>5</v>
      </c>
      <c r="C27" s="91"/>
      <c r="D27" s="91"/>
      <c r="E27" s="91"/>
      <c r="F27" s="14" t="s">
        <v>24</v>
      </c>
      <c r="G27" s="91"/>
      <c r="H27" s="94"/>
      <c r="I27" s="94"/>
      <c r="J27" s="24"/>
      <c r="K27" s="4" t="s">
        <v>28</v>
      </c>
      <c r="M27" s="99"/>
      <c r="N27" s="100"/>
    </row>
    <row r="28" spans="1:14">
      <c r="A28" s="5"/>
      <c r="B28" s="5" t="s">
        <v>5</v>
      </c>
      <c r="C28" s="91"/>
      <c r="D28" s="94"/>
      <c r="E28" s="94"/>
      <c r="F28" s="14" t="s">
        <v>24</v>
      </c>
      <c r="G28" s="91"/>
      <c r="H28" s="91"/>
      <c r="I28" s="91"/>
      <c r="J28" s="24"/>
      <c r="K28" s="4" t="s">
        <v>28</v>
      </c>
      <c r="N28" s="25"/>
    </row>
    <row r="29" spans="1:14">
      <c r="A29" s="5"/>
      <c r="B29" s="5" t="s">
        <v>5</v>
      </c>
      <c r="C29" s="93"/>
      <c r="D29" s="93"/>
      <c r="E29" s="93"/>
      <c r="F29" s="14" t="s">
        <v>24</v>
      </c>
      <c r="G29" s="91"/>
      <c r="H29" s="94"/>
      <c r="I29" s="94"/>
      <c r="J29" s="24"/>
      <c r="K29" s="4" t="s">
        <v>28</v>
      </c>
      <c r="N29" s="12"/>
    </row>
    <row r="30" spans="1:14">
      <c r="A30" s="5"/>
      <c r="B30" s="5" t="s">
        <v>5</v>
      </c>
      <c r="C30" s="93"/>
      <c r="D30" s="93"/>
      <c r="E30" s="93"/>
      <c r="F30" s="14" t="s">
        <v>24</v>
      </c>
      <c r="G30" s="91"/>
      <c r="H30" s="94"/>
      <c r="I30" s="94"/>
      <c r="J30" s="24"/>
      <c r="K30" s="4" t="s">
        <v>28</v>
      </c>
      <c r="N30" s="12"/>
    </row>
    <row r="31" spans="1:14" ht="11.25" customHeight="1">
      <c r="A31" s="5"/>
      <c r="B31" s="5" t="s">
        <v>5</v>
      </c>
      <c r="C31" s="91"/>
      <c r="D31" s="91"/>
      <c r="E31" s="91"/>
      <c r="F31" s="14" t="s">
        <v>24</v>
      </c>
      <c r="G31" s="91"/>
      <c r="H31" s="91"/>
      <c r="I31" s="91"/>
      <c r="J31" s="24"/>
      <c r="K31" s="4" t="s">
        <v>28</v>
      </c>
      <c r="N31" s="12"/>
    </row>
    <row r="32" spans="1:14">
      <c r="A32" s="5"/>
      <c r="B32" s="5" t="s">
        <v>5</v>
      </c>
      <c r="C32" s="91"/>
      <c r="D32" s="91"/>
      <c r="E32" s="91"/>
      <c r="F32" s="14" t="s">
        <v>24</v>
      </c>
      <c r="G32" s="91"/>
      <c r="H32" s="94"/>
      <c r="I32" s="94"/>
      <c r="J32" s="24"/>
      <c r="K32" s="4" t="s">
        <v>28</v>
      </c>
      <c r="N32" s="12"/>
    </row>
    <row r="33" spans="1:15" ht="11.25" customHeight="1">
      <c r="A33" s="5"/>
      <c r="B33" s="5" t="s">
        <v>5</v>
      </c>
      <c r="C33" s="91"/>
      <c r="D33" s="94"/>
      <c r="E33" s="94"/>
      <c r="F33" s="14" t="s">
        <v>24</v>
      </c>
      <c r="G33" s="91"/>
      <c r="H33" s="91"/>
      <c r="I33" s="91"/>
      <c r="J33" s="24"/>
      <c r="K33" s="4" t="s">
        <v>28</v>
      </c>
      <c r="N33" s="12"/>
    </row>
    <row r="34" spans="1:15">
      <c r="A34" s="5"/>
      <c r="B34" s="5" t="s">
        <v>5</v>
      </c>
      <c r="C34" s="91"/>
      <c r="D34" s="91"/>
      <c r="E34" s="91"/>
      <c r="F34" s="14" t="s">
        <v>24</v>
      </c>
      <c r="G34" s="91"/>
      <c r="H34" s="91"/>
      <c r="I34" s="91"/>
      <c r="J34" s="24"/>
      <c r="K34" s="4" t="s">
        <v>28</v>
      </c>
      <c r="N34" s="12"/>
    </row>
    <row r="35" spans="1:15">
      <c r="A35" s="5"/>
      <c r="B35" s="5"/>
      <c r="C35" s="91"/>
      <c r="D35" s="91"/>
      <c r="E35" s="91"/>
      <c r="F35" s="14" t="s">
        <v>24</v>
      </c>
      <c r="G35" s="91"/>
      <c r="H35" s="91"/>
      <c r="I35" s="91"/>
      <c r="J35" s="24"/>
      <c r="K35" s="4" t="s">
        <v>28</v>
      </c>
      <c r="N35" s="12"/>
    </row>
    <row r="36" spans="1:15">
      <c r="A36" s="5"/>
      <c r="B36" s="5"/>
      <c r="C36" s="67"/>
      <c r="D36" s="67"/>
      <c r="E36" s="67"/>
      <c r="F36" s="14" t="s">
        <v>24</v>
      </c>
      <c r="G36" s="67"/>
      <c r="H36" s="67"/>
      <c r="I36" s="67"/>
      <c r="J36" s="24"/>
      <c r="K36" s="4" t="s">
        <v>28</v>
      </c>
      <c r="N36" s="12"/>
    </row>
    <row r="37" spans="1:15">
      <c r="A37" s="5"/>
      <c r="B37" s="5"/>
      <c r="C37" s="67"/>
      <c r="D37" s="67"/>
      <c r="E37" s="67"/>
      <c r="F37" s="14" t="s">
        <v>24</v>
      </c>
      <c r="G37" s="67"/>
      <c r="H37" s="67"/>
      <c r="I37" s="67"/>
      <c r="J37" s="24"/>
      <c r="K37" s="4" t="s">
        <v>28</v>
      </c>
      <c r="N37" s="12"/>
    </row>
    <row r="38" spans="1:15">
      <c r="A38" s="5"/>
      <c r="B38" s="5"/>
      <c r="C38" s="67"/>
      <c r="D38" s="67"/>
      <c r="E38" s="67"/>
      <c r="F38" s="14" t="s">
        <v>24</v>
      </c>
      <c r="G38" s="67"/>
      <c r="H38" s="67"/>
      <c r="I38" s="67"/>
      <c r="J38" s="24"/>
      <c r="K38" s="4" t="s">
        <v>28</v>
      </c>
      <c r="N38" s="12"/>
    </row>
    <row r="39" spans="1:15">
      <c r="A39" s="5"/>
      <c r="B39" s="5"/>
      <c r="C39" s="86"/>
      <c r="D39" s="86"/>
      <c r="E39" s="86"/>
      <c r="F39" s="14" t="s">
        <v>24</v>
      </c>
      <c r="G39" s="86"/>
      <c r="H39" s="86"/>
      <c r="I39" s="86"/>
      <c r="J39" s="26"/>
      <c r="K39" s="4" t="s">
        <v>28</v>
      </c>
      <c r="N39" s="12"/>
    </row>
    <row r="40" spans="1:15" ht="22.5">
      <c r="A40" s="5"/>
      <c r="B40" s="5"/>
      <c r="C40" s="6"/>
      <c r="F40" s="14"/>
      <c r="G40" s="87" t="s">
        <v>29</v>
      </c>
      <c r="H40" s="87"/>
      <c r="I40" s="87"/>
      <c r="J40" s="27">
        <f>SUM(J27:J39)</f>
        <v>0</v>
      </c>
      <c r="K40" s="28"/>
      <c r="L40" s="29" t="s">
        <v>30</v>
      </c>
      <c r="M40" s="75">
        <f>(D24*F24)+(D25*F25)</f>
        <v>0</v>
      </c>
      <c r="N40" s="76"/>
    </row>
    <row r="41" spans="1:15" ht="11.25" customHeight="1">
      <c r="A41" s="5"/>
      <c r="B41" s="5"/>
      <c r="C41" s="6"/>
      <c r="F41" s="14"/>
      <c r="G41" s="63" t="s">
        <v>31</v>
      </c>
      <c r="H41" s="63"/>
      <c r="I41" s="63"/>
      <c r="J41" s="8">
        <v>9.5</v>
      </c>
      <c r="K41" s="83" t="s">
        <v>32</v>
      </c>
      <c r="L41" s="88"/>
      <c r="M41" s="89" t="s">
        <v>33</v>
      </c>
      <c r="N41" s="90"/>
    </row>
    <row r="42" spans="1:15" ht="10.5" customHeight="1">
      <c r="A42" s="5"/>
      <c r="B42" s="5"/>
      <c r="C42" s="6"/>
      <c r="F42" s="14"/>
      <c r="G42" s="63" t="s">
        <v>34</v>
      </c>
      <c r="H42" s="63"/>
      <c r="I42" s="63"/>
      <c r="J42" s="31">
        <f>J40/J41</f>
        <v>0</v>
      </c>
      <c r="K42" s="83" t="s">
        <v>35</v>
      </c>
      <c r="L42" s="88"/>
      <c r="M42" s="89"/>
      <c r="N42" s="90"/>
    </row>
    <row r="43" spans="1:15" ht="15" customHeight="1">
      <c r="A43" s="5"/>
      <c r="B43" s="5"/>
      <c r="C43" s="6"/>
      <c r="F43" s="14"/>
      <c r="G43" s="63" t="s">
        <v>36</v>
      </c>
      <c r="H43" s="63"/>
      <c r="I43" s="63"/>
      <c r="J43" s="32">
        <v>22</v>
      </c>
      <c r="K43" s="28"/>
      <c r="L43" s="33" t="s">
        <v>27</v>
      </c>
      <c r="M43" s="84">
        <f>J42*J43</f>
        <v>0</v>
      </c>
      <c r="N43" s="85"/>
    </row>
    <row r="44" spans="1:15" ht="11.25" customHeight="1">
      <c r="A44" s="5"/>
      <c r="B44" s="5"/>
      <c r="C44" s="6"/>
      <c r="F44" s="14"/>
      <c r="G44" s="14"/>
      <c r="I44" s="8"/>
      <c r="K44" s="83" t="s">
        <v>37</v>
      </c>
      <c r="L44" s="83"/>
      <c r="M44" s="75"/>
      <c r="N44" s="76"/>
    </row>
    <row r="45" spans="1:15">
      <c r="A45" s="5"/>
      <c r="B45" s="5"/>
      <c r="C45" s="6"/>
      <c r="F45" s="14"/>
      <c r="G45" s="14"/>
      <c r="H45" s="8"/>
      <c r="I45" s="8"/>
      <c r="J45" s="33"/>
      <c r="K45" s="33"/>
      <c r="L45" s="33" t="s">
        <v>38</v>
      </c>
      <c r="M45" s="75"/>
      <c r="N45" s="76"/>
    </row>
    <row r="46" spans="1:15">
      <c r="A46" s="5"/>
      <c r="B46" s="5"/>
      <c r="E46" s="28"/>
      <c r="F46" s="74"/>
      <c r="G46" s="74"/>
      <c r="H46" s="33"/>
      <c r="I46" s="33"/>
      <c r="J46" s="10"/>
      <c r="K46" s="83" t="s">
        <v>39</v>
      </c>
      <c r="L46" s="83" t="s">
        <v>39</v>
      </c>
      <c r="M46" s="75">
        <f>1310</f>
        <v>1310</v>
      </c>
      <c r="N46" s="76"/>
      <c r="O46" s="34"/>
    </row>
    <row r="47" spans="1:15">
      <c r="A47" s="5"/>
      <c r="B47" s="5"/>
      <c r="E47" s="28"/>
      <c r="F47" s="74"/>
      <c r="G47" s="74"/>
      <c r="H47" s="33"/>
      <c r="I47" s="33"/>
      <c r="J47" s="33"/>
      <c r="K47" s="83" t="s">
        <v>40</v>
      </c>
      <c r="L47" s="83"/>
      <c r="M47" s="84">
        <f>SUM(M40:N46)</f>
        <v>1310</v>
      </c>
      <c r="N47" s="85"/>
    </row>
    <row r="48" spans="1:15">
      <c r="A48" s="5"/>
      <c r="B48" s="5"/>
      <c r="E48" s="28"/>
      <c r="F48" s="74"/>
      <c r="G48" s="74"/>
      <c r="H48" s="33"/>
      <c r="I48" s="33"/>
      <c r="J48" s="33"/>
      <c r="M48" s="75"/>
      <c r="N48" s="76"/>
    </row>
    <row r="49" spans="1:14">
      <c r="A49" s="5"/>
      <c r="B49" s="5"/>
      <c r="C49" s="10"/>
      <c r="E49" s="28"/>
      <c r="F49" s="74"/>
      <c r="G49" s="74"/>
      <c r="H49" s="33"/>
      <c r="I49" s="33"/>
      <c r="J49" s="33"/>
      <c r="M49" s="77"/>
      <c r="N49" s="78"/>
    </row>
    <row r="50" spans="1:14">
      <c r="A50" s="5"/>
      <c r="B50" s="35" t="s">
        <v>41</v>
      </c>
      <c r="C50" s="36"/>
      <c r="D50" s="36"/>
      <c r="E50" s="36"/>
      <c r="F50" s="36"/>
      <c r="G50" s="37"/>
      <c r="H50" s="33"/>
      <c r="I50" s="33"/>
      <c r="J50" s="33"/>
      <c r="L50" s="28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79" t="s">
        <v>42</v>
      </c>
      <c r="C58" s="80"/>
      <c r="D58" s="80"/>
      <c r="E58" s="80"/>
      <c r="F58" s="80"/>
      <c r="G58" s="80"/>
      <c r="I58" s="81" t="s">
        <v>43</v>
      </c>
      <c r="J58" s="81"/>
      <c r="K58" s="81"/>
      <c r="L58" s="81"/>
      <c r="M58" s="81"/>
      <c r="N58" s="82"/>
    </row>
    <row r="59" spans="1:14" ht="1.5" customHeight="1">
      <c r="A59" s="5"/>
      <c r="B59" s="47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8"/>
    </row>
    <row r="60" spans="1:14" ht="11.25" hidden="1" customHeight="1">
      <c r="A60" s="5"/>
      <c r="B60" s="62"/>
      <c r="C60" s="63"/>
      <c r="D60" s="63"/>
      <c r="E60" s="63"/>
      <c r="F60" s="63"/>
      <c r="G60" s="63"/>
      <c r="N60" s="12"/>
    </row>
    <row r="61" spans="1:14" ht="16.5" customHeight="1">
      <c r="A61" s="5"/>
      <c r="B61" s="66" t="s">
        <v>44</v>
      </c>
      <c r="C61" s="67"/>
      <c r="D61" s="67"/>
      <c r="E61" s="67"/>
      <c r="F61" s="67"/>
      <c r="G61" s="67"/>
      <c r="I61" s="67" t="s">
        <v>55</v>
      </c>
      <c r="J61" s="67"/>
      <c r="K61" s="67"/>
      <c r="L61" s="67"/>
      <c r="M61" s="67"/>
      <c r="N61" s="68"/>
    </row>
    <row r="62" spans="1:14">
      <c r="A62" s="5"/>
      <c r="B62" s="62" t="s">
        <v>45</v>
      </c>
      <c r="C62" s="63"/>
      <c r="D62" s="63"/>
      <c r="E62" s="63"/>
      <c r="F62" s="63"/>
      <c r="G62" s="63"/>
      <c r="I62" s="69" t="s">
        <v>45</v>
      </c>
      <c r="J62" s="69"/>
      <c r="K62" s="69"/>
      <c r="L62" s="69"/>
      <c r="M62" s="69"/>
      <c r="N62" s="70"/>
    </row>
    <row r="63" spans="1:14" ht="26.25" customHeight="1">
      <c r="A63" s="5"/>
      <c r="B63" s="71" t="s">
        <v>46</v>
      </c>
      <c r="C63" s="72"/>
      <c r="D63" s="72"/>
      <c r="E63" s="72"/>
      <c r="F63" s="72"/>
      <c r="G63" s="72"/>
      <c r="I63" s="72" t="s">
        <v>56</v>
      </c>
      <c r="J63" s="72"/>
      <c r="K63" s="72"/>
      <c r="L63" s="72"/>
      <c r="M63" s="72"/>
      <c r="N63" s="73"/>
    </row>
    <row r="64" spans="1:14" ht="2.25" customHeight="1">
      <c r="A64" s="5"/>
      <c r="B64" s="62" t="s">
        <v>47</v>
      </c>
      <c r="C64" s="63"/>
      <c r="D64" s="63"/>
      <c r="E64" s="63"/>
      <c r="F64" s="63"/>
      <c r="G64" s="63"/>
      <c r="I64" s="64" t="s">
        <v>48</v>
      </c>
      <c r="J64" s="64"/>
      <c r="K64" s="64"/>
      <c r="L64" s="64"/>
      <c r="M64" s="64"/>
      <c r="N64" s="65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49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50</v>
      </c>
    </row>
    <row r="487" spans="4:4">
      <c r="D487" s="53" t="s">
        <v>51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FJDDUDV 3</vt:lpstr>
      <vt:lpstr>DMFM 2</vt:lpstr>
      <vt:lpstr>FJDDUDV 1</vt:lpstr>
      <vt:lpstr>'DMFM 2'!Área_de_impresión</vt:lpstr>
      <vt:lpstr>'FJDDUDV 1'!Área_de_impresión</vt:lpstr>
      <vt:lpstr>'FJDDUDV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2024-06-10T19:34:21Z</cp:lastPrinted>
  <dcterms:created xsi:type="dcterms:W3CDTF">2024-06-04T16:54:26Z</dcterms:created>
  <dcterms:modified xsi:type="dcterms:W3CDTF">2024-06-10T19:51:59Z</dcterms:modified>
</cp:coreProperties>
</file>