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worksheets/sheet38.xml" ContentType="application/vnd.openxmlformats-officedocument.spreadsheetml.worksheet+xml"/>
  <Override PartName="/xl/drawings/drawing38.xml" ContentType="application/vnd.openxmlformats-officedocument.drawing+xml"/>
  <Override PartName="/xl/worksheets/sheet39.xml" ContentType="application/vnd.openxmlformats-officedocument.spreadsheetml.worksheet+xml"/>
  <Override PartName="/xl/drawings/drawing39.xml" ContentType="application/vnd.openxmlformats-officedocument.drawing+xml"/>
  <Override PartName="/xl/worksheets/sheet40.xml" ContentType="application/vnd.openxmlformats-officedocument.spreadsheetml.worksheet+xml"/>
  <Override PartName="/xl/drawings/drawing40.xml" ContentType="application/vnd.openxmlformats-officedocument.drawing+xml"/>
  <Override PartName="/xl/worksheets/sheet41.xml" ContentType="application/vnd.openxmlformats-officedocument.spreadsheetml.worksheet+xml"/>
  <Override PartName="/xl/drawings/drawing41.xml" ContentType="application/vnd.openxmlformats-officedocument.drawing+xml"/>
  <Override PartName="/xl/worksheets/sheet42.xml" ContentType="application/vnd.openxmlformats-officedocument.spreadsheetml.worksheet+xml"/>
  <Override PartName="/xl/drawings/drawing42.xml" ContentType="application/vnd.openxmlformats-officedocument.drawing+xml"/>
  <Override PartName="/xl/worksheets/sheet43.xml" ContentType="application/vnd.openxmlformats-officedocument.spreadsheetml.worksheet+xml"/>
  <Override PartName="/xl/drawings/drawing43.xml" ContentType="application/vnd.openxmlformats-officedocument.drawing+xml"/>
  <Override PartName="/xl/worksheets/sheet44.xml" ContentType="application/vnd.openxmlformats-officedocument.spreadsheetml.worksheet+xml"/>
  <Override PartName="/xl/drawings/drawing44.xml" ContentType="application/vnd.openxmlformats-officedocument.drawing+xml"/>
  <Override PartName="/xl/worksheets/sheet45.xml" ContentType="application/vnd.openxmlformats-officedocument.spreadsheetml.worksheet+xml"/>
  <Override PartName="/xl/drawings/drawing45.xml" ContentType="application/vnd.openxmlformats-officedocument.drawing+xml"/>
  <Override PartName="/xl/worksheets/sheet46.xml" ContentType="application/vnd.openxmlformats-officedocument.spreadsheetml.worksheet+xml"/>
  <Override PartName="/xl/drawings/drawing46.xml" ContentType="application/vnd.openxmlformats-officedocument.drawing+xml"/>
  <Override PartName="/xl/worksheets/sheet47.xml" ContentType="application/vnd.openxmlformats-officedocument.spreadsheetml.worksheet+xml"/>
  <Override PartName="/xl/drawings/drawing47.xml" ContentType="application/vnd.openxmlformats-officedocument.drawing+xml"/>
  <Override PartName="/xl/worksheets/sheet48.xml" ContentType="application/vnd.openxmlformats-officedocument.spreadsheetml.worksheet+xml"/>
  <Override PartName="/xl/drawings/drawing48.xml" ContentType="application/vnd.openxmlformats-officedocument.drawing+xml"/>
  <Override PartName="/xl/worksheets/sheet49.xml" ContentType="application/vnd.openxmlformats-officedocument.spreadsheetml.worksheet+xml"/>
  <Override PartName="/xl/drawings/drawing49.xml" ContentType="application/vnd.openxmlformats-officedocument.drawing+xml"/>
  <Override PartName="/xl/worksheets/sheet50.xml" ContentType="application/vnd.openxmlformats-officedocument.spreadsheetml.worksheet+xml"/>
  <Override PartName="/xl/drawings/drawing50.xml" ContentType="application/vnd.openxmlformats-officedocument.drawing+xml"/>
  <Override PartName="/xl/worksheets/sheet51.xml" ContentType="application/vnd.openxmlformats-officedocument.spreadsheetml.worksheet+xml"/>
  <Override PartName="/xl/drawings/drawing51.xml" ContentType="application/vnd.openxmlformats-officedocument.drawing+xml"/>
  <Override PartName="/xl/worksheets/sheet52.xml" ContentType="application/vnd.openxmlformats-officedocument.spreadsheetml.worksheet+xml"/>
  <Override PartName="/xl/drawings/drawing52.xml" ContentType="application/vnd.openxmlformats-officedocument.drawing+xml"/>
  <Override PartName="/xl/worksheets/sheet53.xml" ContentType="application/vnd.openxmlformats-officedocument.spreadsheetml.worksheet+xml"/>
  <Override PartName="/xl/drawings/drawing53.xml" ContentType="application/vnd.openxmlformats-officedocument.drawing+xml"/>
  <Override PartName="/xl/worksheets/sheet54.xml" ContentType="application/vnd.openxmlformats-officedocument.spreadsheetml.worksheet+xml"/>
  <Override PartName="/xl/drawings/drawing5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00" windowHeight="5355" activeTab="0"/>
  </bookViews>
  <sheets>
    <sheet name="KAREN NAJERA 54" sheetId="1" r:id="rId1"/>
    <sheet name="JOSUE I. MACIEL 53" sheetId="2" r:id="rId2"/>
    <sheet name="ALEJANDRO HERRERA 52" sheetId="3" r:id="rId3"/>
    <sheet name="LUIS GONZALEZ 51" sheetId="4" r:id="rId4"/>
    <sheet name="MIGUEL MEDINA 50" sheetId="5" r:id="rId5"/>
    <sheet name="KAREN NAJERA 49" sheetId="6" r:id="rId6"/>
    <sheet name="JOSUE I. MACIEL 48" sheetId="7" r:id="rId7"/>
    <sheet name="ALFONSO VILLARREAL 47" sheetId="8" r:id="rId8"/>
    <sheet name="JOSE MANUEL JIMENEZ 46" sheetId="9" r:id="rId9"/>
    <sheet name="JESUS FLORES 45" sheetId="10" r:id="rId10"/>
    <sheet name="ALFREDO SANCHEZ 44" sheetId="11" r:id="rId11"/>
    <sheet name="MIGUEL A. MEDINA 43" sheetId="12" r:id="rId12"/>
    <sheet name="MARTIN VALDES 42" sheetId="13" r:id="rId13"/>
    <sheet name="VALERIA MENDOZA 41" sheetId="14" r:id="rId14"/>
    <sheet name="JAVIER DIEZ 40" sheetId="15" r:id="rId15"/>
    <sheet name="ALBERTO VILLEGAS 39" sheetId="16" r:id="rId16"/>
    <sheet name="FRANCISCO LOPEZ 38" sheetId="17" r:id="rId17"/>
    <sheet name="ALFONSO VILLARREAL 37" sheetId="18" r:id="rId18"/>
    <sheet name="LUIS GONZALEZ 36" sheetId="19" r:id="rId19"/>
    <sheet name="JOSE M. JIMENEZ 35" sheetId="20" r:id="rId20"/>
    <sheet name="JESUS FLORES 34" sheetId="21" r:id="rId21"/>
    <sheet name="FRANCISCO LOPEZ 33" sheetId="22" r:id="rId22"/>
    <sheet name="ALFREDO SANCHEZ 32" sheetId="23" r:id="rId23"/>
    <sheet name="JUAN A. ALVAREZ 31" sheetId="24" r:id="rId24"/>
    <sheet name="JOSUE I. MACIEL 30" sheetId="25" r:id="rId25"/>
    <sheet name="JUAN E. ZAMORA 29" sheetId="26" r:id="rId26"/>
    <sheet name="MONIKA ZERUCHE 28" sheetId="27" r:id="rId27"/>
    <sheet name="FRANCISCO LOPEZ 27" sheetId="28" r:id="rId28"/>
    <sheet name="VICTOR HUGO RUIZ 26" sheetId="29" r:id="rId29"/>
    <sheet name="MARCELA DE LA PEÑA 25" sheetId="30" r:id="rId30"/>
    <sheet name="JOSUE I. MACIEL 24" sheetId="31" r:id="rId31"/>
    <sheet name="MIGUEL A. MEDINA 23" sheetId="32" r:id="rId32"/>
    <sheet name="VICTOR HUGO RUIZ 22" sheetId="33" r:id="rId33"/>
    <sheet name="MIGUEL A. MEDINA 21" sheetId="34" r:id="rId34"/>
    <sheet name="ALFONSO VILLARREAL 20" sheetId="35" r:id="rId35"/>
    <sheet name="LUIS GONZALEZ 19" sheetId="36" r:id="rId36"/>
    <sheet name="JORGE CAMBEROS 18" sheetId="37" r:id="rId37"/>
    <sheet name="FRANCISCO LOPEZ 17" sheetId="38" r:id="rId38"/>
    <sheet name="JOSE LUIS 16" sheetId="39" r:id="rId39"/>
    <sheet name="MARTIN VALDES 15" sheetId="40" r:id="rId40"/>
    <sheet name="JORGE GOMEZ 14" sheetId="41" r:id="rId41"/>
    <sheet name="AMADO GARCIA 13" sheetId="42" r:id="rId42"/>
    <sheet name="JOSUE TERAN 12" sheetId="43" r:id="rId43"/>
    <sheet name="JESUS FLORES 11" sheetId="44" r:id="rId44"/>
    <sheet name="ALBERTO VILLEGAS 10" sheetId="45" r:id="rId45"/>
    <sheet name="JOSE M. JIMENEZ 9" sheetId="46" r:id="rId46"/>
    <sheet name="JAVIER DIEZ 8" sheetId="47" r:id="rId47"/>
    <sheet name="PAULINA BECERRIL 7" sheetId="48" r:id="rId48"/>
    <sheet name="MONIKA ZERUCHE 6" sheetId="49" r:id="rId49"/>
    <sheet name="JUAN EDUARDO ZAMORA 5" sheetId="50" r:id="rId50"/>
    <sheet name="LETICIA MARTINEZ 4" sheetId="51" r:id="rId51"/>
    <sheet name="JUAN A. ALVAREZ 3" sheetId="52" r:id="rId52"/>
    <sheet name="PAULINA BECERRIL 2" sheetId="53" r:id="rId53"/>
    <sheet name="EDUARDO VEGA 1" sheetId="54" r:id="rId54"/>
  </sheets>
  <definedNames>
    <definedName name="_xlnm.Print_Area" localSheetId="44">'ALBERTO VILLEGAS 10'!$A$1:$N$63</definedName>
    <definedName name="_xlnm.Print_Area" localSheetId="15">'ALBERTO VILLEGAS 39'!$A$1:$N$63</definedName>
    <definedName name="_xlnm.Print_Area" localSheetId="2">'ALEJANDRO HERRERA 52'!$A$1:$N$63</definedName>
    <definedName name="_xlnm.Print_Area" localSheetId="34">'ALFONSO VILLARREAL 20'!$A$1:$N$63</definedName>
    <definedName name="_xlnm.Print_Area" localSheetId="17">'ALFONSO VILLARREAL 37'!$A$1:$N$63</definedName>
    <definedName name="_xlnm.Print_Area" localSheetId="7">'ALFONSO VILLARREAL 47'!$A$1:$N$63</definedName>
    <definedName name="_xlnm.Print_Area" localSheetId="22">'ALFREDO SANCHEZ 32'!$A$1:$N$63</definedName>
    <definedName name="_xlnm.Print_Area" localSheetId="10">'ALFREDO SANCHEZ 44'!$A$1:$N$63</definedName>
    <definedName name="_xlnm.Print_Area" localSheetId="41">'AMADO GARCIA 13'!$A$1:$N$63</definedName>
    <definedName name="_xlnm.Print_Area" localSheetId="53">'EDUARDO VEGA 1'!$A$1:$N$63</definedName>
    <definedName name="_xlnm.Print_Area" localSheetId="37">'FRANCISCO LOPEZ 17'!$A$1:$N$63</definedName>
    <definedName name="_xlnm.Print_Area" localSheetId="27">'FRANCISCO LOPEZ 27'!$A$1:$N$63</definedName>
    <definedName name="_xlnm.Print_Area" localSheetId="21">'FRANCISCO LOPEZ 33'!$A$1:$N$63</definedName>
    <definedName name="_xlnm.Print_Area" localSheetId="16">'FRANCISCO LOPEZ 38'!$A$1:$N$63</definedName>
    <definedName name="_xlnm.Print_Area" localSheetId="14">'JAVIER DIEZ 40'!$A$1:$N$63</definedName>
    <definedName name="_xlnm.Print_Area" localSheetId="46">'JAVIER DIEZ 8'!$A$1:$N$63</definedName>
    <definedName name="_xlnm.Print_Area" localSheetId="43">'JESUS FLORES 11'!$A$1:$N$63</definedName>
    <definedName name="_xlnm.Print_Area" localSheetId="20">'JESUS FLORES 34'!$A$1:$N$63</definedName>
    <definedName name="_xlnm.Print_Area" localSheetId="9">'JESUS FLORES 45'!$A$1:$N$63</definedName>
    <definedName name="_xlnm.Print_Area" localSheetId="36">'JORGE CAMBEROS 18'!$A$1:$N$63</definedName>
    <definedName name="_xlnm.Print_Area" localSheetId="40">'JORGE GOMEZ 14'!$A$1:$N$63</definedName>
    <definedName name="_xlnm.Print_Area" localSheetId="38">'JOSE LUIS 16'!$A$1:$N$63</definedName>
    <definedName name="_xlnm.Print_Area" localSheetId="19">'JOSE M. JIMENEZ 35'!$A$1:$N$63</definedName>
    <definedName name="_xlnm.Print_Area" localSheetId="45">'JOSE M. JIMENEZ 9'!$A$1:$N$63</definedName>
    <definedName name="_xlnm.Print_Area" localSheetId="8">'JOSE MANUEL JIMENEZ 46'!$A$1:$N$63</definedName>
    <definedName name="_xlnm.Print_Area" localSheetId="30">'JOSUE I. MACIEL 24'!$A$1:$N$63</definedName>
    <definedName name="_xlnm.Print_Area" localSheetId="24">'JOSUE I. MACIEL 30'!$A$1:$N$63</definedName>
    <definedName name="_xlnm.Print_Area" localSheetId="6">'JOSUE I. MACIEL 48'!$A$1:$N$63</definedName>
    <definedName name="_xlnm.Print_Area" localSheetId="1">'JOSUE I. MACIEL 53'!$A$1:$N$63</definedName>
    <definedName name="_xlnm.Print_Area" localSheetId="42">'JOSUE TERAN 12'!$A$1:$N$63</definedName>
    <definedName name="_xlnm.Print_Area" localSheetId="51">'JUAN A. ALVAREZ 3'!$A$1:$N$63</definedName>
    <definedName name="_xlnm.Print_Area" localSheetId="23">'JUAN A. ALVAREZ 31'!$A$1:$N$63</definedName>
    <definedName name="_xlnm.Print_Area" localSheetId="25">'JUAN E. ZAMORA 29'!$A$1:$N$63</definedName>
    <definedName name="_xlnm.Print_Area" localSheetId="49">'JUAN EDUARDO ZAMORA 5'!$A$1:$N$63</definedName>
    <definedName name="_xlnm.Print_Area" localSheetId="5">'KAREN NAJERA 49'!$A$1:$N$63</definedName>
    <definedName name="_xlnm.Print_Area" localSheetId="0">'KAREN NAJERA 54'!$A$1:$N$63</definedName>
    <definedName name="_xlnm.Print_Area" localSheetId="50">'LETICIA MARTINEZ 4'!$A$1:$N$63</definedName>
    <definedName name="_xlnm.Print_Area" localSheetId="35">'LUIS GONZALEZ 19'!$A$1:$N$63</definedName>
    <definedName name="_xlnm.Print_Area" localSheetId="18">'LUIS GONZALEZ 36'!$A$1:$N$63</definedName>
    <definedName name="_xlnm.Print_Area" localSheetId="3">'LUIS GONZALEZ 51'!$A$1:$N$63</definedName>
    <definedName name="_xlnm.Print_Area" localSheetId="29">'MARCELA DE LA PEÑA 25'!$A$1:$N$63</definedName>
    <definedName name="_xlnm.Print_Area" localSheetId="39">'MARTIN VALDES 15'!$A$1:$N$63</definedName>
    <definedName name="_xlnm.Print_Area" localSheetId="12">'MARTIN VALDES 42'!$A$1:$N$63</definedName>
    <definedName name="_xlnm.Print_Area" localSheetId="33">'MIGUEL A. MEDINA 21'!$A$1:$N$63</definedName>
    <definedName name="_xlnm.Print_Area" localSheetId="31">'MIGUEL A. MEDINA 23'!$A$1:$N$63</definedName>
    <definedName name="_xlnm.Print_Area" localSheetId="11">'MIGUEL A. MEDINA 43'!$A$1:$N$63</definedName>
    <definedName name="_xlnm.Print_Area" localSheetId="4">'MIGUEL MEDINA 50'!$A$1:$N$63</definedName>
    <definedName name="_xlnm.Print_Area" localSheetId="26">'MONIKA ZERUCHE 28'!$A$1:$N$63</definedName>
    <definedName name="_xlnm.Print_Area" localSheetId="48">'MONIKA ZERUCHE 6'!$A$1:$N$63</definedName>
    <definedName name="_xlnm.Print_Area" localSheetId="52">'PAULINA BECERRIL 2'!$A$1:$N$63</definedName>
    <definedName name="_xlnm.Print_Area" localSheetId="47">'PAULINA BECERRIL 7'!$A$1:$N$63</definedName>
    <definedName name="_xlnm.Print_Area" localSheetId="13">'VALERIA MENDOZA 41'!$A$1:$N$63</definedName>
    <definedName name="_xlnm.Print_Area" localSheetId="32">'VICTOR HUGO RUIZ 22'!$A$1:$N$63</definedName>
    <definedName name="_xlnm.Print_Area" localSheetId="28">'VICTOR HUGO RUIZ 26'!$A$1:$N$63</definedName>
  </definedNames>
  <calcPr fullCalcOnLoad="1"/>
</workbook>
</file>

<file path=xl/sharedStrings.xml><?xml version="1.0" encoding="utf-8"?>
<sst xmlns="http://schemas.openxmlformats.org/spreadsheetml/2006/main" count="6113" uniqueCount="196">
  <si>
    <t>FOLIO</t>
  </si>
  <si>
    <t>ICAI-DA-F-04</t>
  </si>
  <si>
    <t>.</t>
  </si>
  <si>
    <t>RECIBO DE VIÁTICOS</t>
  </si>
  <si>
    <t xml:space="preserve">Ramos Arizpe Coah. </t>
  </si>
  <si>
    <t>de</t>
  </si>
  <si>
    <t>POR:</t>
  </si>
  <si>
    <t>R   E   C   I   B   I   del Instituto Coahuilense de Acceso a la Información , la cantidad de - - - - - - - - - - -- - - - - - - - - -</t>
  </si>
  <si>
    <t xml:space="preserve">por concepto de viáticos en comisión conferida para   - - - - - - - -- - - - - - - - - - - - - - - - - - - - - - - - - - - - - - - - - - - </t>
  </si>
  <si>
    <t xml:space="preserve">  </t>
  </si>
  <si>
    <t xml:space="preserve"> </t>
  </si>
  <si>
    <t xml:space="preserve">durante los días del </t>
  </si>
  <si>
    <t>AL</t>
  </si>
  <si>
    <t xml:space="preserve"> de </t>
  </si>
  <si>
    <t>MARZO</t>
  </si>
  <si>
    <t>Vehículo part.</t>
  </si>
  <si>
    <t xml:space="preserve">Vehículo Oficial  </t>
  </si>
  <si>
    <t>X</t>
  </si>
  <si>
    <t>Avión</t>
  </si>
  <si>
    <t>Otro</t>
  </si>
  <si>
    <t>DATOS DEL VEHÍCULO</t>
  </si>
  <si>
    <t>Marca</t>
  </si>
  <si>
    <t>Tipo</t>
  </si>
  <si>
    <t>Cilindros</t>
  </si>
  <si>
    <t>Placas</t>
  </si>
  <si>
    <t>Hospedaje y Alimentación</t>
  </si>
  <si>
    <t>Número de Días</t>
  </si>
  <si>
    <t>Tarifa</t>
  </si>
  <si>
    <t>Zona Única</t>
  </si>
  <si>
    <t>a</t>
  </si>
  <si>
    <t>Diarios</t>
  </si>
  <si>
    <t>Sin Pernoctar</t>
  </si>
  <si>
    <t xml:space="preserve">Total.         </t>
  </si>
  <si>
    <t>Combustible</t>
  </si>
  <si>
    <t>Km..</t>
  </si>
  <si>
    <t>CD. DE MEXICO</t>
  </si>
  <si>
    <t>factor</t>
  </si>
  <si>
    <t xml:space="preserve">Depreciación de automóvil por kilómetro p/vehículos particulares </t>
  </si>
  <si>
    <t>Tipo de Cambio</t>
  </si>
  <si>
    <t xml:space="preserve">   </t>
  </si>
  <si>
    <t>Peaje</t>
  </si>
  <si>
    <t>comprobación que se anexa</t>
  </si>
  <si>
    <t>Estacionamiento</t>
  </si>
  <si>
    <t>Pasajes</t>
  </si>
  <si>
    <t xml:space="preserve">Hospedaje </t>
  </si>
  <si>
    <t>Total por cobrar</t>
  </si>
  <si>
    <t>Alimentación</t>
  </si>
  <si>
    <t>Total por pagar</t>
  </si>
  <si>
    <t>Total</t>
  </si>
  <si>
    <t>No Comprobable</t>
  </si>
  <si>
    <t>Observaciones:</t>
  </si>
  <si>
    <t>Cuota Peaje</t>
  </si>
  <si>
    <t xml:space="preserve">                                                                                            </t>
  </si>
  <si>
    <t>Depreciación por vehiculo</t>
  </si>
  <si>
    <t>Devolución de viáticos</t>
  </si>
  <si>
    <t>A U T O R I Z O</t>
  </si>
  <si>
    <t>R  E  C  I  B  I</t>
  </si>
  <si>
    <t>N  o  m  b  r  e</t>
  </si>
  <si>
    <t>JEFE DEL DEPTARTAMENTO DE PROMOCION CULTURAL</t>
  </si>
  <si>
    <t>LIC. JORGE ARMANDO GOMEZ CHAVEZ</t>
  </si>
  <si>
    <t>LIC. JOSE EDUARDO VEGA LUNA</t>
  </si>
  <si>
    <t>DIRECTOR DE ADMINISTRACION Y FINANZAS</t>
  </si>
  <si>
    <t>DIRECTOR DE PLANEACION Y FORTALECIMIENTO INSTITUCIONAL</t>
  </si>
  <si>
    <t>P u e s t o</t>
  </si>
  <si>
    <t>Cta.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</si>
  <si>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</si>
  <si>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ASISTENCIA AL PRIMER ENCUENTRO INTERNACIONAL ANTICORRUPCION HACIA UNA NUEVA LEY DE PROFESIONALIZACION PARA EL SIGLO XXI DEL 5 AL 7 DE MARZO 2017.</t>
  </si>
  <si>
    <t>LIC. ANA PAULNA BECERRIL GAITAN</t>
  </si>
  <si>
    <t>ASISTENTE DE GESTION ADMINISTRATIVA</t>
  </si>
  <si>
    <t>RAMOS ARIZPE</t>
  </si>
  <si>
    <t>(CUATRO MIL OCHOCIENTOS OCHENTA PESOS 00/100 MN)</t>
  </si>
  <si>
    <t>(TRES MIL DOSCIENTOS PESOS 00/100MN)</t>
  </si>
  <si>
    <t>CAPACITACION PARA SERVIDORES PUBLICOS EN EL MARCO DEL PROGRAMA DEL ICAI "JORNADAS EN TRABAJO CON SUJETOS OBLIGADOS" PREMIACION DEL PROYECTO "ACCESO A LAINFORMACION Y PROTECCION DE DATOS PERSONALES-PROGRAMA DE TRANSPARENCIA DEL AYUNTAMIENTO DE GENERAL CEPEDA"</t>
  </si>
  <si>
    <t>GENERAL CEPEDA</t>
  </si>
  <si>
    <t>LIC. JUAN A. ALVAREZ GAONA</t>
  </si>
  <si>
    <t>JEFE DE FORTALECIMIENTO A LA TRANSPARENCIA</t>
  </si>
  <si>
    <t>(OCHOCIENTOS PESOS 00/100 MN)</t>
  </si>
  <si>
    <t>LIC. LETICIA MARTINEZ FLORES</t>
  </si>
  <si>
    <t>DIRECTORA DE CAPACITACION Y CULTURA DE LA TRANSPARENCIA</t>
  </si>
  <si>
    <t>(MIL CIENTO CINCUENTA Y SIETE PESOS 60/100MN)</t>
  </si>
  <si>
    <t>AUXILIAR}</t>
  </si>
  <si>
    <t>JEFE DEL DEPARTAMENTO DE LO CONTENCIOSO</t>
  </si>
  <si>
    <t>JUAN EDUARDO ZAMORA HERRERA</t>
  </si>
  <si>
    <t>SALTILLO</t>
  </si>
  <si>
    <t>MONCLOVA</t>
  </si>
  <si>
    <t>REVISION EXPEDIENTE DE AMPARO 10/17 Y 9/17 JUZGADO 4TO DE DISTRITO CON CEDE EN MONCLOVA, COAH.</t>
  </si>
  <si>
    <t>(MIL CIENTO NOVENTA Y CINCO PESOS 00/100 MN)</t>
  </si>
  <si>
    <t>LIC. MONIKA ELIZABETH ZERTUCHE SANCHEZ</t>
  </si>
  <si>
    <t>DIRECTORA JURIDICA</t>
  </si>
  <si>
    <t>(OCHOCIENTOS OCHENTA PESOS 00/100MN)</t>
  </si>
  <si>
    <t>ASISTENCIA AL PRIMER ENCUENTRO INTERNACIONAL ANTICORRUPCION HACIA UNA NUEVA LEY DE PROFESIONALIZACION PARA EL SIGLO XXI DEL 7 AL 8 DE MARZO 2017.</t>
  </si>
  <si>
    <t>(DOS MIL PESOS 00/100 MN)</t>
  </si>
  <si>
    <t>PARRAS DE LA FUENTE</t>
  </si>
  <si>
    <t>(SIETE MIL NOVECIENTOS OCHENTA Y DOS PESOS 40/100 MN)</t>
  </si>
  <si>
    <t>LIC. FRANCISCO JAVIER DIEZ DE URDANIVIA DEL VALLE</t>
  </si>
  <si>
    <t>SECRETARIO TECNICO</t>
  </si>
  <si>
    <t>TORREON</t>
  </si>
  <si>
    <t>LIC. JOSE MANUEL JIMENEZ Y MELENDEZ</t>
  </si>
  <si>
    <t>COMISIONADO</t>
  </si>
  <si>
    <t>JOSE ALBERTO VILLEGAS JIMENEZ</t>
  </si>
  <si>
    <t>AUXILIAR</t>
  </si>
  <si>
    <t>(TRES MIL CUATROCIENTOS TREINTA Y TRES PESOS 60/100 MN)</t>
  </si>
  <si>
    <t>LIC. JESUS HOMERO FLORES MIER</t>
  </si>
  <si>
    <t>COMISIONADO PRESIDENTE</t>
  </si>
  <si>
    <t>PLATICAS DE SENSIBILIZACION A LOS SERVIDORES PUBLICOS DEL AYUNTAMIENTO DE FRONTERA Y SIMAS EN MATERIA DEL SISTEMA DE OBLIGACIONES DE PORTALES DE TRANSPARENCIA</t>
  </si>
  <si>
    <t>FRONTERA</t>
  </si>
  <si>
    <t>TRANSITO LOCAL</t>
  </si>
  <si>
    <t>(MIL TRESCIENTOS NOVENTA Y DOS PESOS 00/100 MN)</t>
  </si>
  <si>
    <t>LIC. JOSUE ISAAC MACIEL TERAN</t>
  </si>
  <si>
    <t>SUBDIRECTOR DE CAPACITACION A SUJETOS OBLIGADOS</t>
  </si>
  <si>
    <t>AUX. DE PROYECTISTA DE LA SUB. DE RESPONSABILIDADES</t>
  </si>
  <si>
    <t>AMADO JAVIER GARCIA CASTILLO</t>
  </si>
  <si>
    <t>(SIETE MIL DOSCIENTOS PESOS 00/100 MN)</t>
  </si>
  <si>
    <t>(CINCO MIL QUINIENTOS DOS PESOS 40/100 MN)</t>
  </si>
  <si>
    <t>APTO. DE MONTERREY</t>
  </si>
  <si>
    <t>MARTIN ANTONIO VALDES CASAS</t>
  </si>
  <si>
    <t>ACTUARIO DE LA SECRETARIA TECNICA</t>
  </si>
  <si>
    <t>(SEIS MIL CIENTO SESENTA Y CINCO PESOS 80/100 MN)</t>
  </si>
  <si>
    <t>(CUATRO MIL DOSCIENTOS CINCUENTA Y OCHO PESOS 00/100 MN)</t>
  </si>
  <si>
    <t>(CUATRO MIL CUARENTA Y SIETE PESOS 20/100MN)</t>
  </si>
  <si>
    <t>JOSE LUIS SOLIS BAZALDUA</t>
  </si>
  <si>
    <t>JUAN FRANCISCO LOPEZ LLANAS</t>
  </si>
  <si>
    <t>(CUATRO MIL QUINIENTOS SETENTA Y SIETE PESOS 20/100 MN)</t>
  </si>
  <si>
    <t>ING. JORGE ALONSO CAMBEROS OYERVIDES</t>
  </si>
  <si>
    <t>JEFE DEL DEPARTAMENTO DE INFORMATICA</t>
  </si>
  <si>
    <t>ASISTENCIA AL FORO REGIONAL ARCHIVO, CONDICION PARA EL FUNCIONAMIENTO DE LOS SISTEMAS NACIONALES: TRANSPARENCIA, ARCHIVOS Y REDICION DE CUENTAS Y ARMONIZACION LEGISLATIVA EN MATERIA DE ARCHIVOS Y PROTECCION DE DATOS PERSONALES.</t>
  </si>
  <si>
    <t>(CINCO MIL NOVECIENTOS OCHENTA Y DOS PESOS 40/100 MN)</t>
  </si>
  <si>
    <t>LIC. LUIS GONZALEZ BRISEÑO</t>
  </si>
  <si>
    <t>ALFONSO RAUL VILLARREAL BARRERA</t>
  </si>
  <si>
    <t>(OCHOCIENTOS SETENTA Y TRES PESOS 60/100 MN)</t>
  </si>
  <si>
    <t>LIC. MIGUEL ANGEL MEDINA TORRES</t>
  </si>
  <si>
    <t>DIRECTOR GENERAL</t>
  </si>
  <si>
    <t>(DOS MIL QUINIENTOS NOVENTA Y SEIS PESOS 00/100 MN)</t>
  </si>
  <si>
    <t>LIC. VICTOR HUGO RUIZ DOMINGUEZ</t>
  </si>
  <si>
    <t>JEFE DEL DEPARTAMENTO DE MATERIALES</t>
  </si>
  <si>
    <t>(SETECIENTOS CUARENTA Y SEIS  PESOS 80/100 MN)</t>
  </si>
  <si>
    <t>(CINCO MIL DOSCIENTOS PESOS 00/100 MN)</t>
  </si>
  <si>
    <t>(MIL TRESCIENTOS OCHENTA Y SEIS PESOS 80/100 MN)</t>
  </si>
  <si>
    <t>(SEISCIENTOS CUARENTA PESOS 00/100 MN)</t>
  </si>
  <si>
    <t>LIC. MARCELA DE LA PEÑA GARCIA</t>
  </si>
  <si>
    <t>ASISTENTE DE LA DIR DE ADMINISTRACION Y FINANZAS</t>
  </si>
  <si>
    <t>(MIL SEISCIENTOS SETENTA Y DOS PESOS 50/100 MN)</t>
  </si>
  <si>
    <t>(MIL DOSCIENTOS CUARENTA Y TRES PESOS 60/100 MN)</t>
  </si>
  <si>
    <t>ENTREGA DE INFORMES DE AMPAROS 143/17/144/17 AL JUZGADO 3ERO DE PIEDRAS NEGRAS, COAH</t>
  </si>
  <si>
    <t>PIEDRAS NEGRAS</t>
  </si>
  <si>
    <t>(TRES MIL SETECIENTOS OCHENTA PESOS 40/100 MN)</t>
  </si>
  <si>
    <t>(MIL SETECIENTOS SESENTA PESOS 00/100 MN)</t>
  </si>
  <si>
    <t>PLATICAS DE SENSIBILIZACION EN MATERIA DE LA LEY DE ACCESO A LA INFOTMACION PUBLICA Y PROTECCION DE DATOS PERSONALES Y PLATAFORMA NACIONAL DE TRANSPARENCIA EN LOS MUNICIPIOS DE MATAMOROS, SAN PEDRO, FCO I MADERO Y VIESCA, COAH.</t>
  </si>
  <si>
    <t>MATAMOROS</t>
  </si>
  <si>
    <t>SAN PEDRO</t>
  </si>
  <si>
    <t>FCO. I. MADERO</t>
  </si>
  <si>
    <t>VIESCA</t>
  </si>
  <si>
    <t>(CINCO MIL SEISCIENTOS VEINTIDOS PESOS 40/100 MN)</t>
  </si>
  <si>
    <t>LIC. JUAN ANTONIO ALVAREZ GAONA</t>
  </si>
  <si>
    <t>RESPONSABLE DE FORTALECIMIENTO A LA TRANSPARENCIA</t>
  </si>
  <si>
    <t>(CUATRO MIL PESOS 00/100 MN)</t>
  </si>
  <si>
    <t>(SEIS MIL DOSCIENTOS TREINTA Y UN PESOS 60/100 MN)</t>
  </si>
  <si>
    <t>ALFREDO SANCHEZ MARIN</t>
  </si>
  <si>
    <t>CAPACITACION A MAESTROS Y ALUMNOS DE LA UNIVERSIDAD POLITECNICA DE LA REGION LAGUNA EN EL EJIDO DE SANTA TERESA MUNICIPIO DE SAN PEDRO DE LAS COLONIAS, COAH. DEL 22 AL 24 DE MARZO 2017.</t>
  </si>
  <si>
    <t>SANTA TERESA</t>
  </si>
  <si>
    <t>(MIL CUATROCIENTOS VEINTIDOS PESOS 40/100 MN)</t>
  </si>
  <si>
    <t>71 SESION ORDINARIA DEL CONSEJO GENERAL EN MORELOS, COAH.</t>
  </si>
  <si>
    <t>MORELOS</t>
  </si>
  <si>
    <t>(CINCO MIL CIENTO ONCE PESOS 10/100 MN)</t>
  </si>
  <si>
    <t>C.P. JOSE MANUEL JIMENEZ Y MELENDEZ</t>
  </si>
  <si>
    <t>( CUATRO MIL OCHOCIENTOS CUARENTA Y CUATRO PESOS 40/100 MN)</t>
  </si>
  <si>
    <t>(TRES MIL DOSCIENTOS PESOS 00/100 MN)</t>
  </si>
  <si>
    <t>LIC. ALFONSO RAUL VILLARREAL BARRERA</t>
  </si>
  <si>
    <t>(TRES MIL CUATROCIENTOS CUATRO PESOS 40/100MN)</t>
  </si>
  <si>
    <t>TRASLADO DEL COMISIONADO ALFONSO VILLARREAL A LA 71 SESION ORDINARIA DEL CONSEJO GENERAL EN MORELOS, COAH.</t>
  </si>
  <si>
    <t>TRASLADO DEL COMISIONADO PRESIDENTE A LA 71 SESION ORDINARIA DEL CONSEJO GENERAL EN MORELOS, COAH.</t>
  </si>
  <si>
    <t>APOYO PARA LA 71 SESION ORDINARIA DEL CONSEJO GENERAL EN MORELOS, COAH.</t>
  </si>
  <si>
    <t>VALERIA MENDOZA FLORES</t>
  </si>
  <si>
    <t>MARTIN VALDES CASAS</t>
  </si>
  <si>
    <t>CAPACITACION A MAESTROS Y ALUMNOS DE LA UNIVERSIDAD POLITECNICA DE LA REGION LAGUNA EN EL EJIDO DE SANTA TERESA MUNICIPIO DE SAN PEDRO DE LAS COLONIAS, COAH. DEL 29 AL 31 DE MARZO 2017.</t>
  </si>
  <si>
    <t>(CUATRO MIL DOSCIENTOS NOVENTA Y TRES PESOS 40/100 MN)</t>
  </si>
  <si>
    <t>SESION DE LA REGION NORTE DEL SNT Y JORNADA REGIONAL POR LA ARMONIZACION LEGISLATIVA EN MATERIA DE PROTECCION DE DATOS PERSONALES EN POSESION DE SUJETOS OBLIGADOS, LLEVADO A CABO EN EL POLIFORO CULTURAL UNIVERSITARIO DE LA UNIVERSIDAD AUTONOMA DE BAJA CALIFORNIA SUR.</t>
  </si>
  <si>
    <t>ABRIL</t>
  </si>
  <si>
    <t>BAJA CALIFORNIA</t>
  </si>
  <si>
    <t>(DIEZ MIL NOVECIENTOS DIECISEIS PESOS 00/100 MN)</t>
  </si>
  <si>
    <t>(DIEZ MIL OCHOCIENTOS CINCUENTA PESOS 00/100 MN)</t>
  </si>
  <si>
    <t>ING. ALFONSO RAUL VILLARREAL BARRERA</t>
  </si>
  <si>
    <t>CAPACITACION  EN MATERIA DE LA LEY DE ACCESO A LA INFORMACION PUBLICA Y DEL SISTEMA DE OBLIGACIONES DE PORTALES DE TRANSPARENCIA EN GENERAL CEPEDA EL 29 DE MARZO DE 2017.</t>
  </si>
  <si>
    <t>(NOVECIENTOS NOVENTA Y SIETE PESOS 60/100 MN)</t>
  </si>
  <si>
    <t>LIC. KAREN ALEJANDRA NAJERA YEVERINO</t>
  </si>
  <si>
    <t>JEFE DEL DPTO DE ASESORIA TEMATICA</t>
  </si>
  <si>
    <t>1ER INFORME DE RESULTADOS DEL RECTOE DE LA UNIVERSIDAD AUTONOMA DE COAHUILA EN MONCLOVA, COAH.</t>
  </si>
  <si>
    <t>COMISIONADO}</t>
  </si>
  <si>
    <t>(MIL OCHOCIENTOS CUARENTA PESOS 00/100 MN)</t>
  </si>
  <si>
    <t>ALEJANDRO HERRERA CASILLAS</t>
  </si>
  <si>
    <t>PROYECTISTA</t>
  </si>
  <si>
    <t>NUEVA ROSITA</t>
  </si>
  <si>
    <t>VILLA UNION</t>
  </si>
  <si>
    <t>CAPACITACION  EN MATERIA DE LA LEY DE ACCESO A LA INFORMACION PUBLICA Y DEL SISTEMA DE OBLIGACIONES DE PORTALES DE TRANSPARENCIA EN NUEVA ROSITA, VILLAUNION Y MORELOS, COAH</t>
  </si>
  <si>
    <t>(CUATRO MIL CUATROCIENTOS OCHO PESOS 00/100 MN)</t>
  </si>
  <si>
    <t>(DOS MIL OCHOCIENTOS OCHENTA PESOS 00/100 MN)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</si>
</sst>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b/>
      <sz val="8"/>
      <color indexed="9"/>
      <name val="BankGothic Md BT"/>
      <family val="2"/>
    </font>
    <font>
      <b/>
      <sz val="8"/>
      <color indexed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24">
    <xf numFmtId="0" fontId="0" fillId="0" borderId="0" xfId="0" applyFont="1" applyAlignment="1">
      <alignment/>
    </xf>
    <xf numFmtId="0" fontId="3" fillId="0" borderId="10" xfId="53" applyFont="1" applyBorder="1">
      <alignment/>
      <protection/>
    </xf>
    <xf numFmtId="0" fontId="3" fillId="0" borderId="11" xfId="53" applyFont="1" applyBorder="1">
      <alignment/>
      <protection/>
    </xf>
    <xf numFmtId="0" fontId="3" fillId="0" borderId="12" xfId="53" applyFont="1" applyBorder="1">
      <alignment/>
      <protection/>
    </xf>
    <xf numFmtId="0" fontId="3" fillId="0" borderId="0" xfId="53" applyFont="1">
      <alignment/>
      <protection/>
    </xf>
    <xf numFmtId="0" fontId="3" fillId="0" borderId="13" xfId="53" applyFont="1" applyBorder="1">
      <alignment/>
      <protection/>
    </xf>
    <xf numFmtId="0" fontId="3" fillId="0" borderId="0" xfId="53" applyFont="1" applyBorder="1">
      <alignment/>
      <protection/>
    </xf>
    <xf numFmtId="0" fontId="4" fillId="0" borderId="0" xfId="53" applyFont="1" applyBorder="1">
      <alignment/>
      <protection/>
    </xf>
    <xf numFmtId="0" fontId="5" fillId="0" borderId="14" xfId="53" applyFont="1" applyBorder="1">
      <alignment/>
      <protection/>
    </xf>
    <xf numFmtId="0" fontId="5" fillId="0" borderId="0" xfId="53" applyFont="1" applyBorder="1" applyAlignment="1">
      <alignment horizontal="center"/>
      <protection/>
    </xf>
    <xf numFmtId="0" fontId="5" fillId="0" borderId="15" xfId="53" applyFont="1" applyBorder="1" applyAlignment="1">
      <alignment horizontal="right"/>
      <protection/>
    </xf>
    <xf numFmtId="0" fontId="5" fillId="0" borderId="0" xfId="53" applyFont="1" applyBorder="1">
      <alignment/>
      <protection/>
    </xf>
    <xf numFmtId="0" fontId="5" fillId="0" borderId="15" xfId="53" applyFont="1" applyBorder="1">
      <alignment/>
      <protection/>
    </xf>
    <xf numFmtId="0" fontId="3" fillId="0" borderId="15" xfId="53" applyFont="1" applyBorder="1">
      <alignment/>
      <protection/>
    </xf>
    <xf numFmtId="0" fontId="3" fillId="0" borderId="16" xfId="53" applyFont="1" applyBorder="1" applyAlignment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13" xfId="53" applyFont="1" applyBorder="1" applyAlignment="1">
      <alignment horizontal="right"/>
      <protection/>
    </xf>
    <xf numFmtId="0" fontId="3" fillId="0" borderId="17" xfId="53" applyFont="1" applyBorder="1" applyAlignment="1">
      <alignment horizontal="center"/>
      <protection/>
    </xf>
    <xf numFmtId="0" fontId="3" fillId="0" borderId="0" xfId="53" applyFont="1" applyFill="1">
      <alignment/>
      <protection/>
    </xf>
    <xf numFmtId="0" fontId="5" fillId="0" borderId="18" xfId="53" applyFont="1" applyBorder="1" applyAlignment="1">
      <alignment horizontal="center"/>
      <protection/>
    </xf>
    <xf numFmtId="0" fontId="3" fillId="0" borderId="13" xfId="53" applyFont="1" applyBorder="1" applyAlignment="1">
      <alignment horizontal="right"/>
      <protection/>
    </xf>
    <xf numFmtId="38" fontId="3" fillId="0" borderId="17" xfId="53" applyNumberFormat="1" applyFont="1" applyBorder="1" applyAlignment="1">
      <alignment horizontal="center"/>
      <protection/>
    </xf>
    <xf numFmtId="0" fontId="3" fillId="0" borderId="19" xfId="53" applyFont="1" applyFill="1" applyBorder="1">
      <alignment/>
      <protection/>
    </xf>
    <xf numFmtId="44" fontId="3" fillId="0" borderId="15" xfId="53" applyNumberFormat="1" applyFont="1" applyBorder="1">
      <alignment/>
      <protection/>
    </xf>
    <xf numFmtId="0" fontId="3" fillId="0" borderId="0" xfId="53" applyFont="1" applyAlignment="1">
      <alignment horizontal="center"/>
      <protection/>
    </xf>
    <xf numFmtId="0" fontId="3" fillId="0" borderId="19" xfId="53" applyFont="1" applyBorder="1">
      <alignment/>
      <protection/>
    </xf>
    <xf numFmtId="0" fontId="3" fillId="0" borderId="20" xfId="53" applyFont="1" applyBorder="1">
      <alignment/>
      <protection/>
    </xf>
    <xf numFmtId="0" fontId="3" fillId="0" borderId="21" xfId="53" applyFont="1" applyBorder="1">
      <alignment/>
      <protection/>
    </xf>
    <xf numFmtId="0" fontId="3" fillId="0" borderId="0" xfId="53" applyFont="1" applyFill="1" applyBorder="1">
      <alignment/>
      <protection/>
    </xf>
    <xf numFmtId="0" fontId="3" fillId="0" borderId="15" xfId="53" applyFont="1" applyFill="1" applyBorder="1">
      <alignment/>
      <protection/>
    </xf>
    <xf numFmtId="2" fontId="3" fillId="0" borderId="17" xfId="53" applyNumberFormat="1" applyFont="1" applyBorder="1">
      <alignment/>
      <protection/>
    </xf>
    <xf numFmtId="0" fontId="3" fillId="0" borderId="0" xfId="53" applyFont="1" applyBorder="1" applyAlignment="1">
      <alignment horizontal="right"/>
      <protection/>
    </xf>
    <xf numFmtId="0" fontId="5" fillId="0" borderId="0" xfId="53" applyFont="1" applyBorder="1" applyAlignment="1">
      <alignment horizontal="right"/>
      <protection/>
    </xf>
    <xf numFmtId="0" fontId="5" fillId="0" borderId="0" xfId="53" applyFont="1" applyBorder="1" applyAlignment="1">
      <alignment horizontal="right"/>
      <protection/>
    </xf>
    <xf numFmtId="0" fontId="3" fillId="0" borderId="22" xfId="53" applyFont="1" applyBorder="1">
      <alignment/>
      <protection/>
    </xf>
    <xf numFmtId="0" fontId="4" fillId="0" borderId="23" xfId="53" applyFont="1" applyBorder="1">
      <alignment/>
      <protection/>
    </xf>
    <xf numFmtId="0" fontId="3" fillId="0" borderId="23" xfId="53" applyFont="1" applyBorder="1">
      <alignment/>
      <protection/>
    </xf>
    <xf numFmtId="0" fontId="3" fillId="0" borderId="24" xfId="53" applyFont="1" applyBorder="1">
      <alignment/>
      <protection/>
    </xf>
    <xf numFmtId="0" fontId="5" fillId="0" borderId="0" xfId="53" applyFont="1" applyFill="1" applyBorder="1" applyAlignment="1">
      <alignment horizontal="center"/>
      <protection/>
    </xf>
    <xf numFmtId="0" fontId="5" fillId="0" borderId="0" xfId="53" applyFont="1" applyFill="1" applyBorder="1" applyAlignment="1">
      <alignment horizontal="right"/>
      <protection/>
    </xf>
    <xf numFmtId="43" fontId="3" fillId="0" borderId="0" xfId="53" applyNumberFormat="1" applyFont="1" applyBorder="1">
      <alignment/>
      <protection/>
    </xf>
    <xf numFmtId="0" fontId="3" fillId="0" borderId="25" xfId="53" applyFont="1" applyBorder="1">
      <alignment/>
      <protection/>
    </xf>
    <xf numFmtId="0" fontId="3" fillId="0" borderId="26" xfId="53" applyFont="1" applyBorder="1">
      <alignment/>
      <protection/>
    </xf>
    <xf numFmtId="43" fontId="3" fillId="0" borderId="0" xfId="53" applyNumberFormat="1" applyFont="1">
      <alignment/>
      <protection/>
    </xf>
    <xf numFmtId="164" fontId="5" fillId="0" borderId="23" xfId="51" applyFont="1" applyBorder="1" applyAlignment="1">
      <alignment/>
    </xf>
    <xf numFmtId="164" fontId="5" fillId="0" borderId="27" xfId="51" applyFont="1" applyBorder="1" applyAlignment="1">
      <alignment/>
    </xf>
    <xf numFmtId="43" fontId="5" fillId="0" borderId="0" xfId="53" applyNumberFormat="1" applyFont="1" applyBorder="1">
      <alignment/>
      <protection/>
    </xf>
    <xf numFmtId="0" fontId="3" fillId="0" borderId="27" xfId="53" applyFont="1" applyBorder="1">
      <alignment/>
      <protection/>
    </xf>
    <xf numFmtId="0" fontId="5" fillId="0" borderId="28" xfId="53" applyFont="1" applyBorder="1">
      <alignment/>
      <protection/>
    </xf>
    <xf numFmtId="0" fontId="5" fillId="0" borderId="19" xfId="53" applyFont="1" applyBorder="1">
      <alignment/>
      <protection/>
    </xf>
    <xf numFmtId="0" fontId="5" fillId="0" borderId="29" xfId="53" applyFont="1" applyBorder="1">
      <alignment/>
      <protection/>
    </xf>
    <xf numFmtId="164" fontId="3" fillId="0" borderId="0" xfId="53" applyNumberFormat="1" applyFont="1" applyBorder="1">
      <alignment/>
      <protection/>
    </xf>
    <xf numFmtId="0" fontId="5" fillId="0" borderId="30" xfId="53" applyFont="1" applyBorder="1">
      <alignment/>
      <protection/>
    </xf>
    <xf numFmtId="0" fontId="3" fillId="0" borderId="31" xfId="53" applyFont="1" applyBorder="1">
      <alignment/>
      <protection/>
    </xf>
    <xf numFmtId="0" fontId="3" fillId="0" borderId="28" xfId="53" applyFont="1" applyBorder="1">
      <alignment/>
      <protection/>
    </xf>
    <xf numFmtId="0" fontId="3" fillId="0" borderId="19" xfId="53" applyFont="1" applyBorder="1" applyAlignment="1">
      <alignment horizontal="right"/>
      <protection/>
    </xf>
    <xf numFmtId="0" fontId="3" fillId="0" borderId="30" xfId="53" applyFont="1" applyBorder="1">
      <alignment/>
      <protection/>
    </xf>
    <xf numFmtId="0" fontId="3" fillId="0" borderId="15" xfId="53" applyFont="1" applyBorder="1" applyAlignment="1">
      <alignment horizontal="center"/>
      <protection/>
    </xf>
    <xf numFmtId="0" fontId="3" fillId="0" borderId="32" xfId="53" applyFont="1" applyBorder="1">
      <alignment/>
      <protection/>
    </xf>
    <xf numFmtId="0" fontId="3" fillId="0" borderId="16" xfId="53" applyFont="1" applyBorder="1">
      <alignment/>
      <protection/>
    </xf>
    <xf numFmtId="0" fontId="5" fillId="0" borderId="16" xfId="53" applyFont="1" applyBorder="1">
      <alignment/>
      <protection/>
    </xf>
    <xf numFmtId="0" fontId="5" fillId="33" borderId="16" xfId="53" applyFont="1" applyFill="1" applyBorder="1">
      <alignment/>
      <protection/>
    </xf>
    <xf numFmtId="16" fontId="3" fillId="0" borderId="33" xfId="53" applyNumberFormat="1" applyFont="1" applyBorder="1">
      <alignment/>
      <protection/>
    </xf>
    <xf numFmtId="0" fontId="3" fillId="0" borderId="0" xfId="53" applyFont="1" applyBorder="1" applyAlignment="1">
      <alignment horizontal="center"/>
      <protection/>
    </xf>
    <xf numFmtId="0" fontId="5" fillId="0" borderId="0" xfId="53" applyFont="1" applyBorder="1" applyAlignment="1">
      <alignment horizontal="right"/>
      <protection/>
    </xf>
    <xf numFmtId="0" fontId="3" fillId="0" borderId="15" xfId="53" applyFont="1" applyBorder="1" applyAlignment="1">
      <alignment horizontal="center"/>
      <protection/>
    </xf>
    <xf numFmtId="0" fontId="3" fillId="0" borderId="13" xfId="53" applyFont="1" applyBorder="1" applyAlignment="1">
      <alignment horizontal="right"/>
      <protection/>
    </xf>
    <xf numFmtId="0" fontId="3" fillId="0" borderId="0" xfId="53" applyFont="1" applyBorder="1" applyAlignment="1">
      <alignment horizontal="right"/>
      <protection/>
    </xf>
    <xf numFmtId="0" fontId="5" fillId="0" borderId="0" xfId="53" applyFont="1" applyBorder="1" applyAlignment="1">
      <alignment horizontal="center"/>
      <protection/>
    </xf>
    <xf numFmtId="44" fontId="3" fillId="0" borderId="0" xfId="53" applyNumberFormat="1" applyFont="1">
      <alignment/>
      <protection/>
    </xf>
    <xf numFmtId="0" fontId="5" fillId="0" borderId="0" xfId="53" applyFont="1" applyBorder="1" applyAlignment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15" xfId="53" applyFont="1" applyBorder="1" applyAlignment="1">
      <alignment horizontal="center"/>
      <protection/>
    </xf>
    <xf numFmtId="0" fontId="3" fillId="0" borderId="13" xfId="53" applyFont="1" applyBorder="1" applyAlignment="1">
      <alignment horizontal="right"/>
      <protection/>
    </xf>
    <xf numFmtId="0" fontId="3" fillId="0" borderId="0" xfId="53" applyFont="1" applyBorder="1" applyAlignment="1">
      <alignment horizontal="right"/>
      <protection/>
    </xf>
    <xf numFmtId="0" fontId="5" fillId="0" borderId="0" xfId="53" applyFont="1" applyBorder="1" applyAlignment="1">
      <alignment horizontal="right"/>
      <protection/>
    </xf>
    <xf numFmtId="0" fontId="3" fillId="0" borderId="0" xfId="53" applyFont="1" applyBorder="1" applyAlignment="1">
      <alignment horizontal="center"/>
      <protection/>
    </xf>
    <xf numFmtId="0" fontId="3" fillId="0" borderId="15" xfId="53" applyFont="1" applyBorder="1" applyAlignment="1">
      <alignment horizontal="center"/>
      <protection/>
    </xf>
    <xf numFmtId="0" fontId="5" fillId="0" borderId="0" xfId="53" applyFont="1" applyBorder="1" applyAlignment="1">
      <alignment horizontal="right"/>
      <protection/>
    </xf>
    <xf numFmtId="0" fontId="3" fillId="0" borderId="13" xfId="53" applyFont="1" applyBorder="1" applyAlignment="1">
      <alignment horizontal="right"/>
      <protection/>
    </xf>
    <xf numFmtId="0" fontId="3" fillId="0" borderId="0" xfId="53" applyFont="1" applyBorder="1" applyAlignment="1">
      <alignment horizontal="right"/>
      <protection/>
    </xf>
    <xf numFmtId="0" fontId="5" fillId="0" borderId="0" xfId="53" applyFont="1" applyBorder="1" applyAlignment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5" fillId="0" borderId="0" xfId="53" applyFont="1" applyBorder="1" applyAlignment="1">
      <alignment horizontal="right"/>
      <protection/>
    </xf>
    <xf numFmtId="0" fontId="3" fillId="0" borderId="15" xfId="53" applyFont="1" applyBorder="1" applyAlignment="1">
      <alignment horizontal="center"/>
      <protection/>
    </xf>
    <xf numFmtId="0" fontId="3" fillId="0" borderId="13" xfId="53" applyFont="1" applyBorder="1" applyAlignment="1">
      <alignment horizontal="right"/>
      <protection/>
    </xf>
    <xf numFmtId="0" fontId="3" fillId="0" borderId="0" xfId="53" applyFont="1" applyBorder="1" applyAlignment="1">
      <alignment horizontal="right"/>
      <protection/>
    </xf>
    <xf numFmtId="0" fontId="5" fillId="0" borderId="0" xfId="53" applyFont="1" applyBorder="1" applyAlignment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5" fillId="0" borderId="0" xfId="53" applyFont="1" applyBorder="1" applyAlignment="1">
      <alignment horizontal="right"/>
      <protection/>
    </xf>
    <xf numFmtId="0" fontId="3" fillId="0" borderId="15" xfId="53" applyFont="1" applyBorder="1" applyAlignment="1">
      <alignment horizontal="center"/>
      <protection/>
    </xf>
    <xf numFmtId="0" fontId="3" fillId="0" borderId="13" xfId="53" applyFont="1" applyBorder="1" applyAlignment="1">
      <alignment horizontal="right"/>
      <protection/>
    </xf>
    <xf numFmtId="0" fontId="3" fillId="0" borderId="0" xfId="53" applyFont="1" applyBorder="1" applyAlignment="1">
      <alignment horizontal="right"/>
      <protection/>
    </xf>
    <xf numFmtId="0" fontId="5" fillId="0" borderId="0" xfId="53" applyFont="1" applyBorder="1" applyAlignment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15" xfId="53" applyFont="1" applyBorder="1" applyAlignment="1">
      <alignment horizontal="center"/>
      <protection/>
    </xf>
    <xf numFmtId="0" fontId="5" fillId="0" borderId="0" xfId="53" applyFont="1" applyBorder="1" applyAlignment="1">
      <alignment horizontal="right"/>
      <protection/>
    </xf>
    <xf numFmtId="0" fontId="3" fillId="0" borderId="13" xfId="53" applyFont="1" applyBorder="1" applyAlignment="1">
      <alignment horizontal="right"/>
      <protection/>
    </xf>
    <xf numFmtId="0" fontId="3" fillId="0" borderId="0" xfId="53" applyFont="1" applyBorder="1" applyAlignment="1">
      <alignment horizontal="right"/>
      <protection/>
    </xf>
    <xf numFmtId="0" fontId="5" fillId="0" borderId="0" xfId="53" applyFont="1" applyBorder="1" applyAlignment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5" fillId="0" borderId="0" xfId="53" applyFont="1" applyBorder="1" applyAlignment="1">
      <alignment horizontal="right"/>
      <protection/>
    </xf>
    <xf numFmtId="0" fontId="3" fillId="0" borderId="15" xfId="53" applyFont="1" applyBorder="1" applyAlignment="1">
      <alignment horizontal="center"/>
      <protection/>
    </xf>
    <xf numFmtId="0" fontId="3" fillId="0" borderId="13" xfId="53" applyFont="1" applyBorder="1" applyAlignment="1">
      <alignment horizontal="right"/>
      <protection/>
    </xf>
    <xf numFmtId="0" fontId="3" fillId="0" borderId="0" xfId="53" applyFont="1" applyBorder="1" applyAlignment="1">
      <alignment horizontal="right"/>
      <protection/>
    </xf>
    <xf numFmtId="0" fontId="5" fillId="0" borderId="0" xfId="53" applyFont="1" applyBorder="1" applyAlignment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15" xfId="53" applyFont="1" applyBorder="1" applyAlignment="1">
      <alignment horizontal="center"/>
      <protection/>
    </xf>
    <xf numFmtId="0" fontId="5" fillId="0" borderId="0" xfId="53" applyFont="1" applyBorder="1" applyAlignment="1">
      <alignment horizontal="right"/>
      <protection/>
    </xf>
    <xf numFmtId="0" fontId="3" fillId="0" borderId="13" xfId="53" applyFont="1" applyBorder="1" applyAlignment="1">
      <alignment horizontal="right"/>
      <protection/>
    </xf>
    <xf numFmtId="0" fontId="3" fillId="0" borderId="0" xfId="53" applyFont="1" applyBorder="1" applyAlignment="1">
      <alignment horizontal="right"/>
      <protection/>
    </xf>
    <xf numFmtId="0" fontId="5" fillId="0" borderId="0" xfId="53" applyFont="1" applyBorder="1" applyAlignment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5" fillId="0" borderId="0" xfId="53" applyFont="1" applyBorder="1" applyAlignment="1">
      <alignment horizontal="right"/>
      <protection/>
    </xf>
    <xf numFmtId="0" fontId="3" fillId="0" borderId="15" xfId="53" applyFont="1" applyBorder="1" applyAlignment="1">
      <alignment horizontal="center"/>
      <protection/>
    </xf>
    <xf numFmtId="0" fontId="3" fillId="0" borderId="13" xfId="53" applyFont="1" applyBorder="1" applyAlignment="1">
      <alignment horizontal="right"/>
      <protection/>
    </xf>
    <xf numFmtId="0" fontId="3" fillId="0" borderId="0" xfId="53" applyFont="1" applyBorder="1" applyAlignment="1">
      <alignment horizontal="right"/>
      <protection/>
    </xf>
    <xf numFmtId="0" fontId="5" fillId="0" borderId="0" xfId="53" applyFont="1" applyBorder="1" applyAlignment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15" xfId="53" applyFont="1" applyBorder="1" applyAlignment="1">
      <alignment horizontal="center"/>
      <protection/>
    </xf>
    <xf numFmtId="0" fontId="5" fillId="0" borderId="0" xfId="53" applyFont="1" applyBorder="1" applyAlignment="1">
      <alignment horizontal="right"/>
      <protection/>
    </xf>
    <xf numFmtId="0" fontId="3" fillId="0" borderId="13" xfId="53" applyFont="1" applyBorder="1" applyAlignment="1">
      <alignment horizontal="right"/>
      <protection/>
    </xf>
    <xf numFmtId="0" fontId="3" fillId="0" borderId="0" xfId="53" applyFont="1" applyBorder="1" applyAlignment="1">
      <alignment horizontal="right"/>
      <protection/>
    </xf>
    <xf numFmtId="0" fontId="5" fillId="0" borderId="0" xfId="53" applyFont="1" applyBorder="1" applyAlignment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15" xfId="53" applyFont="1" applyBorder="1" applyAlignment="1">
      <alignment horizontal="center"/>
      <protection/>
    </xf>
    <xf numFmtId="0" fontId="5" fillId="0" borderId="0" xfId="53" applyFont="1" applyBorder="1" applyAlignment="1">
      <alignment horizontal="right"/>
      <protection/>
    </xf>
    <xf numFmtId="0" fontId="3" fillId="0" borderId="13" xfId="53" applyFont="1" applyBorder="1" applyAlignment="1">
      <alignment horizontal="right"/>
      <protection/>
    </xf>
    <xf numFmtId="0" fontId="3" fillId="0" borderId="0" xfId="53" applyFont="1" applyBorder="1" applyAlignment="1">
      <alignment horizontal="right"/>
      <protection/>
    </xf>
    <xf numFmtId="0" fontId="5" fillId="0" borderId="0" xfId="53" applyFont="1" applyBorder="1" applyAlignment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5" fillId="0" borderId="0" xfId="53" applyFont="1" applyBorder="1" applyAlignment="1">
      <alignment horizontal="right"/>
      <protection/>
    </xf>
    <xf numFmtId="0" fontId="3" fillId="0" borderId="15" xfId="53" applyFont="1" applyBorder="1" applyAlignment="1">
      <alignment horizontal="center"/>
      <protection/>
    </xf>
    <xf numFmtId="0" fontId="3" fillId="0" borderId="13" xfId="53" applyFont="1" applyBorder="1" applyAlignment="1">
      <alignment horizontal="right"/>
      <protection/>
    </xf>
    <xf numFmtId="0" fontId="3" fillId="0" borderId="0" xfId="53" applyFont="1" applyBorder="1" applyAlignment="1">
      <alignment horizontal="right"/>
      <protection/>
    </xf>
    <xf numFmtId="0" fontId="5" fillId="0" borderId="0" xfId="53" applyFont="1" applyBorder="1" applyAlignment="1">
      <alignment horizontal="center"/>
      <protection/>
    </xf>
    <xf numFmtId="0" fontId="5" fillId="0" borderId="0" xfId="53" applyFont="1" applyBorder="1" applyAlignment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15" xfId="53" applyFont="1" applyBorder="1" applyAlignment="1">
      <alignment horizontal="center"/>
      <protection/>
    </xf>
    <xf numFmtId="0" fontId="3" fillId="0" borderId="13" xfId="53" applyFont="1" applyBorder="1" applyAlignment="1">
      <alignment horizontal="right"/>
      <protection/>
    </xf>
    <xf numFmtId="0" fontId="3" fillId="0" borderId="0" xfId="53" applyFont="1" applyBorder="1" applyAlignment="1">
      <alignment horizontal="right"/>
      <protection/>
    </xf>
    <xf numFmtId="0" fontId="5" fillId="0" borderId="0" xfId="53" applyFont="1" applyBorder="1" applyAlignment="1">
      <alignment horizontal="right"/>
      <protection/>
    </xf>
    <xf numFmtId="0" fontId="3" fillId="0" borderId="0" xfId="53" applyFont="1" applyBorder="1" applyAlignment="1">
      <alignment horizontal="center"/>
      <protection/>
    </xf>
    <xf numFmtId="0" fontId="5" fillId="0" borderId="0" xfId="53" applyFont="1" applyBorder="1" applyAlignment="1">
      <alignment horizontal="right"/>
      <protection/>
    </xf>
    <xf numFmtId="0" fontId="3" fillId="0" borderId="15" xfId="53" applyFont="1" applyBorder="1" applyAlignment="1">
      <alignment horizontal="center"/>
      <protection/>
    </xf>
    <xf numFmtId="0" fontId="3" fillId="0" borderId="13" xfId="53" applyFont="1" applyBorder="1" applyAlignment="1">
      <alignment horizontal="right"/>
      <protection/>
    </xf>
    <xf numFmtId="0" fontId="3" fillId="0" borderId="0" xfId="53" applyFont="1" applyBorder="1" applyAlignment="1">
      <alignment horizontal="right"/>
      <protection/>
    </xf>
    <xf numFmtId="0" fontId="5" fillId="0" borderId="0" xfId="53" applyFont="1" applyBorder="1" applyAlignment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5" fillId="0" borderId="0" xfId="53" applyFont="1" applyBorder="1" applyAlignment="1">
      <alignment horizontal="right"/>
      <protection/>
    </xf>
    <xf numFmtId="0" fontId="3" fillId="0" borderId="15" xfId="53" applyFont="1" applyBorder="1" applyAlignment="1">
      <alignment horizontal="center"/>
      <protection/>
    </xf>
    <xf numFmtId="0" fontId="3" fillId="0" borderId="13" xfId="53" applyFont="1" applyBorder="1" applyAlignment="1">
      <alignment horizontal="right"/>
      <protection/>
    </xf>
    <xf numFmtId="0" fontId="3" fillId="0" borderId="0" xfId="53" applyFont="1" applyBorder="1" applyAlignment="1">
      <alignment horizontal="right"/>
      <protection/>
    </xf>
    <xf numFmtId="0" fontId="5" fillId="0" borderId="0" xfId="53" applyFont="1" applyBorder="1" applyAlignment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5" fillId="0" borderId="0" xfId="53" applyFont="1" applyBorder="1" applyAlignment="1">
      <alignment horizontal="right"/>
      <protection/>
    </xf>
    <xf numFmtId="0" fontId="3" fillId="0" borderId="15" xfId="53" applyFont="1" applyBorder="1" applyAlignment="1">
      <alignment horizontal="center"/>
      <protection/>
    </xf>
    <xf numFmtId="0" fontId="3" fillId="0" borderId="13" xfId="53" applyFont="1" applyBorder="1" applyAlignment="1">
      <alignment horizontal="right"/>
      <protection/>
    </xf>
    <xf numFmtId="0" fontId="3" fillId="0" borderId="0" xfId="53" applyFont="1" applyBorder="1" applyAlignment="1">
      <alignment horizontal="right"/>
      <protection/>
    </xf>
    <xf numFmtId="0" fontId="5" fillId="0" borderId="0" xfId="53" applyFont="1" applyBorder="1" applyAlignment="1">
      <alignment horizontal="center"/>
      <protection/>
    </xf>
    <xf numFmtId="164" fontId="3" fillId="0" borderId="0" xfId="51" applyFont="1" applyFill="1" applyBorder="1" applyAlignment="1">
      <alignment/>
    </xf>
    <xf numFmtId="0" fontId="5" fillId="0" borderId="0" xfId="53" applyFont="1" applyFill="1" applyBorder="1" applyAlignment="1">
      <alignment horizontal="left"/>
      <protection/>
    </xf>
    <xf numFmtId="0" fontId="5" fillId="0" borderId="15" xfId="53" applyFont="1" applyFill="1" applyBorder="1" applyAlignment="1">
      <alignment horizontal="left"/>
      <protection/>
    </xf>
    <xf numFmtId="0" fontId="3" fillId="0" borderId="30" xfId="53" applyFont="1" applyBorder="1" applyAlignment="1">
      <alignment horizontal="center"/>
      <protection/>
    </xf>
    <xf numFmtId="0" fontId="3" fillId="0" borderId="31" xfId="53" applyFont="1" applyBorder="1" applyAlignment="1">
      <alignment horizontal="center"/>
      <protection/>
    </xf>
    <xf numFmtId="0" fontId="5" fillId="0" borderId="0" xfId="53" applyFont="1" applyBorder="1" applyAlignment="1">
      <alignment horizontal="center"/>
      <protection/>
    </xf>
    <xf numFmtId="0" fontId="5" fillId="0" borderId="26" xfId="53" applyFont="1" applyBorder="1" applyAlignment="1">
      <alignment horizontal="center"/>
      <protection/>
    </xf>
    <xf numFmtId="0" fontId="3" fillId="0" borderId="19" xfId="53" applyFont="1" applyBorder="1" applyAlignment="1">
      <alignment horizontal="center"/>
      <protection/>
    </xf>
    <xf numFmtId="0" fontId="3" fillId="0" borderId="0" xfId="53" applyFont="1" applyBorder="1" applyAlignment="1">
      <alignment horizontal="center"/>
      <protection/>
    </xf>
    <xf numFmtId="164" fontId="5" fillId="0" borderId="30" xfId="51" applyFont="1" applyBorder="1" applyAlignment="1">
      <alignment/>
    </xf>
    <xf numFmtId="164" fontId="5" fillId="0" borderId="31" xfId="51" applyFont="1" applyBorder="1" applyAlignment="1">
      <alignment/>
    </xf>
    <xf numFmtId="0" fontId="5" fillId="0" borderId="0" xfId="53" applyFont="1" applyBorder="1" applyAlignment="1">
      <alignment horizontal="left" vertical="center" wrapText="1"/>
      <protection/>
    </xf>
    <xf numFmtId="0" fontId="5" fillId="0" borderId="15" xfId="53" applyFont="1" applyBorder="1" applyAlignment="1">
      <alignment horizontal="left" vertical="center" wrapText="1"/>
      <protection/>
    </xf>
    <xf numFmtId="0" fontId="6" fillId="33" borderId="0" xfId="53" applyFont="1" applyFill="1" applyBorder="1" applyAlignment="1">
      <alignment horizontal="center" vertical="center"/>
      <protection/>
    </xf>
    <xf numFmtId="0" fontId="6" fillId="33" borderId="15" xfId="53" applyFont="1" applyFill="1" applyBorder="1" applyAlignment="1">
      <alignment horizontal="center" vertical="center"/>
      <protection/>
    </xf>
    <xf numFmtId="0" fontId="3" fillId="0" borderId="15" xfId="53" applyFont="1" applyBorder="1" applyAlignment="1">
      <alignment horizontal="center"/>
      <protection/>
    </xf>
    <xf numFmtId="0" fontId="3" fillId="0" borderId="13" xfId="53" applyFont="1" applyBorder="1" applyAlignment="1">
      <alignment horizontal="right"/>
      <protection/>
    </xf>
    <xf numFmtId="0" fontId="3" fillId="0" borderId="0" xfId="53" applyFont="1" applyBorder="1" applyAlignment="1">
      <alignment horizontal="right"/>
      <protection/>
    </xf>
    <xf numFmtId="0" fontId="3" fillId="0" borderId="15" xfId="53" applyFont="1" applyBorder="1" applyAlignment="1">
      <alignment horizontal="right"/>
      <protection/>
    </xf>
    <xf numFmtId="0" fontId="5" fillId="0" borderId="30" xfId="53" applyFont="1" applyBorder="1" applyAlignment="1">
      <alignment horizontal="center"/>
      <protection/>
    </xf>
    <xf numFmtId="0" fontId="5" fillId="0" borderId="20" xfId="53" applyFont="1" applyBorder="1" applyAlignment="1">
      <alignment horizontal="center"/>
      <protection/>
    </xf>
    <xf numFmtId="0" fontId="5" fillId="0" borderId="34" xfId="53" applyFont="1" applyBorder="1" applyAlignment="1">
      <alignment horizontal="center"/>
      <protection/>
    </xf>
    <xf numFmtId="0" fontId="3" fillId="0" borderId="20" xfId="53" applyFont="1" applyBorder="1" applyAlignment="1">
      <alignment horizontal="center"/>
      <protection/>
    </xf>
    <xf numFmtId="0" fontId="3" fillId="0" borderId="34" xfId="53" applyFont="1" applyBorder="1" applyAlignment="1">
      <alignment horizontal="center"/>
      <protection/>
    </xf>
    <xf numFmtId="0" fontId="7" fillId="33" borderId="30" xfId="53" applyFont="1" applyFill="1" applyBorder="1" applyAlignment="1">
      <alignment horizontal="center"/>
      <protection/>
    </xf>
    <xf numFmtId="0" fontId="7" fillId="33" borderId="20" xfId="53" applyFont="1" applyFill="1" applyBorder="1" applyAlignment="1">
      <alignment horizontal="center"/>
      <protection/>
    </xf>
    <xf numFmtId="0" fontId="7" fillId="33" borderId="34" xfId="53" applyFont="1" applyFill="1" applyBorder="1" applyAlignment="1">
      <alignment horizontal="center"/>
      <protection/>
    </xf>
    <xf numFmtId="0" fontId="7" fillId="33" borderId="31" xfId="53" applyFont="1" applyFill="1" applyBorder="1" applyAlignment="1">
      <alignment horizontal="center"/>
      <protection/>
    </xf>
    <xf numFmtId="164" fontId="3" fillId="0" borderId="30" xfId="51" applyFont="1" applyBorder="1" applyAlignment="1">
      <alignment horizontal="center"/>
    </xf>
    <xf numFmtId="164" fontId="3" fillId="0" borderId="34" xfId="51" applyFont="1" applyBorder="1" applyAlignment="1">
      <alignment horizontal="center"/>
    </xf>
    <xf numFmtId="4" fontId="5" fillId="0" borderId="0" xfId="53" applyNumberFormat="1" applyFont="1" applyBorder="1" applyAlignment="1">
      <alignment horizontal="right"/>
      <protection/>
    </xf>
    <xf numFmtId="4" fontId="5" fillId="0" borderId="15" xfId="53" applyNumberFormat="1" applyFont="1" applyBorder="1" applyAlignment="1">
      <alignment horizontal="right"/>
      <protection/>
    </xf>
    <xf numFmtId="164" fontId="3" fillId="0" borderId="30" xfId="51" applyFont="1" applyBorder="1" applyAlignment="1">
      <alignment horizontal="left"/>
    </xf>
    <xf numFmtId="164" fontId="3" fillId="0" borderId="31" xfId="51" applyFont="1" applyBorder="1" applyAlignment="1">
      <alignment horizontal="left"/>
    </xf>
    <xf numFmtId="164" fontId="3" fillId="0" borderId="30" xfId="51" applyFont="1" applyBorder="1" applyAlignment="1">
      <alignment/>
    </xf>
    <xf numFmtId="164" fontId="3" fillId="0" borderId="31" xfId="51" applyFont="1" applyBorder="1" applyAlignment="1">
      <alignment/>
    </xf>
    <xf numFmtId="0" fontId="5" fillId="0" borderId="0" xfId="53" applyFont="1" applyBorder="1" applyAlignment="1">
      <alignment horizontal="right"/>
      <protection/>
    </xf>
    <xf numFmtId="0" fontId="5" fillId="0" borderId="26" xfId="53" applyFont="1" applyBorder="1" applyAlignment="1">
      <alignment horizontal="right"/>
      <protection/>
    </xf>
    <xf numFmtId="164" fontId="3" fillId="0" borderId="31" xfId="51" applyFont="1" applyBorder="1" applyAlignment="1">
      <alignment horizontal="center"/>
    </xf>
    <xf numFmtId="164" fontId="3" fillId="0" borderId="19" xfId="53" applyNumberFormat="1" applyFont="1" applyBorder="1" applyAlignment="1">
      <alignment horizontal="center"/>
      <protection/>
    </xf>
    <xf numFmtId="164" fontId="3" fillId="0" borderId="21" xfId="53" applyNumberFormat="1" applyFont="1" applyBorder="1" applyAlignment="1">
      <alignment horizontal="center"/>
      <protection/>
    </xf>
    <xf numFmtId="164" fontId="3" fillId="0" borderId="20" xfId="53" applyNumberFormat="1" applyFont="1" applyBorder="1" applyAlignment="1">
      <alignment horizontal="center"/>
      <protection/>
    </xf>
    <xf numFmtId="164" fontId="3" fillId="0" borderId="34" xfId="53" applyNumberFormat="1" applyFont="1" applyBorder="1" applyAlignment="1">
      <alignment horizontal="center"/>
      <protection/>
    </xf>
    <xf numFmtId="164" fontId="3" fillId="0" borderId="20" xfId="53" applyNumberFormat="1" applyFont="1" applyFill="1" applyBorder="1" applyAlignment="1">
      <alignment horizontal="center"/>
      <protection/>
    </xf>
    <xf numFmtId="164" fontId="3" fillId="0" borderId="34" xfId="53" applyNumberFormat="1" applyFont="1" applyFill="1" applyBorder="1" applyAlignment="1">
      <alignment horizontal="center"/>
      <protection/>
    </xf>
    <xf numFmtId="164" fontId="3" fillId="0" borderId="20" xfId="0" applyNumberFormat="1" applyFont="1" applyBorder="1" applyAlignment="1">
      <alignment horizontal="center"/>
    </xf>
    <xf numFmtId="164" fontId="3" fillId="0" borderId="34" xfId="0" applyNumberFormat="1" applyFont="1" applyBorder="1" applyAlignment="1">
      <alignment horizontal="center"/>
    </xf>
    <xf numFmtId="164" fontId="3" fillId="0" borderId="19" xfId="0" applyNumberFormat="1" applyFont="1" applyBorder="1" applyAlignment="1">
      <alignment horizontal="left"/>
    </xf>
    <xf numFmtId="164" fontId="3" fillId="0" borderId="21" xfId="0" applyNumberFormat="1" applyFont="1" applyBorder="1" applyAlignment="1">
      <alignment horizontal="left"/>
    </xf>
    <xf numFmtId="164" fontId="5" fillId="0" borderId="35" xfId="0" applyNumberFormat="1" applyFont="1" applyBorder="1" applyAlignment="1">
      <alignment horizontal="left"/>
    </xf>
    <xf numFmtId="164" fontId="5" fillId="0" borderId="36" xfId="0" applyNumberFormat="1" applyFont="1" applyBorder="1" applyAlignment="1">
      <alignment horizontal="left"/>
    </xf>
    <xf numFmtId="0" fontId="2" fillId="0" borderId="23" xfId="53" applyBorder="1" applyAlignment="1">
      <alignment horizontal="center"/>
      <protection/>
    </xf>
    <xf numFmtId="0" fontId="2" fillId="0" borderId="27" xfId="53" applyBorder="1" applyAlignment="1">
      <alignment horizontal="center"/>
      <protection/>
    </xf>
    <xf numFmtId="0" fontId="3" fillId="0" borderId="29" xfId="53" applyFont="1" applyBorder="1" applyAlignment="1">
      <alignment horizontal="center"/>
      <protection/>
    </xf>
    <xf numFmtId="0" fontId="3" fillId="0" borderId="23" xfId="53" applyFont="1" applyBorder="1" applyAlignment="1">
      <alignment horizontal="center"/>
      <protection/>
    </xf>
    <xf numFmtId="0" fontId="3" fillId="0" borderId="27" xfId="53" applyFont="1" applyBorder="1" applyAlignment="1">
      <alignment horizontal="center"/>
      <protection/>
    </xf>
    <xf numFmtId="0" fontId="5" fillId="0" borderId="19" xfId="53" applyFont="1" applyBorder="1" applyAlignment="1">
      <alignment horizontal="center" wrapText="1"/>
      <protection/>
    </xf>
    <xf numFmtId="0" fontId="5" fillId="0" borderId="19" xfId="53" applyFont="1" applyBorder="1" applyAlignment="1">
      <alignment horizontal="center"/>
      <protection/>
    </xf>
    <xf numFmtId="0" fontId="5" fillId="0" borderId="29" xfId="53" applyFont="1" applyBorder="1" applyAlignment="1">
      <alignment horizontal="center"/>
      <protection/>
    </xf>
    <xf numFmtId="0" fontId="3" fillId="0" borderId="19" xfId="53" applyFont="1" applyBorder="1" applyAlignment="1">
      <alignment horizontal="center" vertical="center"/>
      <protection/>
    </xf>
    <xf numFmtId="0" fontId="5" fillId="0" borderId="19" xfId="53" applyFont="1" applyBorder="1" applyAlignment="1">
      <alignment horizontal="center" vertical="center"/>
      <protection/>
    </xf>
    <xf numFmtId="0" fontId="5" fillId="0" borderId="29" xfId="53" applyFont="1" applyBorder="1" applyAlignment="1">
      <alignment horizontal="center" vertical="center"/>
      <protection/>
    </xf>
    <xf numFmtId="0" fontId="5" fillId="0" borderId="29" xfId="53" applyFont="1" applyBorder="1" applyAlignment="1">
      <alignment horizont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 2" xfId="51"/>
    <cellStyle name="Neutral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styles" Target="styles.xml" /><Relationship Id="rId56" Type="http://schemas.openxmlformats.org/officeDocument/2006/relationships/sharedStrings" Target="sharedStrings.xml" /><Relationship Id="rId5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85725</xdr:rowOff>
    </xdr:from>
    <xdr:to>
      <xdr:col>2</xdr:col>
      <xdr:colOff>447675</xdr:colOff>
      <xdr:row>7</xdr:row>
      <xdr:rowOff>19050</xdr:rowOff>
    </xdr:to>
    <xdr:pic>
      <xdr:nvPicPr>
        <xdr:cNvPr id="1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8191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3</xdr:col>
      <xdr:colOff>333375</xdr:colOff>
      <xdr:row>7</xdr:row>
      <xdr:rowOff>19050</xdr:rowOff>
    </xdr:to>
    <xdr:pic>
      <xdr:nvPicPr>
        <xdr:cNvPr id="2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12477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2</xdr:col>
      <xdr:colOff>447675</xdr:colOff>
      <xdr:row>7</xdr:row>
      <xdr:rowOff>19050</xdr:rowOff>
    </xdr:to>
    <xdr:pic>
      <xdr:nvPicPr>
        <xdr:cNvPr id="3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8191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3</xdr:col>
      <xdr:colOff>333375</xdr:colOff>
      <xdr:row>7</xdr:row>
      <xdr:rowOff>19050</xdr:rowOff>
    </xdr:to>
    <xdr:pic>
      <xdr:nvPicPr>
        <xdr:cNvPr id="4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12477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85725</xdr:rowOff>
    </xdr:from>
    <xdr:to>
      <xdr:col>2</xdr:col>
      <xdr:colOff>447675</xdr:colOff>
      <xdr:row>7</xdr:row>
      <xdr:rowOff>19050</xdr:rowOff>
    </xdr:to>
    <xdr:pic>
      <xdr:nvPicPr>
        <xdr:cNvPr id="1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8191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3</xdr:col>
      <xdr:colOff>333375</xdr:colOff>
      <xdr:row>7</xdr:row>
      <xdr:rowOff>19050</xdr:rowOff>
    </xdr:to>
    <xdr:pic>
      <xdr:nvPicPr>
        <xdr:cNvPr id="2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12477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2</xdr:col>
      <xdr:colOff>447675</xdr:colOff>
      <xdr:row>7</xdr:row>
      <xdr:rowOff>19050</xdr:rowOff>
    </xdr:to>
    <xdr:pic>
      <xdr:nvPicPr>
        <xdr:cNvPr id="3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8191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3</xdr:col>
      <xdr:colOff>333375</xdr:colOff>
      <xdr:row>7</xdr:row>
      <xdr:rowOff>19050</xdr:rowOff>
    </xdr:to>
    <xdr:pic>
      <xdr:nvPicPr>
        <xdr:cNvPr id="4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12477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85725</xdr:rowOff>
    </xdr:from>
    <xdr:to>
      <xdr:col>2</xdr:col>
      <xdr:colOff>447675</xdr:colOff>
      <xdr:row>7</xdr:row>
      <xdr:rowOff>19050</xdr:rowOff>
    </xdr:to>
    <xdr:pic>
      <xdr:nvPicPr>
        <xdr:cNvPr id="1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8191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3</xdr:col>
      <xdr:colOff>333375</xdr:colOff>
      <xdr:row>7</xdr:row>
      <xdr:rowOff>19050</xdr:rowOff>
    </xdr:to>
    <xdr:pic>
      <xdr:nvPicPr>
        <xdr:cNvPr id="2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12477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2</xdr:col>
      <xdr:colOff>447675</xdr:colOff>
      <xdr:row>7</xdr:row>
      <xdr:rowOff>19050</xdr:rowOff>
    </xdr:to>
    <xdr:pic>
      <xdr:nvPicPr>
        <xdr:cNvPr id="3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8191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3</xdr:col>
      <xdr:colOff>333375</xdr:colOff>
      <xdr:row>7</xdr:row>
      <xdr:rowOff>19050</xdr:rowOff>
    </xdr:to>
    <xdr:pic>
      <xdr:nvPicPr>
        <xdr:cNvPr id="4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12477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85725</xdr:rowOff>
    </xdr:from>
    <xdr:to>
      <xdr:col>2</xdr:col>
      <xdr:colOff>447675</xdr:colOff>
      <xdr:row>7</xdr:row>
      <xdr:rowOff>19050</xdr:rowOff>
    </xdr:to>
    <xdr:pic>
      <xdr:nvPicPr>
        <xdr:cNvPr id="1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8191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3</xdr:col>
      <xdr:colOff>333375</xdr:colOff>
      <xdr:row>7</xdr:row>
      <xdr:rowOff>19050</xdr:rowOff>
    </xdr:to>
    <xdr:pic>
      <xdr:nvPicPr>
        <xdr:cNvPr id="2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12477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2</xdr:col>
      <xdr:colOff>447675</xdr:colOff>
      <xdr:row>7</xdr:row>
      <xdr:rowOff>19050</xdr:rowOff>
    </xdr:to>
    <xdr:pic>
      <xdr:nvPicPr>
        <xdr:cNvPr id="3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8191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3</xdr:col>
      <xdr:colOff>333375</xdr:colOff>
      <xdr:row>7</xdr:row>
      <xdr:rowOff>19050</xdr:rowOff>
    </xdr:to>
    <xdr:pic>
      <xdr:nvPicPr>
        <xdr:cNvPr id="4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12477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85725</xdr:rowOff>
    </xdr:from>
    <xdr:to>
      <xdr:col>2</xdr:col>
      <xdr:colOff>447675</xdr:colOff>
      <xdr:row>7</xdr:row>
      <xdr:rowOff>19050</xdr:rowOff>
    </xdr:to>
    <xdr:pic>
      <xdr:nvPicPr>
        <xdr:cNvPr id="1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8191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3</xdr:col>
      <xdr:colOff>333375</xdr:colOff>
      <xdr:row>7</xdr:row>
      <xdr:rowOff>19050</xdr:rowOff>
    </xdr:to>
    <xdr:pic>
      <xdr:nvPicPr>
        <xdr:cNvPr id="2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12477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2</xdr:col>
      <xdr:colOff>447675</xdr:colOff>
      <xdr:row>7</xdr:row>
      <xdr:rowOff>19050</xdr:rowOff>
    </xdr:to>
    <xdr:pic>
      <xdr:nvPicPr>
        <xdr:cNvPr id="3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8191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3</xdr:col>
      <xdr:colOff>333375</xdr:colOff>
      <xdr:row>7</xdr:row>
      <xdr:rowOff>19050</xdr:rowOff>
    </xdr:to>
    <xdr:pic>
      <xdr:nvPicPr>
        <xdr:cNvPr id="4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12477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85725</xdr:rowOff>
    </xdr:from>
    <xdr:to>
      <xdr:col>2</xdr:col>
      <xdr:colOff>447675</xdr:colOff>
      <xdr:row>7</xdr:row>
      <xdr:rowOff>19050</xdr:rowOff>
    </xdr:to>
    <xdr:pic>
      <xdr:nvPicPr>
        <xdr:cNvPr id="1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8191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3</xdr:col>
      <xdr:colOff>333375</xdr:colOff>
      <xdr:row>7</xdr:row>
      <xdr:rowOff>19050</xdr:rowOff>
    </xdr:to>
    <xdr:pic>
      <xdr:nvPicPr>
        <xdr:cNvPr id="2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12477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2</xdr:col>
      <xdr:colOff>447675</xdr:colOff>
      <xdr:row>7</xdr:row>
      <xdr:rowOff>19050</xdr:rowOff>
    </xdr:to>
    <xdr:pic>
      <xdr:nvPicPr>
        <xdr:cNvPr id="3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8191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3</xdr:col>
      <xdr:colOff>333375</xdr:colOff>
      <xdr:row>7</xdr:row>
      <xdr:rowOff>19050</xdr:rowOff>
    </xdr:to>
    <xdr:pic>
      <xdr:nvPicPr>
        <xdr:cNvPr id="4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12477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85725</xdr:rowOff>
    </xdr:from>
    <xdr:to>
      <xdr:col>2</xdr:col>
      <xdr:colOff>447675</xdr:colOff>
      <xdr:row>7</xdr:row>
      <xdr:rowOff>19050</xdr:rowOff>
    </xdr:to>
    <xdr:pic>
      <xdr:nvPicPr>
        <xdr:cNvPr id="1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8191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3</xdr:col>
      <xdr:colOff>333375</xdr:colOff>
      <xdr:row>7</xdr:row>
      <xdr:rowOff>19050</xdr:rowOff>
    </xdr:to>
    <xdr:pic>
      <xdr:nvPicPr>
        <xdr:cNvPr id="2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12477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2</xdr:col>
      <xdr:colOff>447675</xdr:colOff>
      <xdr:row>7</xdr:row>
      <xdr:rowOff>19050</xdr:rowOff>
    </xdr:to>
    <xdr:pic>
      <xdr:nvPicPr>
        <xdr:cNvPr id="3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8191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3</xdr:col>
      <xdr:colOff>333375</xdr:colOff>
      <xdr:row>7</xdr:row>
      <xdr:rowOff>19050</xdr:rowOff>
    </xdr:to>
    <xdr:pic>
      <xdr:nvPicPr>
        <xdr:cNvPr id="4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12477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85725</xdr:rowOff>
    </xdr:from>
    <xdr:to>
      <xdr:col>2</xdr:col>
      <xdr:colOff>447675</xdr:colOff>
      <xdr:row>7</xdr:row>
      <xdr:rowOff>19050</xdr:rowOff>
    </xdr:to>
    <xdr:pic>
      <xdr:nvPicPr>
        <xdr:cNvPr id="1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8191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3</xdr:col>
      <xdr:colOff>333375</xdr:colOff>
      <xdr:row>7</xdr:row>
      <xdr:rowOff>19050</xdr:rowOff>
    </xdr:to>
    <xdr:pic>
      <xdr:nvPicPr>
        <xdr:cNvPr id="2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12477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2</xdr:col>
      <xdr:colOff>447675</xdr:colOff>
      <xdr:row>7</xdr:row>
      <xdr:rowOff>19050</xdr:rowOff>
    </xdr:to>
    <xdr:pic>
      <xdr:nvPicPr>
        <xdr:cNvPr id="3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8191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3</xdr:col>
      <xdr:colOff>333375</xdr:colOff>
      <xdr:row>7</xdr:row>
      <xdr:rowOff>19050</xdr:rowOff>
    </xdr:to>
    <xdr:pic>
      <xdr:nvPicPr>
        <xdr:cNvPr id="4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12477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85725</xdr:rowOff>
    </xdr:from>
    <xdr:to>
      <xdr:col>2</xdr:col>
      <xdr:colOff>447675</xdr:colOff>
      <xdr:row>7</xdr:row>
      <xdr:rowOff>19050</xdr:rowOff>
    </xdr:to>
    <xdr:pic>
      <xdr:nvPicPr>
        <xdr:cNvPr id="1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8191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3</xdr:col>
      <xdr:colOff>333375</xdr:colOff>
      <xdr:row>7</xdr:row>
      <xdr:rowOff>19050</xdr:rowOff>
    </xdr:to>
    <xdr:pic>
      <xdr:nvPicPr>
        <xdr:cNvPr id="2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12477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2</xdr:col>
      <xdr:colOff>447675</xdr:colOff>
      <xdr:row>7</xdr:row>
      <xdr:rowOff>19050</xdr:rowOff>
    </xdr:to>
    <xdr:pic>
      <xdr:nvPicPr>
        <xdr:cNvPr id="3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8191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3</xdr:col>
      <xdr:colOff>333375</xdr:colOff>
      <xdr:row>7</xdr:row>
      <xdr:rowOff>19050</xdr:rowOff>
    </xdr:to>
    <xdr:pic>
      <xdr:nvPicPr>
        <xdr:cNvPr id="4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12477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85725</xdr:rowOff>
    </xdr:from>
    <xdr:to>
      <xdr:col>2</xdr:col>
      <xdr:colOff>447675</xdr:colOff>
      <xdr:row>7</xdr:row>
      <xdr:rowOff>19050</xdr:rowOff>
    </xdr:to>
    <xdr:pic>
      <xdr:nvPicPr>
        <xdr:cNvPr id="1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8191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3</xdr:col>
      <xdr:colOff>333375</xdr:colOff>
      <xdr:row>7</xdr:row>
      <xdr:rowOff>19050</xdr:rowOff>
    </xdr:to>
    <xdr:pic>
      <xdr:nvPicPr>
        <xdr:cNvPr id="2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12477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2</xdr:col>
      <xdr:colOff>447675</xdr:colOff>
      <xdr:row>7</xdr:row>
      <xdr:rowOff>19050</xdr:rowOff>
    </xdr:to>
    <xdr:pic>
      <xdr:nvPicPr>
        <xdr:cNvPr id="3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8191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3</xdr:col>
      <xdr:colOff>333375</xdr:colOff>
      <xdr:row>7</xdr:row>
      <xdr:rowOff>19050</xdr:rowOff>
    </xdr:to>
    <xdr:pic>
      <xdr:nvPicPr>
        <xdr:cNvPr id="4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12477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85725</xdr:rowOff>
    </xdr:from>
    <xdr:to>
      <xdr:col>2</xdr:col>
      <xdr:colOff>447675</xdr:colOff>
      <xdr:row>7</xdr:row>
      <xdr:rowOff>19050</xdr:rowOff>
    </xdr:to>
    <xdr:pic>
      <xdr:nvPicPr>
        <xdr:cNvPr id="1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8191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3</xdr:col>
      <xdr:colOff>333375</xdr:colOff>
      <xdr:row>7</xdr:row>
      <xdr:rowOff>19050</xdr:rowOff>
    </xdr:to>
    <xdr:pic>
      <xdr:nvPicPr>
        <xdr:cNvPr id="2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12477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2</xdr:col>
      <xdr:colOff>447675</xdr:colOff>
      <xdr:row>7</xdr:row>
      <xdr:rowOff>19050</xdr:rowOff>
    </xdr:to>
    <xdr:pic>
      <xdr:nvPicPr>
        <xdr:cNvPr id="3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8191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3</xdr:col>
      <xdr:colOff>333375</xdr:colOff>
      <xdr:row>7</xdr:row>
      <xdr:rowOff>19050</xdr:rowOff>
    </xdr:to>
    <xdr:pic>
      <xdr:nvPicPr>
        <xdr:cNvPr id="4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12477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85725</xdr:rowOff>
    </xdr:from>
    <xdr:to>
      <xdr:col>2</xdr:col>
      <xdr:colOff>447675</xdr:colOff>
      <xdr:row>7</xdr:row>
      <xdr:rowOff>19050</xdr:rowOff>
    </xdr:to>
    <xdr:pic>
      <xdr:nvPicPr>
        <xdr:cNvPr id="1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8191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3</xdr:col>
      <xdr:colOff>333375</xdr:colOff>
      <xdr:row>7</xdr:row>
      <xdr:rowOff>19050</xdr:rowOff>
    </xdr:to>
    <xdr:pic>
      <xdr:nvPicPr>
        <xdr:cNvPr id="2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12477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2</xdr:col>
      <xdr:colOff>447675</xdr:colOff>
      <xdr:row>7</xdr:row>
      <xdr:rowOff>19050</xdr:rowOff>
    </xdr:to>
    <xdr:pic>
      <xdr:nvPicPr>
        <xdr:cNvPr id="3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8191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3</xdr:col>
      <xdr:colOff>333375</xdr:colOff>
      <xdr:row>7</xdr:row>
      <xdr:rowOff>19050</xdr:rowOff>
    </xdr:to>
    <xdr:pic>
      <xdr:nvPicPr>
        <xdr:cNvPr id="4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12477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85725</xdr:rowOff>
    </xdr:from>
    <xdr:to>
      <xdr:col>2</xdr:col>
      <xdr:colOff>447675</xdr:colOff>
      <xdr:row>7</xdr:row>
      <xdr:rowOff>19050</xdr:rowOff>
    </xdr:to>
    <xdr:pic>
      <xdr:nvPicPr>
        <xdr:cNvPr id="1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8191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3</xdr:col>
      <xdr:colOff>333375</xdr:colOff>
      <xdr:row>7</xdr:row>
      <xdr:rowOff>19050</xdr:rowOff>
    </xdr:to>
    <xdr:pic>
      <xdr:nvPicPr>
        <xdr:cNvPr id="2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12477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2</xdr:col>
      <xdr:colOff>447675</xdr:colOff>
      <xdr:row>7</xdr:row>
      <xdr:rowOff>19050</xdr:rowOff>
    </xdr:to>
    <xdr:pic>
      <xdr:nvPicPr>
        <xdr:cNvPr id="3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8191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3</xdr:col>
      <xdr:colOff>333375</xdr:colOff>
      <xdr:row>7</xdr:row>
      <xdr:rowOff>19050</xdr:rowOff>
    </xdr:to>
    <xdr:pic>
      <xdr:nvPicPr>
        <xdr:cNvPr id="4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12477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85725</xdr:rowOff>
    </xdr:from>
    <xdr:to>
      <xdr:col>2</xdr:col>
      <xdr:colOff>447675</xdr:colOff>
      <xdr:row>7</xdr:row>
      <xdr:rowOff>19050</xdr:rowOff>
    </xdr:to>
    <xdr:pic>
      <xdr:nvPicPr>
        <xdr:cNvPr id="1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8191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3</xdr:col>
      <xdr:colOff>333375</xdr:colOff>
      <xdr:row>7</xdr:row>
      <xdr:rowOff>19050</xdr:rowOff>
    </xdr:to>
    <xdr:pic>
      <xdr:nvPicPr>
        <xdr:cNvPr id="2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12477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2</xdr:col>
      <xdr:colOff>447675</xdr:colOff>
      <xdr:row>7</xdr:row>
      <xdr:rowOff>19050</xdr:rowOff>
    </xdr:to>
    <xdr:pic>
      <xdr:nvPicPr>
        <xdr:cNvPr id="3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8191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3</xdr:col>
      <xdr:colOff>333375</xdr:colOff>
      <xdr:row>7</xdr:row>
      <xdr:rowOff>19050</xdr:rowOff>
    </xdr:to>
    <xdr:pic>
      <xdr:nvPicPr>
        <xdr:cNvPr id="4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12477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85725</xdr:rowOff>
    </xdr:from>
    <xdr:to>
      <xdr:col>2</xdr:col>
      <xdr:colOff>447675</xdr:colOff>
      <xdr:row>7</xdr:row>
      <xdr:rowOff>19050</xdr:rowOff>
    </xdr:to>
    <xdr:pic>
      <xdr:nvPicPr>
        <xdr:cNvPr id="1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8191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3</xdr:col>
      <xdr:colOff>333375</xdr:colOff>
      <xdr:row>7</xdr:row>
      <xdr:rowOff>19050</xdr:rowOff>
    </xdr:to>
    <xdr:pic>
      <xdr:nvPicPr>
        <xdr:cNvPr id="2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12477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2</xdr:col>
      <xdr:colOff>447675</xdr:colOff>
      <xdr:row>7</xdr:row>
      <xdr:rowOff>19050</xdr:rowOff>
    </xdr:to>
    <xdr:pic>
      <xdr:nvPicPr>
        <xdr:cNvPr id="3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8191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3</xdr:col>
      <xdr:colOff>333375</xdr:colOff>
      <xdr:row>7</xdr:row>
      <xdr:rowOff>19050</xdr:rowOff>
    </xdr:to>
    <xdr:pic>
      <xdr:nvPicPr>
        <xdr:cNvPr id="4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12477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85725</xdr:rowOff>
    </xdr:from>
    <xdr:to>
      <xdr:col>2</xdr:col>
      <xdr:colOff>447675</xdr:colOff>
      <xdr:row>7</xdr:row>
      <xdr:rowOff>19050</xdr:rowOff>
    </xdr:to>
    <xdr:pic>
      <xdr:nvPicPr>
        <xdr:cNvPr id="1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8191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3</xdr:col>
      <xdr:colOff>333375</xdr:colOff>
      <xdr:row>7</xdr:row>
      <xdr:rowOff>19050</xdr:rowOff>
    </xdr:to>
    <xdr:pic>
      <xdr:nvPicPr>
        <xdr:cNvPr id="2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12477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2</xdr:col>
      <xdr:colOff>447675</xdr:colOff>
      <xdr:row>7</xdr:row>
      <xdr:rowOff>19050</xdr:rowOff>
    </xdr:to>
    <xdr:pic>
      <xdr:nvPicPr>
        <xdr:cNvPr id="3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8191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3</xdr:col>
      <xdr:colOff>333375</xdr:colOff>
      <xdr:row>7</xdr:row>
      <xdr:rowOff>19050</xdr:rowOff>
    </xdr:to>
    <xdr:pic>
      <xdr:nvPicPr>
        <xdr:cNvPr id="4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12477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85725</xdr:rowOff>
    </xdr:from>
    <xdr:to>
      <xdr:col>2</xdr:col>
      <xdr:colOff>447675</xdr:colOff>
      <xdr:row>7</xdr:row>
      <xdr:rowOff>19050</xdr:rowOff>
    </xdr:to>
    <xdr:pic>
      <xdr:nvPicPr>
        <xdr:cNvPr id="1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8191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3</xdr:col>
      <xdr:colOff>333375</xdr:colOff>
      <xdr:row>7</xdr:row>
      <xdr:rowOff>19050</xdr:rowOff>
    </xdr:to>
    <xdr:pic>
      <xdr:nvPicPr>
        <xdr:cNvPr id="2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12477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2</xdr:col>
      <xdr:colOff>447675</xdr:colOff>
      <xdr:row>7</xdr:row>
      <xdr:rowOff>19050</xdr:rowOff>
    </xdr:to>
    <xdr:pic>
      <xdr:nvPicPr>
        <xdr:cNvPr id="3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8191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3</xdr:col>
      <xdr:colOff>333375</xdr:colOff>
      <xdr:row>7</xdr:row>
      <xdr:rowOff>19050</xdr:rowOff>
    </xdr:to>
    <xdr:pic>
      <xdr:nvPicPr>
        <xdr:cNvPr id="4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12477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85725</xdr:rowOff>
    </xdr:from>
    <xdr:to>
      <xdr:col>2</xdr:col>
      <xdr:colOff>447675</xdr:colOff>
      <xdr:row>7</xdr:row>
      <xdr:rowOff>19050</xdr:rowOff>
    </xdr:to>
    <xdr:pic>
      <xdr:nvPicPr>
        <xdr:cNvPr id="1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8191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3</xdr:col>
      <xdr:colOff>333375</xdr:colOff>
      <xdr:row>7</xdr:row>
      <xdr:rowOff>19050</xdr:rowOff>
    </xdr:to>
    <xdr:pic>
      <xdr:nvPicPr>
        <xdr:cNvPr id="2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12477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2</xdr:col>
      <xdr:colOff>447675</xdr:colOff>
      <xdr:row>7</xdr:row>
      <xdr:rowOff>19050</xdr:rowOff>
    </xdr:to>
    <xdr:pic>
      <xdr:nvPicPr>
        <xdr:cNvPr id="3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8191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3</xdr:col>
      <xdr:colOff>333375</xdr:colOff>
      <xdr:row>7</xdr:row>
      <xdr:rowOff>19050</xdr:rowOff>
    </xdr:to>
    <xdr:pic>
      <xdr:nvPicPr>
        <xdr:cNvPr id="4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12477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85725</xdr:rowOff>
    </xdr:from>
    <xdr:to>
      <xdr:col>2</xdr:col>
      <xdr:colOff>447675</xdr:colOff>
      <xdr:row>7</xdr:row>
      <xdr:rowOff>19050</xdr:rowOff>
    </xdr:to>
    <xdr:pic>
      <xdr:nvPicPr>
        <xdr:cNvPr id="1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8191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3</xdr:col>
      <xdr:colOff>333375</xdr:colOff>
      <xdr:row>7</xdr:row>
      <xdr:rowOff>19050</xdr:rowOff>
    </xdr:to>
    <xdr:pic>
      <xdr:nvPicPr>
        <xdr:cNvPr id="2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12477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2</xdr:col>
      <xdr:colOff>447675</xdr:colOff>
      <xdr:row>7</xdr:row>
      <xdr:rowOff>19050</xdr:rowOff>
    </xdr:to>
    <xdr:pic>
      <xdr:nvPicPr>
        <xdr:cNvPr id="3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8191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3</xdr:col>
      <xdr:colOff>333375</xdr:colOff>
      <xdr:row>7</xdr:row>
      <xdr:rowOff>19050</xdr:rowOff>
    </xdr:to>
    <xdr:pic>
      <xdr:nvPicPr>
        <xdr:cNvPr id="4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12477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85725</xdr:rowOff>
    </xdr:from>
    <xdr:to>
      <xdr:col>2</xdr:col>
      <xdr:colOff>447675</xdr:colOff>
      <xdr:row>7</xdr:row>
      <xdr:rowOff>19050</xdr:rowOff>
    </xdr:to>
    <xdr:pic>
      <xdr:nvPicPr>
        <xdr:cNvPr id="1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8191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3</xdr:col>
      <xdr:colOff>333375</xdr:colOff>
      <xdr:row>7</xdr:row>
      <xdr:rowOff>19050</xdr:rowOff>
    </xdr:to>
    <xdr:pic>
      <xdr:nvPicPr>
        <xdr:cNvPr id="2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12477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2</xdr:col>
      <xdr:colOff>447675</xdr:colOff>
      <xdr:row>7</xdr:row>
      <xdr:rowOff>19050</xdr:rowOff>
    </xdr:to>
    <xdr:pic>
      <xdr:nvPicPr>
        <xdr:cNvPr id="3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8191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3</xdr:col>
      <xdr:colOff>333375</xdr:colOff>
      <xdr:row>7</xdr:row>
      <xdr:rowOff>19050</xdr:rowOff>
    </xdr:to>
    <xdr:pic>
      <xdr:nvPicPr>
        <xdr:cNvPr id="4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12477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85725</xdr:rowOff>
    </xdr:from>
    <xdr:to>
      <xdr:col>2</xdr:col>
      <xdr:colOff>447675</xdr:colOff>
      <xdr:row>7</xdr:row>
      <xdr:rowOff>19050</xdr:rowOff>
    </xdr:to>
    <xdr:pic>
      <xdr:nvPicPr>
        <xdr:cNvPr id="1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8191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3</xdr:col>
      <xdr:colOff>333375</xdr:colOff>
      <xdr:row>7</xdr:row>
      <xdr:rowOff>19050</xdr:rowOff>
    </xdr:to>
    <xdr:pic>
      <xdr:nvPicPr>
        <xdr:cNvPr id="2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12477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2</xdr:col>
      <xdr:colOff>447675</xdr:colOff>
      <xdr:row>7</xdr:row>
      <xdr:rowOff>19050</xdr:rowOff>
    </xdr:to>
    <xdr:pic>
      <xdr:nvPicPr>
        <xdr:cNvPr id="3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8191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3</xdr:col>
      <xdr:colOff>333375</xdr:colOff>
      <xdr:row>7</xdr:row>
      <xdr:rowOff>19050</xdr:rowOff>
    </xdr:to>
    <xdr:pic>
      <xdr:nvPicPr>
        <xdr:cNvPr id="4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12477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85725</xdr:rowOff>
    </xdr:from>
    <xdr:to>
      <xdr:col>2</xdr:col>
      <xdr:colOff>447675</xdr:colOff>
      <xdr:row>7</xdr:row>
      <xdr:rowOff>19050</xdr:rowOff>
    </xdr:to>
    <xdr:pic>
      <xdr:nvPicPr>
        <xdr:cNvPr id="1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8191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3</xdr:col>
      <xdr:colOff>333375</xdr:colOff>
      <xdr:row>7</xdr:row>
      <xdr:rowOff>19050</xdr:rowOff>
    </xdr:to>
    <xdr:pic>
      <xdr:nvPicPr>
        <xdr:cNvPr id="2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12477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2</xdr:col>
      <xdr:colOff>447675</xdr:colOff>
      <xdr:row>7</xdr:row>
      <xdr:rowOff>19050</xdr:rowOff>
    </xdr:to>
    <xdr:pic>
      <xdr:nvPicPr>
        <xdr:cNvPr id="3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8191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3</xdr:col>
      <xdr:colOff>333375</xdr:colOff>
      <xdr:row>7</xdr:row>
      <xdr:rowOff>19050</xdr:rowOff>
    </xdr:to>
    <xdr:pic>
      <xdr:nvPicPr>
        <xdr:cNvPr id="4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12477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85725</xdr:rowOff>
    </xdr:from>
    <xdr:to>
      <xdr:col>2</xdr:col>
      <xdr:colOff>447675</xdr:colOff>
      <xdr:row>7</xdr:row>
      <xdr:rowOff>19050</xdr:rowOff>
    </xdr:to>
    <xdr:pic>
      <xdr:nvPicPr>
        <xdr:cNvPr id="1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8191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3</xdr:col>
      <xdr:colOff>333375</xdr:colOff>
      <xdr:row>7</xdr:row>
      <xdr:rowOff>19050</xdr:rowOff>
    </xdr:to>
    <xdr:pic>
      <xdr:nvPicPr>
        <xdr:cNvPr id="2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12477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2</xdr:col>
      <xdr:colOff>447675</xdr:colOff>
      <xdr:row>7</xdr:row>
      <xdr:rowOff>19050</xdr:rowOff>
    </xdr:to>
    <xdr:pic>
      <xdr:nvPicPr>
        <xdr:cNvPr id="3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8191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3</xdr:col>
      <xdr:colOff>333375</xdr:colOff>
      <xdr:row>7</xdr:row>
      <xdr:rowOff>19050</xdr:rowOff>
    </xdr:to>
    <xdr:pic>
      <xdr:nvPicPr>
        <xdr:cNvPr id="4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12477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85725</xdr:rowOff>
    </xdr:from>
    <xdr:to>
      <xdr:col>2</xdr:col>
      <xdr:colOff>447675</xdr:colOff>
      <xdr:row>7</xdr:row>
      <xdr:rowOff>19050</xdr:rowOff>
    </xdr:to>
    <xdr:pic>
      <xdr:nvPicPr>
        <xdr:cNvPr id="1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8191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3</xdr:col>
      <xdr:colOff>333375</xdr:colOff>
      <xdr:row>7</xdr:row>
      <xdr:rowOff>19050</xdr:rowOff>
    </xdr:to>
    <xdr:pic>
      <xdr:nvPicPr>
        <xdr:cNvPr id="2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12477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2</xdr:col>
      <xdr:colOff>447675</xdr:colOff>
      <xdr:row>7</xdr:row>
      <xdr:rowOff>19050</xdr:rowOff>
    </xdr:to>
    <xdr:pic>
      <xdr:nvPicPr>
        <xdr:cNvPr id="3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8191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3</xdr:col>
      <xdr:colOff>333375</xdr:colOff>
      <xdr:row>7</xdr:row>
      <xdr:rowOff>19050</xdr:rowOff>
    </xdr:to>
    <xdr:pic>
      <xdr:nvPicPr>
        <xdr:cNvPr id="4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12477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85725</xdr:rowOff>
    </xdr:from>
    <xdr:to>
      <xdr:col>2</xdr:col>
      <xdr:colOff>447675</xdr:colOff>
      <xdr:row>7</xdr:row>
      <xdr:rowOff>19050</xdr:rowOff>
    </xdr:to>
    <xdr:pic>
      <xdr:nvPicPr>
        <xdr:cNvPr id="1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8191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3</xdr:col>
      <xdr:colOff>333375</xdr:colOff>
      <xdr:row>7</xdr:row>
      <xdr:rowOff>19050</xdr:rowOff>
    </xdr:to>
    <xdr:pic>
      <xdr:nvPicPr>
        <xdr:cNvPr id="2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12477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2</xdr:col>
      <xdr:colOff>447675</xdr:colOff>
      <xdr:row>7</xdr:row>
      <xdr:rowOff>19050</xdr:rowOff>
    </xdr:to>
    <xdr:pic>
      <xdr:nvPicPr>
        <xdr:cNvPr id="3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8191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3</xdr:col>
      <xdr:colOff>333375</xdr:colOff>
      <xdr:row>7</xdr:row>
      <xdr:rowOff>19050</xdr:rowOff>
    </xdr:to>
    <xdr:pic>
      <xdr:nvPicPr>
        <xdr:cNvPr id="4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12477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85725</xdr:rowOff>
    </xdr:from>
    <xdr:to>
      <xdr:col>2</xdr:col>
      <xdr:colOff>447675</xdr:colOff>
      <xdr:row>7</xdr:row>
      <xdr:rowOff>19050</xdr:rowOff>
    </xdr:to>
    <xdr:pic>
      <xdr:nvPicPr>
        <xdr:cNvPr id="1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8191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3</xdr:col>
      <xdr:colOff>333375</xdr:colOff>
      <xdr:row>7</xdr:row>
      <xdr:rowOff>19050</xdr:rowOff>
    </xdr:to>
    <xdr:pic>
      <xdr:nvPicPr>
        <xdr:cNvPr id="2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12477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2</xdr:col>
      <xdr:colOff>447675</xdr:colOff>
      <xdr:row>7</xdr:row>
      <xdr:rowOff>19050</xdr:rowOff>
    </xdr:to>
    <xdr:pic>
      <xdr:nvPicPr>
        <xdr:cNvPr id="3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8191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3</xdr:col>
      <xdr:colOff>333375</xdr:colOff>
      <xdr:row>7</xdr:row>
      <xdr:rowOff>19050</xdr:rowOff>
    </xdr:to>
    <xdr:pic>
      <xdr:nvPicPr>
        <xdr:cNvPr id="4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12477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85725</xdr:rowOff>
    </xdr:from>
    <xdr:to>
      <xdr:col>2</xdr:col>
      <xdr:colOff>447675</xdr:colOff>
      <xdr:row>7</xdr:row>
      <xdr:rowOff>19050</xdr:rowOff>
    </xdr:to>
    <xdr:pic>
      <xdr:nvPicPr>
        <xdr:cNvPr id="1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8191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3</xdr:col>
      <xdr:colOff>333375</xdr:colOff>
      <xdr:row>7</xdr:row>
      <xdr:rowOff>19050</xdr:rowOff>
    </xdr:to>
    <xdr:pic>
      <xdr:nvPicPr>
        <xdr:cNvPr id="2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12477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2</xdr:col>
      <xdr:colOff>447675</xdr:colOff>
      <xdr:row>7</xdr:row>
      <xdr:rowOff>19050</xdr:rowOff>
    </xdr:to>
    <xdr:pic>
      <xdr:nvPicPr>
        <xdr:cNvPr id="3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8191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3</xdr:col>
      <xdr:colOff>333375</xdr:colOff>
      <xdr:row>7</xdr:row>
      <xdr:rowOff>19050</xdr:rowOff>
    </xdr:to>
    <xdr:pic>
      <xdr:nvPicPr>
        <xdr:cNvPr id="4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12477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85725</xdr:rowOff>
    </xdr:from>
    <xdr:to>
      <xdr:col>2</xdr:col>
      <xdr:colOff>447675</xdr:colOff>
      <xdr:row>7</xdr:row>
      <xdr:rowOff>19050</xdr:rowOff>
    </xdr:to>
    <xdr:pic>
      <xdr:nvPicPr>
        <xdr:cNvPr id="1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8191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3</xdr:col>
      <xdr:colOff>333375</xdr:colOff>
      <xdr:row>7</xdr:row>
      <xdr:rowOff>19050</xdr:rowOff>
    </xdr:to>
    <xdr:pic>
      <xdr:nvPicPr>
        <xdr:cNvPr id="2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12477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2</xdr:col>
      <xdr:colOff>447675</xdr:colOff>
      <xdr:row>7</xdr:row>
      <xdr:rowOff>19050</xdr:rowOff>
    </xdr:to>
    <xdr:pic>
      <xdr:nvPicPr>
        <xdr:cNvPr id="3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8191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3</xdr:col>
      <xdr:colOff>333375</xdr:colOff>
      <xdr:row>7</xdr:row>
      <xdr:rowOff>19050</xdr:rowOff>
    </xdr:to>
    <xdr:pic>
      <xdr:nvPicPr>
        <xdr:cNvPr id="4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12477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85725</xdr:rowOff>
    </xdr:from>
    <xdr:to>
      <xdr:col>2</xdr:col>
      <xdr:colOff>447675</xdr:colOff>
      <xdr:row>7</xdr:row>
      <xdr:rowOff>19050</xdr:rowOff>
    </xdr:to>
    <xdr:pic>
      <xdr:nvPicPr>
        <xdr:cNvPr id="1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8191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3</xdr:col>
      <xdr:colOff>333375</xdr:colOff>
      <xdr:row>7</xdr:row>
      <xdr:rowOff>19050</xdr:rowOff>
    </xdr:to>
    <xdr:pic>
      <xdr:nvPicPr>
        <xdr:cNvPr id="2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12477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2</xdr:col>
      <xdr:colOff>447675</xdr:colOff>
      <xdr:row>7</xdr:row>
      <xdr:rowOff>19050</xdr:rowOff>
    </xdr:to>
    <xdr:pic>
      <xdr:nvPicPr>
        <xdr:cNvPr id="3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8191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3</xdr:col>
      <xdr:colOff>333375</xdr:colOff>
      <xdr:row>7</xdr:row>
      <xdr:rowOff>19050</xdr:rowOff>
    </xdr:to>
    <xdr:pic>
      <xdr:nvPicPr>
        <xdr:cNvPr id="4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12477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85725</xdr:rowOff>
    </xdr:from>
    <xdr:to>
      <xdr:col>2</xdr:col>
      <xdr:colOff>447675</xdr:colOff>
      <xdr:row>7</xdr:row>
      <xdr:rowOff>19050</xdr:rowOff>
    </xdr:to>
    <xdr:pic>
      <xdr:nvPicPr>
        <xdr:cNvPr id="1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8191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3</xdr:col>
      <xdr:colOff>333375</xdr:colOff>
      <xdr:row>7</xdr:row>
      <xdr:rowOff>19050</xdr:rowOff>
    </xdr:to>
    <xdr:pic>
      <xdr:nvPicPr>
        <xdr:cNvPr id="2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12477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2</xdr:col>
      <xdr:colOff>447675</xdr:colOff>
      <xdr:row>7</xdr:row>
      <xdr:rowOff>19050</xdr:rowOff>
    </xdr:to>
    <xdr:pic>
      <xdr:nvPicPr>
        <xdr:cNvPr id="3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8191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3</xdr:col>
      <xdr:colOff>333375</xdr:colOff>
      <xdr:row>7</xdr:row>
      <xdr:rowOff>19050</xdr:rowOff>
    </xdr:to>
    <xdr:pic>
      <xdr:nvPicPr>
        <xdr:cNvPr id="4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12477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85725</xdr:rowOff>
    </xdr:from>
    <xdr:to>
      <xdr:col>2</xdr:col>
      <xdr:colOff>447675</xdr:colOff>
      <xdr:row>7</xdr:row>
      <xdr:rowOff>19050</xdr:rowOff>
    </xdr:to>
    <xdr:pic>
      <xdr:nvPicPr>
        <xdr:cNvPr id="1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8191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3</xdr:col>
      <xdr:colOff>333375</xdr:colOff>
      <xdr:row>7</xdr:row>
      <xdr:rowOff>19050</xdr:rowOff>
    </xdr:to>
    <xdr:pic>
      <xdr:nvPicPr>
        <xdr:cNvPr id="2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12477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2</xdr:col>
      <xdr:colOff>447675</xdr:colOff>
      <xdr:row>7</xdr:row>
      <xdr:rowOff>19050</xdr:rowOff>
    </xdr:to>
    <xdr:pic>
      <xdr:nvPicPr>
        <xdr:cNvPr id="3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8191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3</xdr:col>
      <xdr:colOff>333375</xdr:colOff>
      <xdr:row>7</xdr:row>
      <xdr:rowOff>19050</xdr:rowOff>
    </xdr:to>
    <xdr:pic>
      <xdr:nvPicPr>
        <xdr:cNvPr id="4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12477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85725</xdr:rowOff>
    </xdr:from>
    <xdr:to>
      <xdr:col>2</xdr:col>
      <xdr:colOff>447675</xdr:colOff>
      <xdr:row>7</xdr:row>
      <xdr:rowOff>19050</xdr:rowOff>
    </xdr:to>
    <xdr:pic>
      <xdr:nvPicPr>
        <xdr:cNvPr id="1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8191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3</xdr:col>
      <xdr:colOff>333375</xdr:colOff>
      <xdr:row>7</xdr:row>
      <xdr:rowOff>19050</xdr:rowOff>
    </xdr:to>
    <xdr:pic>
      <xdr:nvPicPr>
        <xdr:cNvPr id="2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12477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2</xdr:col>
      <xdr:colOff>447675</xdr:colOff>
      <xdr:row>7</xdr:row>
      <xdr:rowOff>19050</xdr:rowOff>
    </xdr:to>
    <xdr:pic>
      <xdr:nvPicPr>
        <xdr:cNvPr id="3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8191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3</xdr:col>
      <xdr:colOff>333375</xdr:colOff>
      <xdr:row>7</xdr:row>
      <xdr:rowOff>19050</xdr:rowOff>
    </xdr:to>
    <xdr:pic>
      <xdr:nvPicPr>
        <xdr:cNvPr id="4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12477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85725</xdr:rowOff>
    </xdr:from>
    <xdr:to>
      <xdr:col>2</xdr:col>
      <xdr:colOff>447675</xdr:colOff>
      <xdr:row>7</xdr:row>
      <xdr:rowOff>19050</xdr:rowOff>
    </xdr:to>
    <xdr:pic>
      <xdr:nvPicPr>
        <xdr:cNvPr id="1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8191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3</xdr:col>
      <xdr:colOff>333375</xdr:colOff>
      <xdr:row>7</xdr:row>
      <xdr:rowOff>19050</xdr:rowOff>
    </xdr:to>
    <xdr:pic>
      <xdr:nvPicPr>
        <xdr:cNvPr id="2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12477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2</xdr:col>
      <xdr:colOff>447675</xdr:colOff>
      <xdr:row>7</xdr:row>
      <xdr:rowOff>19050</xdr:rowOff>
    </xdr:to>
    <xdr:pic>
      <xdr:nvPicPr>
        <xdr:cNvPr id="3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8191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3</xdr:col>
      <xdr:colOff>333375</xdr:colOff>
      <xdr:row>7</xdr:row>
      <xdr:rowOff>19050</xdr:rowOff>
    </xdr:to>
    <xdr:pic>
      <xdr:nvPicPr>
        <xdr:cNvPr id="4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12477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85725</xdr:rowOff>
    </xdr:from>
    <xdr:to>
      <xdr:col>2</xdr:col>
      <xdr:colOff>447675</xdr:colOff>
      <xdr:row>7</xdr:row>
      <xdr:rowOff>19050</xdr:rowOff>
    </xdr:to>
    <xdr:pic>
      <xdr:nvPicPr>
        <xdr:cNvPr id="1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8191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3</xdr:col>
      <xdr:colOff>333375</xdr:colOff>
      <xdr:row>7</xdr:row>
      <xdr:rowOff>19050</xdr:rowOff>
    </xdr:to>
    <xdr:pic>
      <xdr:nvPicPr>
        <xdr:cNvPr id="2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12477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2</xdr:col>
      <xdr:colOff>447675</xdr:colOff>
      <xdr:row>7</xdr:row>
      <xdr:rowOff>19050</xdr:rowOff>
    </xdr:to>
    <xdr:pic>
      <xdr:nvPicPr>
        <xdr:cNvPr id="3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8191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3</xdr:col>
      <xdr:colOff>333375</xdr:colOff>
      <xdr:row>7</xdr:row>
      <xdr:rowOff>19050</xdr:rowOff>
    </xdr:to>
    <xdr:pic>
      <xdr:nvPicPr>
        <xdr:cNvPr id="4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12477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85725</xdr:rowOff>
    </xdr:from>
    <xdr:to>
      <xdr:col>2</xdr:col>
      <xdr:colOff>447675</xdr:colOff>
      <xdr:row>7</xdr:row>
      <xdr:rowOff>19050</xdr:rowOff>
    </xdr:to>
    <xdr:pic>
      <xdr:nvPicPr>
        <xdr:cNvPr id="1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8191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3</xdr:col>
      <xdr:colOff>333375</xdr:colOff>
      <xdr:row>7</xdr:row>
      <xdr:rowOff>19050</xdr:rowOff>
    </xdr:to>
    <xdr:pic>
      <xdr:nvPicPr>
        <xdr:cNvPr id="2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12477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2</xdr:col>
      <xdr:colOff>447675</xdr:colOff>
      <xdr:row>7</xdr:row>
      <xdr:rowOff>19050</xdr:rowOff>
    </xdr:to>
    <xdr:pic>
      <xdr:nvPicPr>
        <xdr:cNvPr id="3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8191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3</xdr:col>
      <xdr:colOff>333375</xdr:colOff>
      <xdr:row>7</xdr:row>
      <xdr:rowOff>19050</xdr:rowOff>
    </xdr:to>
    <xdr:pic>
      <xdr:nvPicPr>
        <xdr:cNvPr id="4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12477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85725</xdr:rowOff>
    </xdr:from>
    <xdr:to>
      <xdr:col>2</xdr:col>
      <xdr:colOff>447675</xdr:colOff>
      <xdr:row>7</xdr:row>
      <xdr:rowOff>19050</xdr:rowOff>
    </xdr:to>
    <xdr:pic>
      <xdr:nvPicPr>
        <xdr:cNvPr id="1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8191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3</xdr:col>
      <xdr:colOff>333375</xdr:colOff>
      <xdr:row>7</xdr:row>
      <xdr:rowOff>19050</xdr:rowOff>
    </xdr:to>
    <xdr:pic>
      <xdr:nvPicPr>
        <xdr:cNvPr id="2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12477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2</xdr:col>
      <xdr:colOff>447675</xdr:colOff>
      <xdr:row>7</xdr:row>
      <xdr:rowOff>19050</xdr:rowOff>
    </xdr:to>
    <xdr:pic>
      <xdr:nvPicPr>
        <xdr:cNvPr id="3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8191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3</xdr:col>
      <xdr:colOff>333375</xdr:colOff>
      <xdr:row>7</xdr:row>
      <xdr:rowOff>19050</xdr:rowOff>
    </xdr:to>
    <xdr:pic>
      <xdr:nvPicPr>
        <xdr:cNvPr id="4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12477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85725</xdr:rowOff>
    </xdr:from>
    <xdr:to>
      <xdr:col>2</xdr:col>
      <xdr:colOff>447675</xdr:colOff>
      <xdr:row>7</xdr:row>
      <xdr:rowOff>19050</xdr:rowOff>
    </xdr:to>
    <xdr:pic>
      <xdr:nvPicPr>
        <xdr:cNvPr id="1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8191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3</xdr:col>
      <xdr:colOff>333375</xdr:colOff>
      <xdr:row>7</xdr:row>
      <xdr:rowOff>19050</xdr:rowOff>
    </xdr:to>
    <xdr:pic>
      <xdr:nvPicPr>
        <xdr:cNvPr id="2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12477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2</xdr:col>
      <xdr:colOff>447675</xdr:colOff>
      <xdr:row>7</xdr:row>
      <xdr:rowOff>19050</xdr:rowOff>
    </xdr:to>
    <xdr:pic>
      <xdr:nvPicPr>
        <xdr:cNvPr id="3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8191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3</xdr:col>
      <xdr:colOff>333375</xdr:colOff>
      <xdr:row>7</xdr:row>
      <xdr:rowOff>19050</xdr:rowOff>
    </xdr:to>
    <xdr:pic>
      <xdr:nvPicPr>
        <xdr:cNvPr id="4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12477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85725</xdr:rowOff>
    </xdr:from>
    <xdr:to>
      <xdr:col>2</xdr:col>
      <xdr:colOff>447675</xdr:colOff>
      <xdr:row>7</xdr:row>
      <xdr:rowOff>19050</xdr:rowOff>
    </xdr:to>
    <xdr:pic>
      <xdr:nvPicPr>
        <xdr:cNvPr id="1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8191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3</xdr:col>
      <xdr:colOff>333375</xdr:colOff>
      <xdr:row>7</xdr:row>
      <xdr:rowOff>19050</xdr:rowOff>
    </xdr:to>
    <xdr:pic>
      <xdr:nvPicPr>
        <xdr:cNvPr id="2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12477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2</xdr:col>
      <xdr:colOff>447675</xdr:colOff>
      <xdr:row>7</xdr:row>
      <xdr:rowOff>19050</xdr:rowOff>
    </xdr:to>
    <xdr:pic>
      <xdr:nvPicPr>
        <xdr:cNvPr id="3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8191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3</xdr:col>
      <xdr:colOff>333375</xdr:colOff>
      <xdr:row>7</xdr:row>
      <xdr:rowOff>19050</xdr:rowOff>
    </xdr:to>
    <xdr:pic>
      <xdr:nvPicPr>
        <xdr:cNvPr id="4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12477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85725</xdr:rowOff>
    </xdr:from>
    <xdr:to>
      <xdr:col>2</xdr:col>
      <xdr:colOff>447675</xdr:colOff>
      <xdr:row>7</xdr:row>
      <xdr:rowOff>19050</xdr:rowOff>
    </xdr:to>
    <xdr:pic>
      <xdr:nvPicPr>
        <xdr:cNvPr id="1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8191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3</xdr:col>
      <xdr:colOff>333375</xdr:colOff>
      <xdr:row>7</xdr:row>
      <xdr:rowOff>19050</xdr:rowOff>
    </xdr:to>
    <xdr:pic>
      <xdr:nvPicPr>
        <xdr:cNvPr id="2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12477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2</xdr:col>
      <xdr:colOff>447675</xdr:colOff>
      <xdr:row>7</xdr:row>
      <xdr:rowOff>19050</xdr:rowOff>
    </xdr:to>
    <xdr:pic>
      <xdr:nvPicPr>
        <xdr:cNvPr id="3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8191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3</xdr:col>
      <xdr:colOff>333375</xdr:colOff>
      <xdr:row>7</xdr:row>
      <xdr:rowOff>19050</xdr:rowOff>
    </xdr:to>
    <xdr:pic>
      <xdr:nvPicPr>
        <xdr:cNvPr id="4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12477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85725</xdr:rowOff>
    </xdr:from>
    <xdr:to>
      <xdr:col>2</xdr:col>
      <xdr:colOff>447675</xdr:colOff>
      <xdr:row>7</xdr:row>
      <xdr:rowOff>19050</xdr:rowOff>
    </xdr:to>
    <xdr:pic>
      <xdr:nvPicPr>
        <xdr:cNvPr id="1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8191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3</xdr:col>
      <xdr:colOff>333375</xdr:colOff>
      <xdr:row>7</xdr:row>
      <xdr:rowOff>19050</xdr:rowOff>
    </xdr:to>
    <xdr:pic>
      <xdr:nvPicPr>
        <xdr:cNvPr id="2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12477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2</xdr:col>
      <xdr:colOff>447675</xdr:colOff>
      <xdr:row>7</xdr:row>
      <xdr:rowOff>19050</xdr:rowOff>
    </xdr:to>
    <xdr:pic>
      <xdr:nvPicPr>
        <xdr:cNvPr id="3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8191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3</xdr:col>
      <xdr:colOff>333375</xdr:colOff>
      <xdr:row>7</xdr:row>
      <xdr:rowOff>19050</xdr:rowOff>
    </xdr:to>
    <xdr:pic>
      <xdr:nvPicPr>
        <xdr:cNvPr id="4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12477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85725</xdr:rowOff>
    </xdr:from>
    <xdr:to>
      <xdr:col>2</xdr:col>
      <xdr:colOff>447675</xdr:colOff>
      <xdr:row>7</xdr:row>
      <xdr:rowOff>19050</xdr:rowOff>
    </xdr:to>
    <xdr:pic>
      <xdr:nvPicPr>
        <xdr:cNvPr id="1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8191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3</xdr:col>
      <xdr:colOff>333375</xdr:colOff>
      <xdr:row>7</xdr:row>
      <xdr:rowOff>19050</xdr:rowOff>
    </xdr:to>
    <xdr:pic>
      <xdr:nvPicPr>
        <xdr:cNvPr id="2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12477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2</xdr:col>
      <xdr:colOff>447675</xdr:colOff>
      <xdr:row>7</xdr:row>
      <xdr:rowOff>19050</xdr:rowOff>
    </xdr:to>
    <xdr:pic>
      <xdr:nvPicPr>
        <xdr:cNvPr id="3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8191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3</xdr:col>
      <xdr:colOff>333375</xdr:colOff>
      <xdr:row>7</xdr:row>
      <xdr:rowOff>19050</xdr:rowOff>
    </xdr:to>
    <xdr:pic>
      <xdr:nvPicPr>
        <xdr:cNvPr id="4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12477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85725</xdr:rowOff>
    </xdr:from>
    <xdr:to>
      <xdr:col>2</xdr:col>
      <xdr:colOff>447675</xdr:colOff>
      <xdr:row>7</xdr:row>
      <xdr:rowOff>19050</xdr:rowOff>
    </xdr:to>
    <xdr:pic>
      <xdr:nvPicPr>
        <xdr:cNvPr id="1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8191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3</xdr:col>
      <xdr:colOff>333375</xdr:colOff>
      <xdr:row>7</xdr:row>
      <xdr:rowOff>19050</xdr:rowOff>
    </xdr:to>
    <xdr:pic>
      <xdr:nvPicPr>
        <xdr:cNvPr id="2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12477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2</xdr:col>
      <xdr:colOff>447675</xdr:colOff>
      <xdr:row>7</xdr:row>
      <xdr:rowOff>19050</xdr:rowOff>
    </xdr:to>
    <xdr:pic>
      <xdr:nvPicPr>
        <xdr:cNvPr id="3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8191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3</xdr:col>
      <xdr:colOff>333375</xdr:colOff>
      <xdr:row>7</xdr:row>
      <xdr:rowOff>19050</xdr:rowOff>
    </xdr:to>
    <xdr:pic>
      <xdr:nvPicPr>
        <xdr:cNvPr id="4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12477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85725</xdr:rowOff>
    </xdr:from>
    <xdr:to>
      <xdr:col>2</xdr:col>
      <xdr:colOff>447675</xdr:colOff>
      <xdr:row>7</xdr:row>
      <xdr:rowOff>19050</xdr:rowOff>
    </xdr:to>
    <xdr:pic>
      <xdr:nvPicPr>
        <xdr:cNvPr id="1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8191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3</xdr:col>
      <xdr:colOff>333375</xdr:colOff>
      <xdr:row>7</xdr:row>
      <xdr:rowOff>19050</xdr:rowOff>
    </xdr:to>
    <xdr:pic>
      <xdr:nvPicPr>
        <xdr:cNvPr id="2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12477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2</xdr:col>
      <xdr:colOff>447675</xdr:colOff>
      <xdr:row>7</xdr:row>
      <xdr:rowOff>19050</xdr:rowOff>
    </xdr:to>
    <xdr:pic>
      <xdr:nvPicPr>
        <xdr:cNvPr id="3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8191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3</xdr:col>
      <xdr:colOff>333375</xdr:colOff>
      <xdr:row>7</xdr:row>
      <xdr:rowOff>19050</xdr:rowOff>
    </xdr:to>
    <xdr:pic>
      <xdr:nvPicPr>
        <xdr:cNvPr id="4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12477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85725</xdr:rowOff>
    </xdr:from>
    <xdr:to>
      <xdr:col>2</xdr:col>
      <xdr:colOff>447675</xdr:colOff>
      <xdr:row>7</xdr:row>
      <xdr:rowOff>19050</xdr:rowOff>
    </xdr:to>
    <xdr:pic>
      <xdr:nvPicPr>
        <xdr:cNvPr id="1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8191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3</xdr:col>
      <xdr:colOff>333375</xdr:colOff>
      <xdr:row>7</xdr:row>
      <xdr:rowOff>19050</xdr:rowOff>
    </xdr:to>
    <xdr:pic>
      <xdr:nvPicPr>
        <xdr:cNvPr id="2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12477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2</xdr:col>
      <xdr:colOff>447675</xdr:colOff>
      <xdr:row>7</xdr:row>
      <xdr:rowOff>19050</xdr:rowOff>
    </xdr:to>
    <xdr:pic>
      <xdr:nvPicPr>
        <xdr:cNvPr id="3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8191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3</xdr:col>
      <xdr:colOff>333375</xdr:colOff>
      <xdr:row>7</xdr:row>
      <xdr:rowOff>19050</xdr:rowOff>
    </xdr:to>
    <xdr:pic>
      <xdr:nvPicPr>
        <xdr:cNvPr id="4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12477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85725</xdr:rowOff>
    </xdr:from>
    <xdr:to>
      <xdr:col>2</xdr:col>
      <xdr:colOff>447675</xdr:colOff>
      <xdr:row>7</xdr:row>
      <xdr:rowOff>19050</xdr:rowOff>
    </xdr:to>
    <xdr:pic>
      <xdr:nvPicPr>
        <xdr:cNvPr id="1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8191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3</xdr:col>
      <xdr:colOff>333375</xdr:colOff>
      <xdr:row>7</xdr:row>
      <xdr:rowOff>19050</xdr:rowOff>
    </xdr:to>
    <xdr:pic>
      <xdr:nvPicPr>
        <xdr:cNvPr id="2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12477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2</xdr:col>
      <xdr:colOff>447675</xdr:colOff>
      <xdr:row>7</xdr:row>
      <xdr:rowOff>19050</xdr:rowOff>
    </xdr:to>
    <xdr:pic>
      <xdr:nvPicPr>
        <xdr:cNvPr id="3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8191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3</xdr:col>
      <xdr:colOff>333375</xdr:colOff>
      <xdr:row>7</xdr:row>
      <xdr:rowOff>19050</xdr:rowOff>
    </xdr:to>
    <xdr:pic>
      <xdr:nvPicPr>
        <xdr:cNvPr id="4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12477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85725</xdr:rowOff>
    </xdr:from>
    <xdr:to>
      <xdr:col>2</xdr:col>
      <xdr:colOff>447675</xdr:colOff>
      <xdr:row>7</xdr:row>
      <xdr:rowOff>19050</xdr:rowOff>
    </xdr:to>
    <xdr:pic>
      <xdr:nvPicPr>
        <xdr:cNvPr id="1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8191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3</xdr:col>
      <xdr:colOff>333375</xdr:colOff>
      <xdr:row>7</xdr:row>
      <xdr:rowOff>19050</xdr:rowOff>
    </xdr:to>
    <xdr:pic>
      <xdr:nvPicPr>
        <xdr:cNvPr id="2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12477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2</xdr:col>
      <xdr:colOff>447675</xdr:colOff>
      <xdr:row>7</xdr:row>
      <xdr:rowOff>19050</xdr:rowOff>
    </xdr:to>
    <xdr:pic>
      <xdr:nvPicPr>
        <xdr:cNvPr id="3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8191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3</xdr:col>
      <xdr:colOff>333375</xdr:colOff>
      <xdr:row>7</xdr:row>
      <xdr:rowOff>19050</xdr:rowOff>
    </xdr:to>
    <xdr:pic>
      <xdr:nvPicPr>
        <xdr:cNvPr id="4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12477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85725</xdr:rowOff>
    </xdr:from>
    <xdr:to>
      <xdr:col>2</xdr:col>
      <xdr:colOff>447675</xdr:colOff>
      <xdr:row>7</xdr:row>
      <xdr:rowOff>19050</xdr:rowOff>
    </xdr:to>
    <xdr:pic>
      <xdr:nvPicPr>
        <xdr:cNvPr id="1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8191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3</xdr:col>
      <xdr:colOff>333375</xdr:colOff>
      <xdr:row>7</xdr:row>
      <xdr:rowOff>19050</xdr:rowOff>
    </xdr:to>
    <xdr:pic>
      <xdr:nvPicPr>
        <xdr:cNvPr id="2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12477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2</xdr:col>
      <xdr:colOff>447675</xdr:colOff>
      <xdr:row>7</xdr:row>
      <xdr:rowOff>19050</xdr:rowOff>
    </xdr:to>
    <xdr:pic>
      <xdr:nvPicPr>
        <xdr:cNvPr id="3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8191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3</xdr:col>
      <xdr:colOff>333375</xdr:colOff>
      <xdr:row>7</xdr:row>
      <xdr:rowOff>19050</xdr:rowOff>
    </xdr:to>
    <xdr:pic>
      <xdr:nvPicPr>
        <xdr:cNvPr id="4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12477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85725</xdr:rowOff>
    </xdr:from>
    <xdr:to>
      <xdr:col>2</xdr:col>
      <xdr:colOff>447675</xdr:colOff>
      <xdr:row>7</xdr:row>
      <xdr:rowOff>19050</xdr:rowOff>
    </xdr:to>
    <xdr:pic>
      <xdr:nvPicPr>
        <xdr:cNvPr id="1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8191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3</xdr:col>
      <xdr:colOff>333375</xdr:colOff>
      <xdr:row>7</xdr:row>
      <xdr:rowOff>19050</xdr:rowOff>
    </xdr:to>
    <xdr:pic>
      <xdr:nvPicPr>
        <xdr:cNvPr id="2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12477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2</xdr:col>
      <xdr:colOff>447675</xdr:colOff>
      <xdr:row>7</xdr:row>
      <xdr:rowOff>19050</xdr:rowOff>
    </xdr:to>
    <xdr:pic>
      <xdr:nvPicPr>
        <xdr:cNvPr id="3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8191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3</xdr:col>
      <xdr:colOff>333375</xdr:colOff>
      <xdr:row>7</xdr:row>
      <xdr:rowOff>19050</xdr:rowOff>
    </xdr:to>
    <xdr:pic>
      <xdr:nvPicPr>
        <xdr:cNvPr id="4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12477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85725</xdr:rowOff>
    </xdr:from>
    <xdr:to>
      <xdr:col>2</xdr:col>
      <xdr:colOff>447675</xdr:colOff>
      <xdr:row>7</xdr:row>
      <xdr:rowOff>19050</xdr:rowOff>
    </xdr:to>
    <xdr:pic>
      <xdr:nvPicPr>
        <xdr:cNvPr id="1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8191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3</xdr:col>
      <xdr:colOff>333375</xdr:colOff>
      <xdr:row>7</xdr:row>
      <xdr:rowOff>19050</xdr:rowOff>
    </xdr:to>
    <xdr:pic>
      <xdr:nvPicPr>
        <xdr:cNvPr id="2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12477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2</xdr:col>
      <xdr:colOff>447675</xdr:colOff>
      <xdr:row>7</xdr:row>
      <xdr:rowOff>19050</xdr:rowOff>
    </xdr:to>
    <xdr:pic>
      <xdr:nvPicPr>
        <xdr:cNvPr id="3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8191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3</xdr:col>
      <xdr:colOff>333375</xdr:colOff>
      <xdr:row>7</xdr:row>
      <xdr:rowOff>19050</xdr:rowOff>
    </xdr:to>
    <xdr:pic>
      <xdr:nvPicPr>
        <xdr:cNvPr id="4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12477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85725</xdr:rowOff>
    </xdr:from>
    <xdr:to>
      <xdr:col>2</xdr:col>
      <xdr:colOff>447675</xdr:colOff>
      <xdr:row>7</xdr:row>
      <xdr:rowOff>19050</xdr:rowOff>
    </xdr:to>
    <xdr:pic>
      <xdr:nvPicPr>
        <xdr:cNvPr id="1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8191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3</xdr:col>
      <xdr:colOff>333375</xdr:colOff>
      <xdr:row>7</xdr:row>
      <xdr:rowOff>19050</xdr:rowOff>
    </xdr:to>
    <xdr:pic>
      <xdr:nvPicPr>
        <xdr:cNvPr id="2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12477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2</xdr:col>
      <xdr:colOff>447675</xdr:colOff>
      <xdr:row>7</xdr:row>
      <xdr:rowOff>19050</xdr:rowOff>
    </xdr:to>
    <xdr:pic>
      <xdr:nvPicPr>
        <xdr:cNvPr id="3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8191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3</xdr:col>
      <xdr:colOff>333375</xdr:colOff>
      <xdr:row>7</xdr:row>
      <xdr:rowOff>19050</xdr:rowOff>
    </xdr:to>
    <xdr:pic>
      <xdr:nvPicPr>
        <xdr:cNvPr id="4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12477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85725</xdr:rowOff>
    </xdr:from>
    <xdr:to>
      <xdr:col>2</xdr:col>
      <xdr:colOff>447675</xdr:colOff>
      <xdr:row>7</xdr:row>
      <xdr:rowOff>19050</xdr:rowOff>
    </xdr:to>
    <xdr:pic>
      <xdr:nvPicPr>
        <xdr:cNvPr id="1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8191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3</xdr:col>
      <xdr:colOff>333375</xdr:colOff>
      <xdr:row>7</xdr:row>
      <xdr:rowOff>19050</xdr:rowOff>
    </xdr:to>
    <xdr:pic>
      <xdr:nvPicPr>
        <xdr:cNvPr id="2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12477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2</xdr:col>
      <xdr:colOff>447675</xdr:colOff>
      <xdr:row>7</xdr:row>
      <xdr:rowOff>19050</xdr:rowOff>
    </xdr:to>
    <xdr:pic>
      <xdr:nvPicPr>
        <xdr:cNvPr id="3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8191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3</xdr:col>
      <xdr:colOff>333375</xdr:colOff>
      <xdr:row>7</xdr:row>
      <xdr:rowOff>19050</xdr:rowOff>
    </xdr:to>
    <xdr:pic>
      <xdr:nvPicPr>
        <xdr:cNvPr id="4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12477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85725</xdr:rowOff>
    </xdr:from>
    <xdr:to>
      <xdr:col>2</xdr:col>
      <xdr:colOff>447675</xdr:colOff>
      <xdr:row>7</xdr:row>
      <xdr:rowOff>19050</xdr:rowOff>
    </xdr:to>
    <xdr:pic>
      <xdr:nvPicPr>
        <xdr:cNvPr id="1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8191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3</xdr:col>
      <xdr:colOff>333375</xdr:colOff>
      <xdr:row>7</xdr:row>
      <xdr:rowOff>19050</xdr:rowOff>
    </xdr:to>
    <xdr:pic>
      <xdr:nvPicPr>
        <xdr:cNvPr id="2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12477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2</xdr:col>
      <xdr:colOff>447675</xdr:colOff>
      <xdr:row>7</xdr:row>
      <xdr:rowOff>19050</xdr:rowOff>
    </xdr:to>
    <xdr:pic>
      <xdr:nvPicPr>
        <xdr:cNvPr id="3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8191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3</xdr:col>
      <xdr:colOff>333375</xdr:colOff>
      <xdr:row>7</xdr:row>
      <xdr:rowOff>19050</xdr:rowOff>
    </xdr:to>
    <xdr:pic>
      <xdr:nvPicPr>
        <xdr:cNvPr id="4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12477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85725</xdr:rowOff>
    </xdr:from>
    <xdr:to>
      <xdr:col>2</xdr:col>
      <xdr:colOff>447675</xdr:colOff>
      <xdr:row>7</xdr:row>
      <xdr:rowOff>19050</xdr:rowOff>
    </xdr:to>
    <xdr:pic>
      <xdr:nvPicPr>
        <xdr:cNvPr id="1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8191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3</xdr:col>
      <xdr:colOff>333375</xdr:colOff>
      <xdr:row>7</xdr:row>
      <xdr:rowOff>19050</xdr:rowOff>
    </xdr:to>
    <xdr:pic>
      <xdr:nvPicPr>
        <xdr:cNvPr id="2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12477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2</xdr:col>
      <xdr:colOff>447675</xdr:colOff>
      <xdr:row>7</xdr:row>
      <xdr:rowOff>19050</xdr:rowOff>
    </xdr:to>
    <xdr:pic>
      <xdr:nvPicPr>
        <xdr:cNvPr id="3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8191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3</xdr:col>
      <xdr:colOff>333375</xdr:colOff>
      <xdr:row>7</xdr:row>
      <xdr:rowOff>19050</xdr:rowOff>
    </xdr:to>
    <xdr:pic>
      <xdr:nvPicPr>
        <xdr:cNvPr id="4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12477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85725</xdr:rowOff>
    </xdr:from>
    <xdr:to>
      <xdr:col>2</xdr:col>
      <xdr:colOff>447675</xdr:colOff>
      <xdr:row>7</xdr:row>
      <xdr:rowOff>19050</xdr:rowOff>
    </xdr:to>
    <xdr:pic>
      <xdr:nvPicPr>
        <xdr:cNvPr id="1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8191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3</xdr:col>
      <xdr:colOff>333375</xdr:colOff>
      <xdr:row>7</xdr:row>
      <xdr:rowOff>19050</xdr:rowOff>
    </xdr:to>
    <xdr:pic>
      <xdr:nvPicPr>
        <xdr:cNvPr id="2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12477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2</xdr:col>
      <xdr:colOff>447675</xdr:colOff>
      <xdr:row>7</xdr:row>
      <xdr:rowOff>19050</xdr:rowOff>
    </xdr:to>
    <xdr:pic>
      <xdr:nvPicPr>
        <xdr:cNvPr id="3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8191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3</xdr:col>
      <xdr:colOff>333375</xdr:colOff>
      <xdr:row>7</xdr:row>
      <xdr:rowOff>19050</xdr:rowOff>
    </xdr:to>
    <xdr:pic>
      <xdr:nvPicPr>
        <xdr:cNvPr id="4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12477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Relationship Id="rId2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Relationship Id="rId2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Relationship Id="rId2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Relationship Id="rId2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Relationship Id="rId2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Relationship Id="rId2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Relationship Id="rId2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1.xml" /><Relationship Id="rId2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2.xml" /><Relationship Id="rId2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3.xml" /><Relationship Id="rId2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4.xml" /><Relationship Id="rId2" Type="http://schemas.openxmlformats.org/officeDocument/2006/relationships/printerSettings" Target="../printerSettings/printerSettings5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4"/>
  <sheetViews>
    <sheetView tabSelected="1" zoomScalePageLayoutView="0" workbookViewId="0" topLeftCell="A1">
      <selection activeCell="Q15" sqref="Q15"/>
    </sheetView>
  </sheetViews>
  <sheetFormatPr defaultColWidth="6.7109375" defaultRowHeight="1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125" style="4" customWidth="1"/>
    <col min="8" max="8" width="3.28125" style="4" customWidth="1"/>
    <col min="9" max="9" width="9.00390625" style="4" customWidth="1"/>
    <col min="10" max="10" width="8.140625" style="4" customWidth="1"/>
    <col min="11" max="11" width="4.00390625" style="4" customWidth="1"/>
    <col min="12" max="12" width="7.00390625" style="4" customWidth="1"/>
    <col min="13" max="13" width="5.28125" style="4" bestFit="1" customWidth="1"/>
    <col min="14" max="14" width="16.28125" style="4" customWidth="1"/>
    <col min="15" max="15" width="8.140625" style="4" bestFit="1" customWidth="1"/>
    <col min="16" max="16" width="9.28125" style="4" bestFit="1" customWidth="1"/>
    <col min="17" max="17" width="10.28125" style="4" bestFit="1" customWidth="1"/>
    <col min="18" max="16384" width="6.7109375" style="4" customWidth="1"/>
  </cols>
  <sheetData>
    <row r="1" spans="1:14" ht="11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1.2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164">
        <v>54</v>
      </c>
      <c r="N2" s="165"/>
    </row>
    <row r="3" spans="1:14" ht="11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166"/>
      <c r="M3" s="167"/>
      <c r="N3" s="8">
        <v>7862</v>
      </c>
    </row>
    <row r="4" spans="1:14" ht="11.2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160"/>
      <c r="M4" s="160"/>
      <c r="N4" s="10" t="s">
        <v>1</v>
      </c>
    </row>
    <row r="5" spans="1:14" ht="11.25">
      <c r="A5" s="5"/>
      <c r="B5" s="6"/>
      <c r="C5" s="6"/>
      <c r="D5" s="6"/>
      <c r="E5" s="6"/>
      <c r="F5" s="6"/>
      <c r="G5" s="11"/>
      <c r="H5" s="6"/>
      <c r="I5" s="6"/>
      <c r="J5" s="6"/>
      <c r="K5" s="6"/>
      <c r="L5" s="160" t="s">
        <v>2</v>
      </c>
      <c r="M5" s="160"/>
      <c r="N5" s="12"/>
    </row>
    <row r="6" spans="1:14" ht="11.25">
      <c r="A6" s="5"/>
      <c r="B6" s="6"/>
      <c r="C6" s="6"/>
      <c r="D6" s="6"/>
      <c r="E6" s="6"/>
      <c r="F6" s="6"/>
      <c r="G6" s="11" t="s">
        <v>3</v>
      </c>
      <c r="H6" s="6"/>
      <c r="I6" s="6"/>
      <c r="J6" s="6"/>
      <c r="K6" s="6"/>
      <c r="L6" s="6"/>
      <c r="M6" s="6"/>
      <c r="N6" s="13"/>
    </row>
    <row r="7" spans="1:14" ht="11.25">
      <c r="A7" s="5"/>
      <c r="B7" s="6"/>
      <c r="C7" s="6"/>
      <c r="D7" s="6"/>
      <c r="E7" s="6"/>
      <c r="F7" s="11"/>
      <c r="G7" s="11"/>
      <c r="H7" s="6"/>
      <c r="I7" s="6"/>
      <c r="J7" s="6"/>
      <c r="K7" s="6"/>
      <c r="L7" s="6"/>
      <c r="M7" s="6"/>
      <c r="N7" s="13"/>
    </row>
    <row r="8" spans="1:14" ht="12" thickBot="1">
      <c r="A8" s="5"/>
      <c r="B8" s="6"/>
      <c r="C8" s="6"/>
      <c r="D8" s="6"/>
      <c r="E8" s="6"/>
      <c r="F8" s="6"/>
      <c r="G8" s="6" t="s">
        <v>4</v>
      </c>
      <c r="H8" s="6"/>
      <c r="I8" s="6"/>
      <c r="J8" s="14">
        <v>29</v>
      </c>
      <c r="K8" s="155" t="s">
        <v>5</v>
      </c>
      <c r="L8" s="168" t="s">
        <v>14</v>
      </c>
      <c r="M8" s="168"/>
      <c r="N8" s="13">
        <v>2017</v>
      </c>
    </row>
    <row r="9" spans="1:14" ht="11.25">
      <c r="A9" s="5"/>
      <c r="B9" s="6"/>
      <c r="C9" s="6"/>
      <c r="D9" s="6"/>
      <c r="E9" s="6"/>
      <c r="F9" s="6"/>
      <c r="G9" s="6"/>
      <c r="H9" s="6"/>
      <c r="I9" s="6"/>
      <c r="J9" s="6"/>
      <c r="K9" s="169" t="s">
        <v>6</v>
      </c>
      <c r="L9" s="169"/>
      <c r="M9" s="170">
        <f>M42</f>
        <v>2880</v>
      </c>
      <c r="N9" s="171"/>
    </row>
    <row r="10" spans="1:14" ht="13.5" customHeight="1">
      <c r="A10" s="5"/>
      <c r="B10" s="6" t="s">
        <v>7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1:14" ht="11.25">
      <c r="A11" s="158"/>
      <c r="B11" s="161">
        <f>$M$9</f>
        <v>2880</v>
      </c>
      <c r="C11" s="161"/>
      <c r="D11" s="162" t="s">
        <v>195</v>
      </c>
      <c r="E11" s="162"/>
      <c r="F11" s="162"/>
      <c r="G11" s="162"/>
      <c r="H11" s="162"/>
      <c r="I11" s="162"/>
      <c r="J11" s="162"/>
      <c r="K11" s="162"/>
      <c r="L11" s="162"/>
      <c r="M11" s="162"/>
      <c r="N11" s="163"/>
    </row>
    <row r="12" spans="1:20" ht="11.25">
      <c r="A12" s="5"/>
      <c r="B12" s="6" t="s">
        <v>8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  <c r="P12" s="4" t="s">
        <v>9</v>
      </c>
      <c r="T12" s="4" t="s">
        <v>10</v>
      </c>
    </row>
    <row r="13" spans="1:14" ht="12.75" customHeight="1">
      <c r="A13" s="5"/>
      <c r="B13" s="172" t="s">
        <v>193</v>
      </c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3"/>
    </row>
    <row r="14" spans="1:14" ht="11.25">
      <c r="A14" s="5"/>
      <c r="B14" s="172"/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3"/>
    </row>
    <row r="15" spans="1:14" ht="11.25">
      <c r="A15" s="5"/>
      <c r="B15" s="172"/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3"/>
    </row>
    <row r="16" spans="1:16" ht="11.25">
      <c r="A16" s="5"/>
      <c r="B16" s="6" t="s">
        <v>11</v>
      </c>
      <c r="C16" s="6"/>
      <c r="D16" s="6"/>
      <c r="E16" s="18">
        <v>29</v>
      </c>
      <c r="F16" s="155" t="s">
        <v>5</v>
      </c>
      <c r="G16" s="168" t="s">
        <v>14</v>
      </c>
      <c r="H16" s="168"/>
      <c r="I16" s="155" t="s">
        <v>12</v>
      </c>
      <c r="J16" s="18">
        <v>31</v>
      </c>
      <c r="K16" s="155" t="s">
        <v>13</v>
      </c>
      <c r="L16" s="168" t="s">
        <v>14</v>
      </c>
      <c r="M16" s="168"/>
      <c r="N16" s="13">
        <v>2017</v>
      </c>
      <c r="P16" s="19"/>
    </row>
    <row r="17" spans="1:14" ht="12" thickBot="1">
      <c r="A17" s="5"/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5"/>
    </row>
    <row r="18" spans="1:22" ht="12" thickBot="1">
      <c r="A18" s="5"/>
      <c r="B18" s="169" t="s">
        <v>15</v>
      </c>
      <c r="C18" s="176"/>
      <c r="D18" s="20"/>
      <c r="E18" s="177" t="s">
        <v>16</v>
      </c>
      <c r="F18" s="178"/>
      <c r="G18" s="179"/>
      <c r="H18" s="20" t="s">
        <v>17</v>
      </c>
      <c r="I18" s="177" t="s">
        <v>18</v>
      </c>
      <c r="J18" s="179"/>
      <c r="K18" s="20"/>
      <c r="L18" s="177" t="s">
        <v>19</v>
      </c>
      <c r="M18" s="179"/>
      <c r="N18" s="20"/>
      <c r="V18" s="4" t="s">
        <v>10</v>
      </c>
    </row>
    <row r="19" spans="1:17" ht="11.25">
      <c r="A19" s="5"/>
      <c r="B19" s="174" t="s">
        <v>20</v>
      </c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5"/>
      <c r="Q19" s="4" t="s">
        <v>10</v>
      </c>
    </row>
    <row r="20" spans="1:17" ht="12.75" customHeight="1">
      <c r="A20" s="5"/>
      <c r="B20" s="180"/>
      <c r="C20" s="181"/>
      <c r="D20" s="181"/>
      <c r="E20" s="182"/>
      <c r="F20" s="164"/>
      <c r="G20" s="183"/>
      <c r="H20" s="183"/>
      <c r="I20" s="184"/>
      <c r="J20" s="164"/>
      <c r="K20" s="184"/>
      <c r="L20" s="164"/>
      <c r="M20" s="183"/>
      <c r="N20" s="165"/>
      <c r="Q20" s="4" t="s">
        <v>10</v>
      </c>
    </row>
    <row r="21" spans="1:14" ht="11.25">
      <c r="A21" s="5"/>
      <c r="B21" s="185" t="s">
        <v>21</v>
      </c>
      <c r="C21" s="186"/>
      <c r="D21" s="186"/>
      <c r="E21" s="187"/>
      <c r="F21" s="185" t="s">
        <v>22</v>
      </c>
      <c r="G21" s="186"/>
      <c r="H21" s="186"/>
      <c r="I21" s="187"/>
      <c r="J21" s="185" t="s">
        <v>23</v>
      </c>
      <c r="K21" s="187"/>
      <c r="L21" s="185" t="s">
        <v>24</v>
      </c>
      <c r="M21" s="186"/>
      <c r="N21" s="188"/>
    </row>
    <row r="22" spans="1:14" ht="11.25">
      <c r="A22" s="5"/>
      <c r="B22" s="7" t="s">
        <v>25</v>
      </c>
      <c r="C22" s="6"/>
      <c r="D22" s="6"/>
      <c r="E22" s="11"/>
      <c r="F22" s="6"/>
      <c r="G22" s="6"/>
      <c r="H22" s="6"/>
      <c r="I22" s="6"/>
      <c r="J22" s="6"/>
      <c r="K22" s="6"/>
      <c r="L22" s="6"/>
      <c r="M22" s="6"/>
      <c r="N22" s="13"/>
    </row>
    <row r="23" spans="1:14" ht="11.25">
      <c r="A23" s="5"/>
      <c r="B23" s="6"/>
      <c r="C23" s="6" t="s">
        <v>26</v>
      </c>
      <c r="D23" s="6"/>
      <c r="E23" s="155"/>
      <c r="F23" s="168" t="s">
        <v>27</v>
      </c>
      <c r="G23" s="168"/>
      <c r="H23" s="6"/>
      <c r="I23" s="6"/>
      <c r="J23" s="11"/>
      <c r="K23" s="6"/>
      <c r="L23" s="6"/>
      <c r="M23" s="6"/>
      <c r="N23" s="13"/>
    </row>
    <row r="24" spans="1:14" ht="11.25">
      <c r="A24" s="5"/>
      <c r="B24" s="6" t="s">
        <v>28</v>
      </c>
      <c r="C24" s="6"/>
      <c r="D24" s="22">
        <v>2</v>
      </c>
      <c r="E24" s="155" t="s">
        <v>29</v>
      </c>
      <c r="F24" s="189">
        <v>1120</v>
      </c>
      <c r="G24" s="190"/>
      <c r="H24" s="6" t="s">
        <v>30</v>
      </c>
      <c r="I24" s="6"/>
      <c r="J24" s="11"/>
      <c r="K24" s="6"/>
      <c r="L24" s="6"/>
      <c r="M24" s="191"/>
      <c r="N24" s="192"/>
    </row>
    <row r="25" spans="1:14" ht="11.25">
      <c r="A25" s="5"/>
      <c r="B25" s="6" t="s">
        <v>31</v>
      </c>
      <c r="C25" s="6"/>
      <c r="D25" s="22">
        <v>1</v>
      </c>
      <c r="E25" s="155" t="s">
        <v>29</v>
      </c>
      <c r="F25" s="189">
        <v>640</v>
      </c>
      <c r="G25" s="190"/>
      <c r="H25" s="6" t="s">
        <v>30</v>
      </c>
      <c r="I25" s="6"/>
      <c r="J25" s="11"/>
      <c r="K25" s="6" t="s">
        <v>32</v>
      </c>
      <c r="L25" s="6"/>
      <c r="M25" s="193">
        <f>D24*F24+D25*F25</f>
        <v>2880</v>
      </c>
      <c r="N25" s="194"/>
    </row>
    <row r="26" spans="1:14" ht="11.25">
      <c r="A26" s="5"/>
      <c r="B26" s="7" t="s">
        <v>33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13"/>
    </row>
    <row r="27" spans="1:14" ht="11.25">
      <c r="A27" s="5"/>
      <c r="B27" s="6" t="s">
        <v>5</v>
      </c>
      <c r="C27" s="168" t="s">
        <v>83</v>
      </c>
      <c r="D27" s="168"/>
      <c r="E27" s="168"/>
      <c r="F27" s="155" t="s">
        <v>29</v>
      </c>
      <c r="G27" s="168" t="s">
        <v>191</v>
      </c>
      <c r="H27" s="168"/>
      <c r="I27" s="168"/>
      <c r="J27" s="23"/>
      <c r="K27" s="6" t="s">
        <v>34</v>
      </c>
      <c r="L27" s="6"/>
      <c r="M27" s="6"/>
      <c r="N27" s="24"/>
    </row>
    <row r="28" spans="1:14" ht="11.25">
      <c r="A28" s="5"/>
      <c r="B28" s="6" t="s">
        <v>5</v>
      </c>
      <c r="C28" s="168" t="s">
        <v>191</v>
      </c>
      <c r="D28" s="168"/>
      <c r="E28" s="168"/>
      <c r="F28" s="25" t="s">
        <v>29</v>
      </c>
      <c r="G28" s="168" t="s">
        <v>192</v>
      </c>
      <c r="H28" s="168"/>
      <c r="I28" s="168"/>
      <c r="J28" s="23"/>
      <c r="K28" s="6" t="s">
        <v>34</v>
      </c>
      <c r="L28" s="6"/>
      <c r="M28" s="6"/>
      <c r="N28" s="24"/>
    </row>
    <row r="29" spans="1:14" ht="11.25">
      <c r="A29" s="5"/>
      <c r="B29" s="6" t="s">
        <v>5</v>
      </c>
      <c r="C29" s="168" t="s">
        <v>192</v>
      </c>
      <c r="D29" s="168"/>
      <c r="E29" s="168"/>
      <c r="F29" s="25" t="s">
        <v>29</v>
      </c>
      <c r="G29" s="168" t="s">
        <v>191</v>
      </c>
      <c r="H29" s="168"/>
      <c r="I29" s="168"/>
      <c r="J29" s="26"/>
      <c r="K29" s="6" t="s">
        <v>34</v>
      </c>
      <c r="L29" s="6"/>
      <c r="M29" s="6"/>
      <c r="N29" s="13"/>
    </row>
    <row r="30" spans="1:14" ht="11.25">
      <c r="A30" s="5"/>
      <c r="B30" s="6" t="s">
        <v>5</v>
      </c>
      <c r="C30" s="168" t="s">
        <v>191</v>
      </c>
      <c r="D30" s="168"/>
      <c r="E30" s="168"/>
      <c r="F30" s="155" t="s">
        <v>29</v>
      </c>
      <c r="G30" s="183" t="s">
        <v>162</v>
      </c>
      <c r="H30" s="183"/>
      <c r="I30" s="183"/>
      <c r="J30" s="26"/>
      <c r="K30" s="6" t="s">
        <v>34</v>
      </c>
      <c r="L30" s="6"/>
      <c r="M30" s="6"/>
      <c r="N30" s="13"/>
    </row>
    <row r="31" spans="1:14" ht="11.25">
      <c r="A31" s="5"/>
      <c r="B31" s="6" t="s">
        <v>5</v>
      </c>
      <c r="C31" s="183" t="s">
        <v>162</v>
      </c>
      <c r="D31" s="183"/>
      <c r="E31" s="183"/>
      <c r="F31" s="155" t="s">
        <v>29</v>
      </c>
      <c r="G31" s="183" t="s">
        <v>84</v>
      </c>
      <c r="H31" s="183"/>
      <c r="I31" s="183"/>
      <c r="J31" s="26"/>
      <c r="K31" s="6" t="s">
        <v>34</v>
      </c>
      <c r="L31" s="6"/>
      <c r="M31" s="6"/>
      <c r="N31" s="13"/>
    </row>
    <row r="32" spans="1:14" ht="11.25">
      <c r="A32" s="5"/>
      <c r="B32" s="6" t="s">
        <v>5</v>
      </c>
      <c r="C32" s="183" t="s">
        <v>84</v>
      </c>
      <c r="D32" s="183"/>
      <c r="E32" s="183"/>
      <c r="F32" s="155" t="s">
        <v>29</v>
      </c>
      <c r="G32" s="168" t="s">
        <v>83</v>
      </c>
      <c r="H32" s="168"/>
      <c r="I32" s="168"/>
      <c r="J32" s="26"/>
      <c r="K32" s="6" t="s">
        <v>34</v>
      </c>
      <c r="L32" s="6"/>
      <c r="M32" s="6"/>
      <c r="N32" s="13"/>
    </row>
    <row r="33" spans="1:14" ht="11.25">
      <c r="A33" s="5"/>
      <c r="B33" s="6" t="s">
        <v>5</v>
      </c>
      <c r="C33" s="168"/>
      <c r="D33" s="168"/>
      <c r="E33" s="168"/>
      <c r="F33" s="155" t="s">
        <v>29</v>
      </c>
      <c r="G33" s="183"/>
      <c r="H33" s="183"/>
      <c r="I33" s="183"/>
      <c r="J33" s="26"/>
      <c r="K33" s="6" t="s">
        <v>34</v>
      </c>
      <c r="L33" s="6"/>
      <c r="M33" s="6"/>
      <c r="N33" s="13"/>
    </row>
    <row r="34" spans="1:14" ht="11.25">
      <c r="A34" s="5"/>
      <c r="B34" s="6" t="s">
        <v>5</v>
      </c>
      <c r="C34" s="183"/>
      <c r="D34" s="183"/>
      <c r="E34" s="183"/>
      <c r="F34" s="155" t="s">
        <v>29</v>
      </c>
      <c r="G34" s="168"/>
      <c r="H34" s="168"/>
      <c r="I34" s="168"/>
      <c r="J34" s="27"/>
      <c r="K34" s="6" t="s">
        <v>34</v>
      </c>
      <c r="L34" s="6"/>
      <c r="M34" s="6"/>
      <c r="N34" s="13"/>
    </row>
    <row r="35" spans="1:14" ht="11.25">
      <c r="A35" s="5"/>
      <c r="B35" s="6"/>
      <c r="C35" s="169"/>
      <c r="D35" s="169"/>
      <c r="E35" s="169"/>
      <c r="F35" s="155" t="s">
        <v>29</v>
      </c>
      <c r="G35" s="169"/>
      <c r="H35" s="169"/>
      <c r="I35" s="169"/>
      <c r="J35" s="28">
        <f>SUM(J27:J34)</f>
        <v>0</v>
      </c>
      <c r="K35" s="6"/>
      <c r="L35" s="6"/>
      <c r="M35" s="29"/>
      <c r="N35" s="30"/>
    </row>
    <row r="36" spans="1:14" ht="11.25">
      <c r="A36" s="5"/>
      <c r="B36" s="6"/>
      <c r="C36" s="6"/>
      <c r="D36" s="6"/>
      <c r="E36" s="6"/>
      <c r="F36" s="6"/>
      <c r="G36" s="6"/>
      <c r="H36" s="169" t="s">
        <v>36</v>
      </c>
      <c r="I36" s="169"/>
      <c r="J36" s="31">
        <v>1.6</v>
      </c>
      <c r="K36" s="6"/>
      <c r="L36" s="159"/>
      <c r="M36" s="193">
        <f>M25</f>
        <v>2880</v>
      </c>
      <c r="N36" s="194"/>
    </row>
    <row r="37" spans="1:18" ht="11.25">
      <c r="A37" s="5"/>
      <c r="B37" s="6" t="s">
        <v>37</v>
      </c>
      <c r="C37" s="6"/>
      <c r="D37" s="6"/>
      <c r="E37" s="6"/>
      <c r="F37" s="6"/>
      <c r="G37" s="6"/>
      <c r="H37" s="155"/>
      <c r="I37" s="155"/>
      <c r="J37" s="31"/>
      <c r="K37" s="6"/>
      <c r="L37" s="156" t="s">
        <v>38</v>
      </c>
      <c r="M37" s="195">
        <v>1</v>
      </c>
      <c r="N37" s="196"/>
      <c r="R37" s="4" t="s">
        <v>39</v>
      </c>
    </row>
    <row r="38" spans="1:17" ht="11.25">
      <c r="A38" s="5"/>
      <c r="B38" s="6"/>
      <c r="C38" s="6"/>
      <c r="D38" s="6"/>
      <c r="E38" s="6"/>
      <c r="F38" s="6"/>
      <c r="G38" s="197"/>
      <c r="H38" s="197"/>
      <c r="I38" s="197"/>
      <c r="J38" s="197"/>
      <c r="K38" s="197" t="s">
        <v>40</v>
      </c>
      <c r="L38" s="198"/>
      <c r="M38" s="195">
        <v>0</v>
      </c>
      <c r="N38" s="196"/>
      <c r="P38" s="169"/>
      <c r="Q38" s="169"/>
    </row>
    <row r="39" spans="1:17" ht="11.25">
      <c r="A39" s="5"/>
      <c r="B39" s="35"/>
      <c r="C39" s="36" t="s">
        <v>41</v>
      </c>
      <c r="D39" s="37"/>
      <c r="E39" s="37"/>
      <c r="F39" s="37"/>
      <c r="G39" s="38"/>
      <c r="H39" s="39"/>
      <c r="I39" s="39"/>
      <c r="J39" s="40"/>
      <c r="K39" s="40"/>
      <c r="L39" s="156" t="s">
        <v>33</v>
      </c>
      <c r="M39" s="189">
        <f>J36*J35</f>
        <v>0</v>
      </c>
      <c r="N39" s="199"/>
      <c r="P39" s="41"/>
      <c r="Q39" s="6"/>
    </row>
    <row r="40" spans="1:17" ht="11.25">
      <c r="A40" s="5"/>
      <c r="B40" s="42"/>
      <c r="C40" s="7"/>
      <c r="D40" s="6"/>
      <c r="E40" s="6"/>
      <c r="F40" s="6"/>
      <c r="G40" s="43"/>
      <c r="H40" s="39"/>
      <c r="I40" s="39"/>
      <c r="J40" s="40"/>
      <c r="K40" s="40"/>
      <c r="L40" s="156" t="s">
        <v>42</v>
      </c>
      <c r="M40" s="189">
        <v>0</v>
      </c>
      <c r="N40" s="199"/>
      <c r="P40" s="41"/>
      <c r="Q40" s="6"/>
    </row>
    <row r="41" spans="1:17" ht="11.25">
      <c r="A41" s="5"/>
      <c r="B41" s="42"/>
      <c r="C41" s="7"/>
      <c r="D41" s="6"/>
      <c r="E41" s="6"/>
      <c r="F41" s="6"/>
      <c r="G41" s="43"/>
      <c r="H41" s="39"/>
      <c r="I41" s="39"/>
      <c r="J41" s="40"/>
      <c r="K41" s="40"/>
      <c r="L41" s="156" t="s">
        <v>43</v>
      </c>
      <c r="M41" s="189">
        <v>0</v>
      </c>
      <c r="N41" s="199"/>
      <c r="P41" s="41"/>
      <c r="Q41" s="6"/>
    </row>
    <row r="42" spans="1:17" ht="11.25">
      <c r="A42" s="5"/>
      <c r="B42" s="42" t="s">
        <v>44</v>
      </c>
      <c r="C42" s="6"/>
      <c r="D42" s="6"/>
      <c r="E42" s="159"/>
      <c r="F42" s="200">
        <v>0</v>
      </c>
      <c r="G42" s="201"/>
      <c r="H42" s="156"/>
      <c r="I42" s="156"/>
      <c r="J42" s="156"/>
      <c r="K42" s="6" t="s">
        <v>45</v>
      </c>
      <c r="L42" s="159"/>
      <c r="M42" s="170">
        <f>SUM(M36+M38+M39)+M40+M41</f>
        <v>2880</v>
      </c>
      <c r="N42" s="171"/>
      <c r="O42" s="44"/>
      <c r="P42" s="41"/>
      <c r="Q42" s="11"/>
    </row>
    <row r="43" spans="1:17" ht="11.25">
      <c r="A43" s="5"/>
      <c r="B43" s="42" t="s">
        <v>46</v>
      </c>
      <c r="C43" s="6"/>
      <c r="D43" s="6"/>
      <c r="E43" s="159"/>
      <c r="F43" s="202">
        <v>0</v>
      </c>
      <c r="G43" s="203"/>
      <c r="H43" s="156"/>
      <c r="I43" s="156"/>
      <c r="J43" s="156"/>
      <c r="K43" s="6" t="s">
        <v>47</v>
      </c>
      <c r="L43" s="159"/>
      <c r="M43" s="170"/>
      <c r="N43" s="171"/>
      <c r="P43" s="41"/>
      <c r="Q43" s="11"/>
    </row>
    <row r="44" spans="1:17" ht="11.25">
      <c r="A44" s="5"/>
      <c r="B44" s="42" t="s">
        <v>48</v>
      </c>
      <c r="C44" s="6"/>
      <c r="D44" s="6"/>
      <c r="E44" s="159"/>
      <c r="F44" s="204">
        <v>0</v>
      </c>
      <c r="G44" s="205"/>
      <c r="H44" s="156"/>
      <c r="I44" s="156"/>
      <c r="J44" s="156"/>
      <c r="K44" s="6"/>
      <c r="L44" s="159"/>
      <c r="M44" s="45"/>
      <c r="N44" s="46"/>
      <c r="P44" s="41"/>
      <c r="Q44" s="47"/>
    </row>
    <row r="45" spans="1:17" ht="11.25">
      <c r="A45" s="5"/>
      <c r="B45" s="42" t="s">
        <v>49</v>
      </c>
      <c r="C45" s="6"/>
      <c r="D45" s="6"/>
      <c r="E45" s="159"/>
      <c r="F45" s="202">
        <v>0</v>
      </c>
      <c r="G45" s="203"/>
      <c r="H45" s="156"/>
      <c r="I45" s="156"/>
      <c r="J45" s="156"/>
      <c r="K45" s="6"/>
      <c r="L45" s="159"/>
      <c r="M45" s="45"/>
      <c r="N45" s="46"/>
      <c r="P45" s="41"/>
      <c r="Q45" s="11"/>
    </row>
    <row r="46" spans="1:17" ht="11.25">
      <c r="A46" s="5"/>
      <c r="B46" s="42" t="s">
        <v>48</v>
      </c>
      <c r="C46" s="6"/>
      <c r="D46" s="6"/>
      <c r="E46" s="159"/>
      <c r="F46" s="204">
        <v>0</v>
      </c>
      <c r="G46" s="205"/>
      <c r="H46" s="156"/>
      <c r="I46" s="156"/>
      <c r="J46" s="156"/>
      <c r="K46" s="6"/>
      <c r="L46" s="159"/>
      <c r="M46" s="45"/>
      <c r="N46" s="46"/>
      <c r="P46" s="41"/>
      <c r="Q46" s="11"/>
    </row>
    <row r="47" spans="1:17" ht="11.25">
      <c r="A47" s="5"/>
      <c r="B47" s="42" t="s">
        <v>33</v>
      </c>
      <c r="C47" s="6"/>
      <c r="D47" s="6"/>
      <c r="E47" s="159"/>
      <c r="F47" s="200">
        <v>0</v>
      </c>
      <c r="G47" s="201"/>
      <c r="H47" s="6"/>
      <c r="I47" s="35" t="s">
        <v>50</v>
      </c>
      <c r="J47" s="37"/>
      <c r="K47" s="37"/>
      <c r="L47" s="37"/>
      <c r="M47" s="37"/>
      <c r="N47" s="48"/>
      <c r="P47" s="41"/>
      <c r="Q47" s="11"/>
    </row>
    <row r="48" spans="1:17" ht="11.25">
      <c r="A48" s="5"/>
      <c r="B48" s="42" t="s">
        <v>51</v>
      </c>
      <c r="C48" s="6"/>
      <c r="D48" s="6"/>
      <c r="E48" s="159"/>
      <c r="F48" s="202">
        <v>0</v>
      </c>
      <c r="G48" s="203"/>
      <c r="H48" s="6"/>
      <c r="I48" s="49"/>
      <c r="J48" s="50"/>
      <c r="K48" s="50"/>
      <c r="L48" s="50"/>
      <c r="M48" s="50"/>
      <c r="N48" s="51"/>
      <c r="P48" s="6"/>
      <c r="Q48" s="6"/>
    </row>
    <row r="49" spans="1:17" ht="11.25">
      <c r="A49" s="5"/>
      <c r="B49" s="42" t="s">
        <v>43</v>
      </c>
      <c r="C49" s="6"/>
      <c r="D49" s="6"/>
      <c r="E49" s="159" t="s">
        <v>52</v>
      </c>
      <c r="F49" s="202">
        <v>0</v>
      </c>
      <c r="G49" s="203"/>
      <c r="H49" s="6"/>
      <c r="I49" s="49"/>
      <c r="J49" s="50"/>
      <c r="K49" s="50"/>
      <c r="L49" s="50"/>
      <c r="M49" s="50"/>
      <c r="N49" s="51"/>
      <c r="P49" s="6"/>
      <c r="Q49" s="6"/>
    </row>
    <row r="50" spans="1:17" ht="11.25">
      <c r="A50" s="5"/>
      <c r="B50" s="42" t="s">
        <v>53</v>
      </c>
      <c r="C50" s="6"/>
      <c r="D50" s="6"/>
      <c r="E50" s="159"/>
      <c r="F50" s="202">
        <v>0</v>
      </c>
      <c r="G50" s="203"/>
      <c r="H50" s="52"/>
      <c r="I50" s="49"/>
      <c r="J50" s="50"/>
      <c r="K50" s="50"/>
      <c r="L50" s="50"/>
      <c r="M50" s="50"/>
      <c r="N50" s="51"/>
      <c r="P50" s="169"/>
      <c r="Q50" s="169"/>
    </row>
    <row r="51" spans="1:17" ht="11.25">
      <c r="A51" s="5"/>
      <c r="B51" s="42" t="s">
        <v>47</v>
      </c>
      <c r="C51" s="6"/>
      <c r="D51" s="6"/>
      <c r="E51" s="159"/>
      <c r="F51" s="206">
        <f>SUM(F46:G50)</f>
        <v>0</v>
      </c>
      <c r="G51" s="207"/>
      <c r="H51" s="6"/>
      <c r="I51" s="49"/>
      <c r="J51" s="50"/>
      <c r="K51" s="50"/>
      <c r="L51" s="50"/>
      <c r="M51" s="50"/>
      <c r="N51" s="51"/>
      <c r="P51" s="41"/>
      <c r="Q51" s="6"/>
    </row>
    <row r="52" spans="1:17" ht="11.25">
      <c r="A52" s="5"/>
      <c r="B52" s="42" t="s">
        <v>54</v>
      </c>
      <c r="C52" s="6"/>
      <c r="D52" s="6"/>
      <c r="E52" s="159"/>
      <c r="F52" s="208">
        <f>+M42-F51</f>
        <v>2880</v>
      </c>
      <c r="G52" s="209"/>
      <c r="H52" s="6"/>
      <c r="I52" s="53"/>
      <c r="J52" s="27"/>
      <c r="K52" s="27"/>
      <c r="L52" s="27"/>
      <c r="M52" s="27"/>
      <c r="N52" s="54"/>
      <c r="P52" s="41"/>
      <c r="Q52" s="6"/>
    </row>
    <row r="53" spans="1:17" ht="12" thickBot="1">
      <c r="A53" s="5"/>
      <c r="B53" s="55" t="s">
        <v>48</v>
      </c>
      <c r="C53" s="26"/>
      <c r="D53" s="26"/>
      <c r="E53" s="56"/>
      <c r="F53" s="210">
        <f>+F51+F52</f>
        <v>2880</v>
      </c>
      <c r="G53" s="211"/>
      <c r="H53" s="6"/>
      <c r="I53" s="57"/>
      <c r="J53" s="27"/>
      <c r="K53" s="27"/>
      <c r="L53" s="27"/>
      <c r="M53" s="27"/>
      <c r="N53" s="54"/>
      <c r="P53" s="41"/>
      <c r="Q53" s="11"/>
    </row>
    <row r="54" spans="1:17" ht="11.25">
      <c r="A54" s="5"/>
      <c r="B54" s="169" t="s">
        <v>55</v>
      </c>
      <c r="C54" s="169"/>
      <c r="D54" s="169"/>
      <c r="E54" s="169"/>
      <c r="F54" s="169"/>
      <c r="G54" s="169"/>
      <c r="H54" s="6"/>
      <c r="I54" s="169" t="s">
        <v>56</v>
      </c>
      <c r="J54" s="169"/>
      <c r="K54" s="169"/>
      <c r="L54" s="169"/>
      <c r="M54" s="169"/>
      <c r="N54" s="176"/>
      <c r="P54" s="41"/>
      <c r="Q54" s="11"/>
    </row>
    <row r="55" spans="1:17" ht="1.5" customHeight="1">
      <c r="A55" s="5"/>
      <c r="B55" s="155"/>
      <c r="C55" s="155"/>
      <c r="D55" s="155"/>
      <c r="E55" s="155"/>
      <c r="F55" s="155"/>
      <c r="G55" s="155"/>
      <c r="H55" s="6"/>
      <c r="I55" s="155"/>
      <c r="J55" s="155"/>
      <c r="K55" s="155"/>
      <c r="L55" s="155"/>
      <c r="M55" s="155"/>
      <c r="N55" s="157"/>
      <c r="P55" s="41"/>
      <c r="Q55" s="11" t="s">
        <v>57</v>
      </c>
    </row>
    <row r="56" spans="1:17" ht="11.25" customHeight="1" hidden="1">
      <c r="A56" s="5"/>
      <c r="B56" s="169"/>
      <c r="C56" s="169"/>
      <c r="D56" s="169"/>
      <c r="E56" s="169"/>
      <c r="F56" s="169"/>
      <c r="G56" s="169"/>
      <c r="H56" s="6"/>
      <c r="I56" s="6"/>
      <c r="J56" s="6"/>
      <c r="K56" s="6"/>
      <c r="L56" s="6"/>
      <c r="M56" s="6"/>
      <c r="N56" s="13"/>
      <c r="P56" s="41"/>
      <c r="Q56" s="11" t="s">
        <v>58</v>
      </c>
    </row>
    <row r="57" spans="1:17" ht="16.5" customHeight="1">
      <c r="A57" s="5"/>
      <c r="B57" s="168" t="s">
        <v>59</v>
      </c>
      <c r="C57" s="168"/>
      <c r="D57" s="168"/>
      <c r="E57" s="168"/>
      <c r="F57" s="168"/>
      <c r="G57" s="168"/>
      <c r="H57" s="6"/>
      <c r="I57" s="168" t="s">
        <v>184</v>
      </c>
      <c r="J57" s="168"/>
      <c r="K57" s="168"/>
      <c r="L57" s="168"/>
      <c r="M57" s="168"/>
      <c r="N57" s="214"/>
      <c r="P57" s="41"/>
      <c r="Q57" s="11"/>
    </row>
    <row r="58" spans="1:17" ht="11.25">
      <c r="A58" s="5"/>
      <c r="B58" s="169" t="s">
        <v>57</v>
      </c>
      <c r="C58" s="169"/>
      <c r="D58" s="169"/>
      <c r="E58" s="169"/>
      <c r="F58" s="169"/>
      <c r="G58" s="169"/>
      <c r="H58" s="6"/>
      <c r="I58" s="215" t="s">
        <v>57</v>
      </c>
      <c r="J58" s="215"/>
      <c r="K58" s="215"/>
      <c r="L58" s="215"/>
      <c r="M58" s="215"/>
      <c r="N58" s="216"/>
      <c r="P58" s="6"/>
      <c r="Q58" s="6"/>
    </row>
    <row r="59" spans="1:17" ht="26.25" customHeight="1">
      <c r="A59" s="5"/>
      <c r="B59" s="217" t="s">
        <v>61</v>
      </c>
      <c r="C59" s="217"/>
      <c r="D59" s="217"/>
      <c r="E59" s="217"/>
      <c r="F59" s="217"/>
      <c r="G59" s="217"/>
      <c r="H59" s="6"/>
      <c r="I59" s="218" t="s">
        <v>185</v>
      </c>
      <c r="J59" s="218"/>
      <c r="K59" s="218"/>
      <c r="L59" s="218"/>
      <c r="M59" s="218"/>
      <c r="N59" s="219"/>
      <c r="P59" s="6"/>
      <c r="Q59" s="6"/>
    </row>
    <row r="60" spans="1:17" ht="2.25" customHeight="1">
      <c r="A60" s="5"/>
      <c r="B60" s="169" t="s">
        <v>63</v>
      </c>
      <c r="C60" s="169"/>
      <c r="D60" s="169"/>
      <c r="E60" s="169"/>
      <c r="F60" s="169"/>
      <c r="G60" s="169"/>
      <c r="H60" s="6"/>
      <c r="I60" s="212"/>
      <c r="J60" s="212"/>
      <c r="K60" s="212"/>
      <c r="L60" s="212"/>
      <c r="M60" s="212"/>
      <c r="N60" s="213"/>
      <c r="P60" s="6"/>
      <c r="Q60" s="6"/>
    </row>
    <row r="61" spans="1:17" ht="0.75" customHeight="1" hidden="1">
      <c r="A61" s="5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13"/>
      <c r="P61" s="6"/>
      <c r="Q61" s="6"/>
    </row>
    <row r="62" spans="1:17" ht="14.25" customHeight="1" thickBot="1">
      <c r="A62" s="59"/>
      <c r="B62" s="60"/>
      <c r="C62" s="60"/>
      <c r="D62" s="60"/>
      <c r="E62" s="60"/>
      <c r="F62" s="60"/>
      <c r="G62" s="60"/>
      <c r="H62" s="60"/>
      <c r="I62" s="60" t="s">
        <v>64</v>
      </c>
      <c r="J62" s="60">
        <v>7862</v>
      </c>
      <c r="K62" s="60"/>
      <c r="L62" s="61"/>
      <c r="M62" s="62"/>
      <c r="N62" s="63"/>
      <c r="P62" s="6"/>
      <c r="Q62" s="6"/>
    </row>
    <row r="63" spans="14:17" ht="36" customHeight="1">
      <c r="N63" s="4" t="s">
        <v>65</v>
      </c>
      <c r="P63" s="6"/>
      <c r="Q63" s="6"/>
    </row>
    <row r="64" spans="16:17" ht="11.25">
      <c r="P64" s="6"/>
      <c r="Q64" s="6"/>
    </row>
    <row r="65" spans="16:17" ht="11.25">
      <c r="P65" s="6"/>
      <c r="Q65" s="6"/>
    </row>
    <row r="66" spans="16:17" ht="11.25">
      <c r="P66" s="6"/>
      <c r="Q66" s="6"/>
    </row>
    <row r="67" spans="16:17" ht="11.25">
      <c r="P67" s="6"/>
      <c r="Q67" s="6"/>
    </row>
    <row r="68" spans="16:17" ht="11.25">
      <c r="P68" s="6"/>
      <c r="Q68" s="6"/>
    </row>
    <row r="69" spans="16:17" ht="11.25">
      <c r="P69" s="6"/>
      <c r="Q69" s="6"/>
    </row>
    <row r="70" spans="16:17" ht="11.25">
      <c r="P70" s="6"/>
      <c r="Q70" s="6"/>
    </row>
    <row r="71" spans="16:17" ht="11.25">
      <c r="P71" s="6"/>
      <c r="Q71" s="6"/>
    </row>
    <row r="72" spans="16:17" ht="11.25">
      <c r="P72" s="6"/>
      <c r="Q72" s="6"/>
    </row>
    <row r="73" spans="16:17" ht="11.25">
      <c r="P73" s="6"/>
      <c r="Q73" s="6"/>
    </row>
    <row r="74" spans="16:17" ht="11.25">
      <c r="P74" s="6"/>
      <c r="Q74" s="6"/>
    </row>
  </sheetData>
  <sheetProtection/>
  <mergeCells count="83">
    <mergeCell ref="P50:Q50"/>
    <mergeCell ref="F51:G51"/>
    <mergeCell ref="F52:G52"/>
    <mergeCell ref="F53:G53"/>
    <mergeCell ref="B60:G60"/>
    <mergeCell ref="I60:N60"/>
    <mergeCell ref="B56:G56"/>
    <mergeCell ref="B57:G57"/>
    <mergeCell ref="I57:N57"/>
    <mergeCell ref="B58:G58"/>
    <mergeCell ref="I58:N58"/>
    <mergeCell ref="B59:G59"/>
    <mergeCell ref="I59:N59"/>
    <mergeCell ref="F43:G43"/>
    <mergeCell ref="M43:N43"/>
    <mergeCell ref="B54:G54"/>
    <mergeCell ref="I54:N54"/>
    <mergeCell ref="F44:G44"/>
    <mergeCell ref="F45:G45"/>
    <mergeCell ref="F46:G46"/>
    <mergeCell ref="F47:G47"/>
    <mergeCell ref="F48:G48"/>
    <mergeCell ref="F49:G49"/>
    <mergeCell ref="F50:G50"/>
    <mergeCell ref="P38:Q38"/>
    <mergeCell ref="M40:N40"/>
    <mergeCell ref="M41:N41"/>
    <mergeCell ref="F42:G42"/>
    <mergeCell ref="M42:N42"/>
    <mergeCell ref="M39:N39"/>
    <mergeCell ref="C34:E34"/>
    <mergeCell ref="G34:I34"/>
    <mergeCell ref="C35:E35"/>
    <mergeCell ref="G35:I35"/>
    <mergeCell ref="H36:I36"/>
    <mergeCell ref="M36:N36"/>
    <mergeCell ref="M37:N37"/>
    <mergeCell ref="G38:J38"/>
    <mergeCell ref="K38:L38"/>
    <mergeCell ref="M38:N38"/>
    <mergeCell ref="C31:E31"/>
    <mergeCell ref="G31:I31"/>
    <mergeCell ref="C32:E32"/>
    <mergeCell ref="G32:I32"/>
    <mergeCell ref="C33:E33"/>
    <mergeCell ref="G33:I33"/>
    <mergeCell ref="C28:E28"/>
    <mergeCell ref="G28:I28"/>
    <mergeCell ref="C29:E29"/>
    <mergeCell ref="G29:I29"/>
    <mergeCell ref="C30:E30"/>
    <mergeCell ref="G30:I30"/>
    <mergeCell ref="C27:E27"/>
    <mergeCell ref="G27:I27"/>
    <mergeCell ref="B19:N19"/>
    <mergeCell ref="B20:E20"/>
    <mergeCell ref="F20:I20"/>
    <mergeCell ref="J20:K20"/>
    <mergeCell ref="L20:N20"/>
    <mergeCell ref="B21:E21"/>
    <mergeCell ref="F21:I21"/>
    <mergeCell ref="J21:K21"/>
    <mergeCell ref="L21:N21"/>
    <mergeCell ref="F23:G23"/>
    <mergeCell ref="F24:G24"/>
    <mergeCell ref="M24:N24"/>
    <mergeCell ref="F25:G25"/>
    <mergeCell ref="M25:N25"/>
    <mergeCell ref="B13:N15"/>
    <mergeCell ref="G16:H16"/>
    <mergeCell ref="L16:M16"/>
    <mergeCell ref="B17:N17"/>
    <mergeCell ref="B18:C18"/>
    <mergeCell ref="E18:G18"/>
    <mergeCell ref="I18:J18"/>
    <mergeCell ref="L18:M18"/>
    <mergeCell ref="B11:C11"/>
    <mergeCell ref="D11:N11"/>
    <mergeCell ref="M2:N2"/>
    <mergeCell ref="L3:M3"/>
    <mergeCell ref="L8:M8"/>
    <mergeCell ref="K9:L9"/>
    <mergeCell ref="M9:N9"/>
  </mergeCells>
  <printOptions/>
  <pageMargins left="0.7" right="0.7" top="0.75" bottom="0.75" header="0.3" footer="0.3"/>
  <pageSetup horizontalDpi="600" verticalDpi="600" orientation="portrait" scale="9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74"/>
  <sheetViews>
    <sheetView zoomScalePageLayoutView="0" workbookViewId="0" topLeftCell="A1">
      <selection activeCell="M30" sqref="M30"/>
    </sheetView>
  </sheetViews>
  <sheetFormatPr defaultColWidth="6.7109375" defaultRowHeight="1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125" style="4" customWidth="1"/>
    <col min="8" max="8" width="3.28125" style="4" customWidth="1"/>
    <col min="9" max="9" width="9.00390625" style="4" customWidth="1"/>
    <col min="10" max="10" width="8.140625" style="4" customWidth="1"/>
    <col min="11" max="11" width="4.00390625" style="4" customWidth="1"/>
    <col min="12" max="12" width="7.00390625" style="4" customWidth="1"/>
    <col min="13" max="13" width="5.28125" style="4" bestFit="1" customWidth="1"/>
    <col min="14" max="14" width="16.28125" style="4" customWidth="1"/>
    <col min="15" max="15" width="8.140625" style="4" bestFit="1" customWidth="1"/>
    <col min="16" max="16" width="9.28125" style="4" bestFit="1" customWidth="1"/>
    <col min="17" max="17" width="10.28125" style="4" bestFit="1" customWidth="1"/>
    <col min="18" max="16384" width="6.7109375" style="4" customWidth="1"/>
  </cols>
  <sheetData>
    <row r="1" spans="1:14" ht="11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1.2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164">
        <v>45</v>
      </c>
      <c r="N2" s="165"/>
    </row>
    <row r="3" spans="1:14" ht="11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166"/>
      <c r="M3" s="167"/>
      <c r="N3" s="8">
        <v>7862</v>
      </c>
    </row>
    <row r="4" spans="1:14" ht="11.2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137"/>
      <c r="M4" s="137"/>
      <c r="N4" s="10" t="s">
        <v>1</v>
      </c>
    </row>
    <row r="5" spans="1:14" ht="11.25">
      <c r="A5" s="5"/>
      <c r="B5" s="6"/>
      <c r="C5" s="6"/>
      <c r="D5" s="6"/>
      <c r="E5" s="6"/>
      <c r="F5" s="6"/>
      <c r="G5" s="11"/>
      <c r="H5" s="6"/>
      <c r="I5" s="6"/>
      <c r="J5" s="6"/>
      <c r="K5" s="6"/>
      <c r="L5" s="137" t="s">
        <v>2</v>
      </c>
      <c r="M5" s="137"/>
      <c r="N5" s="12"/>
    </row>
    <row r="6" spans="1:14" ht="11.25">
      <c r="A6" s="5"/>
      <c r="B6" s="6"/>
      <c r="C6" s="6"/>
      <c r="D6" s="6"/>
      <c r="E6" s="6"/>
      <c r="F6" s="6"/>
      <c r="G6" s="11" t="s">
        <v>3</v>
      </c>
      <c r="H6" s="6"/>
      <c r="I6" s="6"/>
      <c r="J6" s="6"/>
      <c r="K6" s="6"/>
      <c r="L6" s="6"/>
      <c r="M6" s="6"/>
      <c r="N6" s="13"/>
    </row>
    <row r="7" spans="1:14" ht="11.25">
      <c r="A7" s="5"/>
      <c r="B7" s="6"/>
      <c r="C7" s="6"/>
      <c r="D7" s="6"/>
      <c r="E7" s="6"/>
      <c r="F7" s="11"/>
      <c r="G7" s="11"/>
      <c r="H7" s="6"/>
      <c r="I7" s="6"/>
      <c r="J7" s="6"/>
      <c r="K7" s="6"/>
      <c r="L7" s="6"/>
      <c r="M7" s="6"/>
      <c r="N7" s="13"/>
    </row>
    <row r="8" spans="1:14" ht="12" thickBot="1">
      <c r="A8" s="5"/>
      <c r="B8" s="6"/>
      <c r="C8" s="6"/>
      <c r="D8" s="6"/>
      <c r="E8" s="6"/>
      <c r="F8" s="6"/>
      <c r="G8" s="6" t="s">
        <v>4</v>
      </c>
      <c r="H8" s="6"/>
      <c r="I8" s="6"/>
      <c r="J8" s="14">
        <v>24</v>
      </c>
      <c r="K8" s="138" t="s">
        <v>5</v>
      </c>
      <c r="L8" s="168" t="s">
        <v>14</v>
      </c>
      <c r="M8" s="168"/>
      <c r="N8" s="13">
        <v>2017</v>
      </c>
    </row>
    <row r="9" spans="1:14" ht="11.25">
      <c r="A9" s="5"/>
      <c r="B9" s="6"/>
      <c r="C9" s="6"/>
      <c r="D9" s="6"/>
      <c r="E9" s="6"/>
      <c r="F9" s="6"/>
      <c r="G9" s="6"/>
      <c r="H9" s="6"/>
      <c r="I9" s="6"/>
      <c r="J9" s="6"/>
      <c r="K9" s="169" t="s">
        <v>6</v>
      </c>
      <c r="L9" s="169"/>
      <c r="M9" s="170">
        <f>M42</f>
        <v>10916</v>
      </c>
      <c r="N9" s="171"/>
    </row>
    <row r="10" spans="1:14" ht="13.5" customHeight="1">
      <c r="A10" s="5"/>
      <c r="B10" s="6" t="s">
        <v>7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1:14" ht="11.25">
      <c r="A11" s="140"/>
      <c r="B11" s="161">
        <f>$M$9</f>
        <v>10916</v>
      </c>
      <c r="C11" s="161"/>
      <c r="D11" s="162" t="s">
        <v>179</v>
      </c>
      <c r="E11" s="162"/>
      <c r="F11" s="162"/>
      <c r="G11" s="162"/>
      <c r="H11" s="162"/>
      <c r="I11" s="162"/>
      <c r="J11" s="162"/>
      <c r="K11" s="162"/>
      <c r="L11" s="162"/>
      <c r="M11" s="162"/>
      <c r="N11" s="163"/>
    </row>
    <row r="12" spans="1:20" ht="11.25">
      <c r="A12" s="5"/>
      <c r="B12" s="6" t="s">
        <v>8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  <c r="P12" s="4" t="s">
        <v>9</v>
      </c>
      <c r="T12" s="4" t="s">
        <v>10</v>
      </c>
    </row>
    <row r="13" spans="1:14" ht="12.75" customHeight="1">
      <c r="A13" s="5"/>
      <c r="B13" s="172" t="s">
        <v>176</v>
      </c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3"/>
    </row>
    <row r="14" spans="1:14" ht="11.25">
      <c r="A14" s="5"/>
      <c r="B14" s="172"/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3"/>
    </row>
    <row r="15" spans="1:14" ht="11.25">
      <c r="A15" s="5"/>
      <c r="B15" s="172"/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3"/>
    </row>
    <row r="16" spans="1:16" ht="11.25">
      <c r="A16" s="5"/>
      <c r="B16" s="6" t="s">
        <v>11</v>
      </c>
      <c r="C16" s="6"/>
      <c r="D16" s="6"/>
      <c r="E16" s="18">
        <v>28</v>
      </c>
      <c r="F16" s="138" t="s">
        <v>5</v>
      </c>
      <c r="G16" s="168" t="s">
        <v>14</v>
      </c>
      <c r="H16" s="168"/>
      <c r="I16" s="138" t="s">
        <v>12</v>
      </c>
      <c r="J16" s="18">
        <v>1</v>
      </c>
      <c r="K16" s="138" t="s">
        <v>13</v>
      </c>
      <c r="L16" s="168" t="s">
        <v>177</v>
      </c>
      <c r="M16" s="168"/>
      <c r="N16" s="13">
        <v>2017</v>
      </c>
      <c r="P16" s="19"/>
    </row>
    <row r="17" spans="1:14" ht="12" thickBot="1">
      <c r="A17" s="5"/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5"/>
    </row>
    <row r="18" spans="1:22" ht="12" thickBot="1">
      <c r="A18" s="5"/>
      <c r="B18" s="169" t="s">
        <v>15</v>
      </c>
      <c r="C18" s="176"/>
      <c r="D18" s="20"/>
      <c r="E18" s="177" t="s">
        <v>16</v>
      </c>
      <c r="F18" s="178"/>
      <c r="G18" s="179"/>
      <c r="H18" s="20" t="s">
        <v>17</v>
      </c>
      <c r="I18" s="177" t="s">
        <v>18</v>
      </c>
      <c r="J18" s="179"/>
      <c r="K18" s="20"/>
      <c r="L18" s="177" t="s">
        <v>19</v>
      </c>
      <c r="M18" s="179"/>
      <c r="N18" s="20"/>
      <c r="V18" s="4" t="s">
        <v>10</v>
      </c>
    </row>
    <row r="19" spans="1:17" ht="11.25">
      <c r="A19" s="5"/>
      <c r="B19" s="174" t="s">
        <v>20</v>
      </c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5"/>
      <c r="Q19" s="4" t="s">
        <v>10</v>
      </c>
    </row>
    <row r="20" spans="1:17" ht="12.75" customHeight="1">
      <c r="A20" s="5"/>
      <c r="B20" s="180"/>
      <c r="C20" s="181"/>
      <c r="D20" s="181"/>
      <c r="E20" s="182"/>
      <c r="F20" s="164"/>
      <c r="G20" s="183"/>
      <c r="H20" s="183"/>
      <c r="I20" s="184"/>
      <c r="J20" s="164"/>
      <c r="K20" s="184"/>
      <c r="L20" s="164"/>
      <c r="M20" s="183"/>
      <c r="N20" s="165"/>
      <c r="Q20" s="4" t="s">
        <v>10</v>
      </c>
    </row>
    <row r="21" spans="1:14" ht="11.25">
      <c r="A21" s="5"/>
      <c r="B21" s="185" t="s">
        <v>21</v>
      </c>
      <c r="C21" s="186"/>
      <c r="D21" s="186"/>
      <c r="E21" s="187"/>
      <c r="F21" s="185" t="s">
        <v>22</v>
      </c>
      <c r="G21" s="186"/>
      <c r="H21" s="186"/>
      <c r="I21" s="187"/>
      <c r="J21" s="185" t="s">
        <v>23</v>
      </c>
      <c r="K21" s="187"/>
      <c r="L21" s="185" t="s">
        <v>24</v>
      </c>
      <c r="M21" s="186"/>
      <c r="N21" s="188"/>
    </row>
    <row r="22" spans="1:14" ht="11.25">
      <c r="A22" s="5"/>
      <c r="B22" s="7" t="s">
        <v>25</v>
      </c>
      <c r="C22" s="6"/>
      <c r="D22" s="6"/>
      <c r="E22" s="11"/>
      <c r="F22" s="6"/>
      <c r="G22" s="6"/>
      <c r="H22" s="6"/>
      <c r="I22" s="6"/>
      <c r="J22" s="6"/>
      <c r="K22" s="6"/>
      <c r="L22" s="6"/>
      <c r="M22" s="6"/>
      <c r="N22" s="13"/>
    </row>
    <row r="23" spans="1:14" ht="11.25">
      <c r="A23" s="5"/>
      <c r="B23" s="6"/>
      <c r="C23" s="6" t="s">
        <v>26</v>
      </c>
      <c r="D23" s="6"/>
      <c r="E23" s="138"/>
      <c r="F23" s="168" t="s">
        <v>27</v>
      </c>
      <c r="G23" s="168"/>
      <c r="H23" s="6"/>
      <c r="I23" s="6"/>
      <c r="J23" s="11"/>
      <c r="K23" s="6"/>
      <c r="L23" s="6"/>
      <c r="M23" s="6"/>
      <c r="N23" s="13"/>
    </row>
    <row r="24" spans="1:14" ht="11.25">
      <c r="A24" s="5"/>
      <c r="B24" s="6" t="s">
        <v>28</v>
      </c>
      <c r="C24" s="6"/>
      <c r="D24" s="22">
        <v>4</v>
      </c>
      <c r="E24" s="138" t="s">
        <v>29</v>
      </c>
      <c r="F24" s="189">
        <v>2000</v>
      </c>
      <c r="G24" s="190"/>
      <c r="H24" s="6" t="s">
        <v>30</v>
      </c>
      <c r="I24" s="6"/>
      <c r="J24" s="11"/>
      <c r="K24" s="6"/>
      <c r="L24" s="6"/>
      <c r="M24" s="191"/>
      <c r="N24" s="192"/>
    </row>
    <row r="25" spans="1:14" ht="11.25">
      <c r="A25" s="5"/>
      <c r="B25" s="6" t="s">
        <v>31</v>
      </c>
      <c r="C25" s="6"/>
      <c r="D25" s="22">
        <v>1</v>
      </c>
      <c r="E25" s="138" t="s">
        <v>29</v>
      </c>
      <c r="F25" s="189">
        <v>1200</v>
      </c>
      <c r="G25" s="190"/>
      <c r="H25" s="6" t="s">
        <v>30</v>
      </c>
      <c r="I25" s="6"/>
      <c r="J25" s="11"/>
      <c r="K25" s="6" t="s">
        <v>32</v>
      </c>
      <c r="L25" s="6"/>
      <c r="M25" s="193">
        <f>D24*F24+D25*F25</f>
        <v>9200</v>
      </c>
      <c r="N25" s="194"/>
    </row>
    <row r="26" spans="1:14" ht="11.25">
      <c r="A26" s="5"/>
      <c r="B26" s="7" t="s">
        <v>33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13"/>
    </row>
    <row r="27" spans="1:14" ht="11.25">
      <c r="A27" s="5"/>
      <c r="B27" s="6" t="s">
        <v>5</v>
      </c>
      <c r="C27" s="168" t="s">
        <v>83</v>
      </c>
      <c r="D27" s="168"/>
      <c r="E27" s="168"/>
      <c r="F27" s="138" t="s">
        <v>29</v>
      </c>
      <c r="G27" s="168" t="s">
        <v>114</v>
      </c>
      <c r="H27" s="168"/>
      <c r="I27" s="168"/>
      <c r="J27" s="23">
        <v>110</v>
      </c>
      <c r="K27" s="6" t="s">
        <v>34</v>
      </c>
      <c r="L27" s="6"/>
      <c r="M27" s="6"/>
      <c r="N27" s="24"/>
    </row>
    <row r="28" spans="1:14" ht="11.25">
      <c r="A28" s="5"/>
      <c r="B28" s="6" t="s">
        <v>5</v>
      </c>
      <c r="C28" s="168" t="s">
        <v>114</v>
      </c>
      <c r="D28" s="168"/>
      <c r="E28" s="168"/>
      <c r="F28" s="25" t="s">
        <v>29</v>
      </c>
      <c r="G28" s="183" t="s">
        <v>178</v>
      </c>
      <c r="H28" s="183"/>
      <c r="I28" s="183"/>
      <c r="J28" s="23"/>
      <c r="K28" s="6" t="s">
        <v>34</v>
      </c>
      <c r="L28" s="6"/>
      <c r="M28" s="6"/>
      <c r="N28" s="24"/>
    </row>
    <row r="29" spans="1:14" ht="11.25">
      <c r="A29" s="5"/>
      <c r="B29" s="6" t="s">
        <v>5</v>
      </c>
      <c r="C29" s="183" t="s">
        <v>178</v>
      </c>
      <c r="D29" s="183"/>
      <c r="E29" s="183"/>
      <c r="F29" s="138" t="s">
        <v>29</v>
      </c>
      <c r="G29" s="168" t="s">
        <v>114</v>
      </c>
      <c r="H29" s="168"/>
      <c r="I29" s="168"/>
      <c r="J29" s="26"/>
      <c r="K29" s="6" t="s">
        <v>34</v>
      </c>
      <c r="L29" s="6"/>
      <c r="M29" s="6"/>
      <c r="N29" s="13"/>
    </row>
    <row r="30" spans="1:14" ht="11.25">
      <c r="A30" s="5"/>
      <c r="B30" s="6" t="s">
        <v>5</v>
      </c>
      <c r="C30" s="168" t="s">
        <v>114</v>
      </c>
      <c r="D30" s="168"/>
      <c r="E30" s="168"/>
      <c r="F30" s="138" t="s">
        <v>29</v>
      </c>
      <c r="G30" s="168" t="s">
        <v>83</v>
      </c>
      <c r="H30" s="168"/>
      <c r="I30" s="168"/>
      <c r="J30" s="26">
        <v>110</v>
      </c>
      <c r="K30" s="6" t="s">
        <v>34</v>
      </c>
      <c r="L30" s="6"/>
      <c r="M30" s="6"/>
      <c r="N30" s="13"/>
    </row>
    <row r="31" spans="1:14" ht="11.25">
      <c r="A31" s="5"/>
      <c r="B31" s="6" t="s">
        <v>5</v>
      </c>
      <c r="C31" s="168"/>
      <c r="D31" s="168"/>
      <c r="E31" s="168"/>
      <c r="F31" s="138" t="s">
        <v>29</v>
      </c>
      <c r="G31" s="168"/>
      <c r="H31" s="168"/>
      <c r="I31" s="168"/>
      <c r="J31" s="26"/>
      <c r="K31" s="6" t="s">
        <v>34</v>
      </c>
      <c r="L31" s="6"/>
      <c r="M31" s="6"/>
      <c r="N31" s="13"/>
    </row>
    <row r="32" spans="1:14" ht="11.25">
      <c r="A32" s="5"/>
      <c r="B32" s="6" t="s">
        <v>5</v>
      </c>
      <c r="C32" s="183"/>
      <c r="D32" s="183"/>
      <c r="E32" s="183"/>
      <c r="F32" s="138" t="s">
        <v>29</v>
      </c>
      <c r="G32" s="168"/>
      <c r="H32" s="168"/>
      <c r="I32" s="168"/>
      <c r="J32" s="26"/>
      <c r="K32" s="6" t="s">
        <v>34</v>
      </c>
      <c r="L32" s="6"/>
      <c r="M32" s="6"/>
      <c r="N32" s="13"/>
    </row>
    <row r="33" spans="1:14" ht="11.25">
      <c r="A33" s="5"/>
      <c r="B33" s="6" t="s">
        <v>5</v>
      </c>
      <c r="C33" s="168"/>
      <c r="D33" s="168"/>
      <c r="E33" s="168"/>
      <c r="F33" s="138" t="s">
        <v>29</v>
      </c>
      <c r="G33" s="183"/>
      <c r="H33" s="183"/>
      <c r="I33" s="183"/>
      <c r="J33" s="26"/>
      <c r="K33" s="6" t="s">
        <v>34</v>
      </c>
      <c r="L33" s="6"/>
      <c r="M33" s="6"/>
      <c r="N33" s="13"/>
    </row>
    <row r="34" spans="1:14" ht="11.25">
      <c r="A34" s="5"/>
      <c r="B34" s="6" t="s">
        <v>5</v>
      </c>
      <c r="C34" s="183"/>
      <c r="D34" s="183"/>
      <c r="E34" s="183"/>
      <c r="F34" s="138" t="s">
        <v>29</v>
      </c>
      <c r="G34" s="168"/>
      <c r="H34" s="168"/>
      <c r="I34" s="168"/>
      <c r="J34" s="27"/>
      <c r="K34" s="6" t="s">
        <v>34</v>
      </c>
      <c r="L34" s="6"/>
      <c r="M34" s="6"/>
      <c r="N34" s="13"/>
    </row>
    <row r="35" spans="1:14" ht="11.25">
      <c r="A35" s="5"/>
      <c r="B35" s="6"/>
      <c r="C35" s="169"/>
      <c r="D35" s="169"/>
      <c r="E35" s="169"/>
      <c r="F35" s="138" t="s">
        <v>29</v>
      </c>
      <c r="G35" s="169"/>
      <c r="H35" s="169"/>
      <c r="I35" s="169"/>
      <c r="J35" s="28">
        <f>J27+J28+J29+J30+J31+J32+J34</f>
        <v>220</v>
      </c>
      <c r="K35" s="6"/>
      <c r="L35" s="6"/>
      <c r="M35" s="29"/>
      <c r="N35" s="30"/>
    </row>
    <row r="36" spans="1:14" ht="11.25">
      <c r="A36" s="5"/>
      <c r="B36" s="6"/>
      <c r="C36" s="6"/>
      <c r="D36" s="6"/>
      <c r="E36" s="6"/>
      <c r="F36" s="6"/>
      <c r="G36" s="6"/>
      <c r="H36" s="169" t="s">
        <v>36</v>
      </c>
      <c r="I36" s="169"/>
      <c r="J36" s="31">
        <v>1.9</v>
      </c>
      <c r="K36" s="6"/>
      <c r="L36" s="141"/>
      <c r="M36" s="193">
        <f>M25</f>
        <v>9200</v>
      </c>
      <c r="N36" s="194"/>
    </row>
    <row r="37" spans="1:18" ht="11.25">
      <c r="A37" s="5"/>
      <c r="B37" s="6" t="s">
        <v>37</v>
      </c>
      <c r="C37" s="6"/>
      <c r="D37" s="6"/>
      <c r="E37" s="6"/>
      <c r="F37" s="6"/>
      <c r="G37" s="6"/>
      <c r="H37" s="138"/>
      <c r="I37" s="138"/>
      <c r="J37" s="31"/>
      <c r="K37" s="6"/>
      <c r="L37" s="142" t="s">
        <v>38</v>
      </c>
      <c r="M37" s="195">
        <v>1</v>
      </c>
      <c r="N37" s="196"/>
      <c r="R37" s="4" t="s">
        <v>39</v>
      </c>
    </row>
    <row r="38" spans="1:17" ht="11.25">
      <c r="A38" s="5"/>
      <c r="B38" s="6"/>
      <c r="C38" s="6"/>
      <c r="D38" s="6"/>
      <c r="E38" s="6"/>
      <c r="F38" s="6"/>
      <c r="G38" s="197"/>
      <c r="H38" s="197"/>
      <c r="I38" s="197"/>
      <c r="J38" s="197"/>
      <c r="K38" s="197" t="s">
        <v>40</v>
      </c>
      <c r="L38" s="198"/>
      <c r="M38" s="195">
        <v>498</v>
      </c>
      <c r="N38" s="196"/>
      <c r="P38" s="169"/>
      <c r="Q38" s="169"/>
    </row>
    <row r="39" spans="1:17" ht="11.25">
      <c r="A39" s="5"/>
      <c r="B39" s="35"/>
      <c r="C39" s="36" t="s">
        <v>41</v>
      </c>
      <c r="D39" s="37"/>
      <c r="E39" s="37"/>
      <c r="F39" s="37"/>
      <c r="G39" s="38"/>
      <c r="H39" s="39"/>
      <c r="I39" s="39"/>
      <c r="J39" s="40"/>
      <c r="K39" s="40"/>
      <c r="L39" s="142" t="s">
        <v>33</v>
      </c>
      <c r="M39" s="189">
        <f>J35*J36</f>
        <v>418</v>
      </c>
      <c r="N39" s="199"/>
      <c r="P39" s="41"/>
      <c r="Q39" s="6"/>
    </row>
    <row r="40" spans="1:17" ht="11.25">
      <c r="A40" s="5"/>
      <c r="B40" s="42"/>
      <c r="C40" s="7"/>
      <c r="D40" s="6"/>
      <c r="E40" s="6"/>
      <c r="F40" s="6"/>
      <c r="G40" s="43"/>
      <c r="H40" s="39"/>
      <c r="I40" s="39"/>
      <c r="J40" s="40"/>
      <c r="K40" s="40"/>
      <c r="L40" s="142" t="s">
        <v>42</v>
      </c>
      <c r="M40" s="189">
        <f>160*5</f>
        <v>800</v>
      </c>
      <c r="N40" s="199"/>
      <c r="P40" s="41"/>
      <c r="Q40" s="6"/>
    </row>
    <row r="41" spans="1:17" ht="11.25">
      <c r="A41" s="5"/>
      <c r="B41" s="42"/>
      <c r="C41" s="7"/>
      <c r="D41" s="6"/>
      <c r="E41" s="6"/>
      <c r="F41" s="6"/>
      <c r="G41" s="43"/>
      <c r="H41" s="39"/>
      <c r="I41" s="39"/>
      <c r="J41" s="40"/>
      <c r="K41" s="40"/>
      <c r="L41" s="142" t="s">
        <v>43</v>
      </c>
      <c r="M41" s="189">
        <v>0</v>
      </c>
      <c r="N41" s="199"/>
      <c r="P41" s="41"/>
      <c r="Q41" s="6"/>
    </row>
    <row r="42" spans="1:17" ht="11.25">
      <c r="A42" s="5"/>
      <c r="B42" s="42" t="s">
        <v>44</v>
      </c>
      <c r="C42" s="6"/>
      <c r="D42" s="6"/>
      <c r="E42" s="141"/>
      <c r="F42" s="200">
        <v>0</v>
      </c>
      <c r="G42" s="201"/>
      <c r="H42" s="142"/>
      <c r="I42" s="142"/>
      <c r="J42" s="142"/>
      <c r="K42" s="6" t="s">
        <v>45</v>
      </c>
      <c r="L42" s="141"/>
      <c r="M42" s="170">
        <f>SUM(M36+M38+M39)+M40+M41</f>
        <v>10916</v>
      </c>
      <c r="N42" s="171"/>
      <c r="O42" s="44"/>
      <c r="P42" s="41"/>
      <c r="Q42" s="11"/>
    </row>
    <row r="43" spans="1:17" ht="11.25">
      <c r="A43" s="5"/>
      <c r="B43" s="42" t="s">
        <v>46</v>
      </c>
      <c r="C43" s="6"/>
      <c r="D43" s="6"/>
      <c r="E43" s="141"/>
      <c r="F43" s="202">
        <v>0</v>
      </c>
      <c r="G43" s="203"/>
      <c r="H43" s="142"/>
      <c r="I43" s="142"/>
      <c r="J43" s="142"/>
      <c r="K43" s="6" t="s">
        <v>47</v>
      </c>
      <c r="L43" s="141"/>
      <c r="M43" s="170"/>
      <c r="N43" s="171"/>
      <c r="P43" s="41"/>
      <c r="Q43" s="11"/>
    </row>
    <row r="44" spans="1:17" ht="11.25">
      <c r="A44" s="5"/>
      <c r="B44" s="42" t="s">
        <v>48</v>
      </c>
      <c r="C44" s="6"/>
      <c r="D44" s="6"/>
      <c r="E44" s="141"/>
      <c r="F44" s="204">
        <v>0</v>
      </c>
      <c r="G44" s="205"/>
      <c r="H44" s="142"/>
      <c r="I44" s="142"/>
      <c r="J44" s="142"/>
      <c r="K44" s="6"/>
      <c r="L44" s="141"/>
      <c r="M44" s="45"/>
      <c r="N44" s="46"/>
      <c r="P44" s="41"/>
      <c r="Q44" s="47"/>
    </row>
    <row r="45" spans="1:17" ht="11.25">
      <c r="A45" s="5"/>
      <c r="B45" s="42" t="s">
        <v>49</v>
      </c>
      <c r="C45" s="6"/>
      <c r="D45" s="6"/>
      <c r="E45" s="141"/>
      <c r="F45" s="202">
        <v>0</v>
      </c>
      <c r="G45" s="203"/>
      <c r="H45" s="142"/>
      <c r="I45" s="142"/>
      <c r="J45" s="142"/>
      <c r="K45" s="6"/>
      <c r="L45" s="141"/>
      <c r="M45" s="45"/>
      <c r="N45" s="46"/>
      <c r="P45" s="41"/>
      <c r="Q45" s="11"/>
    </row>
    <row r="46" spans="1:17" ht="11.25">
      <c r="A46" s="5"/>
      <c r="B46" s="42" t="s">
        <v>48</v>
      </c>
      <c r="C46" s="6"/>
      <c r="D46" s="6"/>
      <c r="E46" s="141"/>
      <c r="F46" s="204">
        <v>0</v>
      </c>
      <c r="G46" s="205"/>
      <c r="H46" s="142"/>
      <c r="I46" s="142"/>
      <c r="J46" s="142"/>
      <c r="K46" s="6"/>
      <c r="L46" s="141"/>
      <c r="M46" s="45"/>
      <c r="N46" s="46"/>
      <c r="P46" s="41"/>
      <c r="Q46" s="11"/>
    </row>
    <row r="47" spans="1:17" ht="11.25">
      <c r="A47" s="5"/>
      <c r="B47" s="42" t="s">
        <v>33</v>
      </c>
      <c r="C47" s="6"/>
      <c r="D47" s="6"/>
      <c r="E47" s="141"/>
      <c r="F47" s="200">
        <v>0</v>
      </c>
      <c r="G47" s="201"/>
      <c r="H47" s="6"/>
      <c r="I47" s="35" t="s">
        <v>50</v>
      </c>
      <c r="J47" s="37"/>
      <c r="K47" s="37"/>
      <c r="L47" s="37"/>
      <c r="M47" s="37"/>
      <c r="N47" s="48"/>
      <c r="P47" s="41"/>
      <c r="Q47" s="11"/>
    </row>
    <row r="48" spans="1:17" ht="11.25">
      <c r="A48" s="5"/>
      <c r="B48" s="42" t="s">
        <v>51</v>
      </c>
      <c r="C48" s="6"/>
      <c r="D48" s="6"/>
      <c r="E48" s="141"/>
      <c r="F48" s="202">
        <v>0</v>
      </c>
      <c r="G48" s="203"/>
      <c r="H48" s="6"/>
      <c r="I48" s="49"/>
      <c r="J48" s="50"/>
      <c r="K48" s="50"/>
      <c r="L48" s="50"/>
      <c r="M48" s="50"/>
      <c r="N48" s="51"/>
      <c r="P48" s="6"/>
      <c r="Q48" s="6"/>
    </row>
    <row r="49" spans="1:17" ht="11.25">
      <c r="A49" s="5"/>
      <c r="B49" s="42" t="s">
        <v>43</v>
      </c>
      <c r="C49" s="6"/>
      <c r="D49" s="6"/>
      <c r="E49" s="141" t="s">
        <v>52</v>
      </c>
      <c r="F49" s="202">
        <v>0</v>
      </c>
      <c r="G49" s="203"/>
      <c r="H49" s="6"/>
      <c r="I49" s="49"/>
      <c r="J49" s="50"/>
      <c r="K49" s="50"/>
      <c r="L49" s="50"/>
      <c r="M49" s="50"/>
      <c r="N49" s="51"/>
      <c r="P49" s="6"/>
      <c r="Q49" s="6"/>
    </row>
    <row r="50" spans="1:17" ht="11.25">
      <c r="A50" s="5"/>
      <c r="B50" s="42" t="s">
        <v>53</v>
      </c>
      <c r="C50" s="6"/>
      <c r="D50" s="6"/>
      <c r="E50" s="141"/>
      <c r="F50" s="202">
        <v>0</v>
      </c>
      <c r="G50" s="203"/>
      <c r="H50" s="52"/>
      <c r="I50" s="49"/>
      <c r="J50" s="50"/>
      <c r="K50" s="50"/>
      <c r="L50" s="50"/>
      <c r="M50" s="50"/>
      <c r="N50" s="51"/>
      <c r="P50" s="169"/>
      <c r="Q50" s="169"/>
    </row>
    <row r="51" spans="1:17" ht="11.25">
      <c r="A51" s="5"/>
      <c r="B51" s="42" t="s">
        <v>47</v>
      </c>
      <c r="C51" s="6"/>
      <c r="D51" s="6"/>
      <c r="E51" s="141"/>
      <c r="F51" s="206">
        <f>SUM(F46:G50)</f>
        <v>0</v>
      </c>
      <c r="G51" s="207"/>
      <c r="H51" s="6"/>
      <c r="I51" s="49"/>
      <c r="J51" s="50"/>
      <c r="K51" s="50"/>
      <c r="L51" s="50"/>
      <c r="M51" s="50"/>
      <c r="N51" s="51"/>
      <c r="P51" s="41"/>
      <c r="Q51" s="6"/>
    </row>
    <row r="52" spans="1:17" ht="11.25">
      <c r="A52" s="5"/>
      <c r="B52" s="42" t="s">
        <v>54</v>
      </c>
      <c r="C52" s="6"/>
      <c r="D52" s="6"/>
      <c r="E52" s="141"/>
      <c r="F52" s="208">
        <f>+M42-F51</f>
        <v>10916</v>
      </c>
      <c r="G52" s="209"/>
      <c r="H52" s="6"/>
      <c r="I52" s="53"/>
      <c r="J52" s="27"/>
      <c r="K52" s="27"/>
      <c r="L52" s="27"/>
      <c r="M52" s="27"/>
      <c r="N52" s="54"/>
      <c r="P52" s="41"/>
      <c r="Q52" s="6"/>
    </row>
    <row r="53" spans="1:17" ht="12" thickBot="1">
      <c r="A53" s="5"/>
      <c r="B53" s="55" t="s">
        <v>48</v>
      </c>
      <c r="C53" s="26"/>
      <c r="D53" s="26"/>
      <c r="E53" s="56"/>
      <c r="F53" s="210">
        <f>+F51+F52</f>
        <v>10916</v>
      </c>
      <c r="G53" s="211"/>
      <c r="H53" s="6"/>
      <c r="I53" s="57"/>
      <c r="J53" s="27"/>
      <c r="K53" s="27"/>
      <c r="L53" s="27"/>
      <c r="M53" s="27"/>
      <c r="N53" s="54"/>
      <c r="P53" s="41"/>
      <c r="Q53" s="11"/>
    </row>
    <row r="54" spans="1:17" ht="11.25">
      <c r="A54" s="5"/>
      <c r="B54" s="169" t="s">
        <v>55</v>
      </c>
      <c r="C54" s="169"/>
      <c r="D54" s="169"/>
      <c r="E54" s="169"/>
      <c r="F54" s="169"/>
      <c r="G54" s="169"/>
      <c r="H54" s="6"/>
      <c r="I54" s="215" t="s">
        <v>56</v>
      </c>
      <c r="J54" s="215"/>
      <c r="K54" s="215"/>
      <c r="L54" s="215"/>
      <c r="M54" s="215"/>
      <c r="N54" s="216"/>
      <c r="P54" s="41"/>
      <c r="Q54" s="11"/>
    </row>
    <row r="55" spans="1:17" ht="1.5" customHeight="1">
      <c r="A55" s="5"/>
      <c r="B55" s="138"/>
      <c r="C55" s="138"/>
      <c r="D55" s="138"/>
      <c r="E55" s="138"/>
      <c r="F55" s="138"/>
      <c r="G55" s="138"/>
      <c r="H55" s="6"/>
      <c r="I55" s="138"/>
      <c r="J55" s="138"/>
      <c r="K55" s="138"/>
      <c r="L55" s="138"/>
      <c r="M55" s="138"/>
      <c r="N55" s="139"/>
      <c r="P55" s="41"/>
      <c r="Q55" s="11" t="s">
        <v>57</v>
      </c>
    </row>
    <row r="56" spans="1:17" ht="11.25" customHeight="1" hidden="1">
      <c r="A56" s="5"/>
      <c r="B56" s="169"/>
      <c r="C56" s="169"/>
      <c r="D56" s="169"/>
      <c r="E56" s="169"/>
      <c r="F56" s="169"/>
      <c r="G56" s="169"/>
      <c r="H56" s="6"/>
      <c r="I56" s="6"/>
      <c r="J56" s="6"/>
      <c r="K56" s="6"/>
      <c r="L56" s="6"/>
      <c r="M56" s="6"/>
      <c r="N56" s="13"/>
      <c r="P56" s="41"/>
      <c r="Q56" s="11" t="s">
        <v>58</v>
      </c>
    </row>
    <row r="57" spans="1:17" ht="16.5" customHeight="1">
      <c r="A57" s="5"/>
      <c r="B57" s="168" t="s">
        <v>59</v>
      </c>
      <c r="C57" s="168"/>
      <c r="D57" s="168"/>
      <c r="E57" s="168"/>
      <c r="F57" s="168"/>
      <c r="G57" s="168"/>
      <c r="H57" s="6"/>
      <c r="I57" s="168" t="s">
        <v>102</v>
      </c>
      <c r="J57" s="168"/>
      <c r="K57" s="168"/>
      <c r="L57" s="168"/>
      <c r="M57" s="168"/>
      <c r="N57" s="214"/>
      <c r="P57" s="41"/>
      <c r="Q57" s="11"/>
    </row>
    <row r="58" spans="1:17" ht="11.25">
      <c r="A58" s="5"/>
      <c r="B58" s="169" t="s">
        <v>57</v>
      </c>
      <c r="C58" s="169"/>
      <c r="D58" s="169"/>
      <c r="E58" s="169"/>
      <c r="F58" s="169"/>
      <c r="G58" s="169"/>
      <c r="H58" s="6"/>
      <c r="I58" s="215" t="s">
        <v>57</v>
      </c>
      <c r="J58" s="215"/>
      <c r="K58" s="215"/>
      <c r="L58" s="215"/>
      <c r="M58" s="215"/>
      <c r="N58" s="216"/>
      <c r="P58" s="6"/>
      <c r="Q58" s="6"/>
    </row>
    <row r="59" spans="1:17" ht="26.25" customHeight="1">
      <c r="A59" s="5"/>
      <c r="B59" s="217" t="s">
        <v>61</v>
      </c>
      <c r="C59" s="217"/>
      <c r="D59" s="217"/>
      <c r="E59" s="217"/>
      <c r="F59" s="217"/>
      <c r="G59" s="217"/>
      <c r="H59" s="6"/>
      <c r="I59" s="218" t="s">
        <v>103</v>
      </c>
      <c r="J59" s="218"/>
      <c r="K59" s="218"/>
      <c r="L59" s="218"/>
      <c r="M59" s="218"/>
      <c r="N59" s="219"/>
      <c r="P59" s="6"/>
      <c r="Q59" s="6"/>
    </row>
    <row r="60" spans="1:17" ht="2.25" customHeight="1">
      <c r="A60" s="5"/>
      <c r="B60" s="169" t="s">
        <v>63</v>
      </c>
      <c r="C60" s="169"/>
      <c r="D60" s="169"/>
      <c r="E60" s="169"/>
      <c r="F60" s="169"/>
      <c r="G60" s="169"/>
      <c r="H60" s="6"/>
      <c r="I60" s="212"/>
      <c r="J60" s="212"/>
      <c r="K60" s="212"/>
      <c r="L60" s="212"/>
      <c r="M60" s="212"/>
      <c r="N60" s="213"/>
      <c r="P60" s="6"/>
      <c r="Q60" s="6"/>
    </row>
    <row r="61" spans="1:17" ht="0.75" customHeight="1" hidden="1">
      <c r="A61" s="5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13"/>
      <c r="P61" s="6"/>
      <c r="Q61" s="6"/>
    </row>
    <row r="62" spans="1:17" ht="14.25" customHeight="1" thickBot="1">
      <c r="A62" s="59"/>
      <c r="B62" s="60"/>
      <c r="C62" s="60"/>
      <c r="D62" s="60"/>
      <c r="E62" s="60"/>
      <c r="F62" s="60"/>
      <c r="G62" s="60"/>
      <c r="H62" s="60"/>
      <c r="I62" s="60" t="s">
        <v>64</v>
      </c>
      <c r="J62" s="60">
        <v>7862</v>
      </c>
      <c r="K62" s="60"/>
      <c r="L62" s="61"/>
      <c r="M62" s="62"/>
      <c r="N62" s="63"/>
      <c r="P62" s="6"/>
      <c r="Q62" s="6"/>
    </row>
    <row r="63" spans="14:17" ht="36" customHeight="1">
      <c r="N63" s="4" t="s">
        <v>65</v>
      </c>
      <c r="P63" s="6"/>
      <c r="Q63" s="6"/>
    </row>
    <row r="64" spans="16:17" ht="11.25">
      <c r="P64" s="6"/>
      <c r="Q64" s="6"/>
    </row>
    <row r="65" spans="16:17" ht="11.25">
      <c r="P65" s="6"/>
      <c r="Q65" s="6"/>
    </row>
    <row r="66" spans="16:17" ht="11.25">
      <c r="P66" s="6"/>
      <c r="Q66" s="6"/>
    </row>
    <row r="67" spans="16:17" ht="11.25">
      <c r="P67" s="6"/>
      <c r="Q67" s="6"/>
    </row>
    <row r="68" spans="16:17" ht="11.25">
      <c r="P68" s="6"/>
      <c r="Q68" s="6"/>
    </row>
    <row r="69" spans="16:17" ht="11.25">
      <c r="P69" s="6"/>
      <c r="Q69" s="6"/>
    </row>
    <row r="70" spans="16:17" ht="11.25">
      <c r="P70" s="6"/>
      <c r="Q70" s="6"/>
    </row>
    <row r="71" spans="16:17" ht="11.25">
      <c r="P71" s="6"/>
      <c r="Q71" s="6"/>
    </row>
    <row r="72" spans="16:17" ht="11.25">
      <c r="P72" s="6"/>
      <c r="Q72" s="6"/>
    </row>
    <row r="73" spans="16:17" ht="11.25">
      <c r="P73" s="6"/>
      <c r="Q73" s="6"/>
    </row>
    <row r="74" spans="16:17" ht="11.25">
      <c r="P74" s="6"/>
      <c r="Q74" s="6"/>
    </row>
  </sheetData>
  <sheetProtection/>
  <mergeCells count="83">
    <mergeCell ref="P50:Q50"/>
    <mergeCell ref="F51:G51"/>
    <mergeCell ref="F52:G52"/>
    <mergeCell ref="F53:G53"/>
    <mergeCell ref="B60:G60"/>
    <mergeCell ref="I60:N60"/>
    <mergeCell ref="B56:G56"/>
    <mergeCell ref="B57:G57"/>
    <mergeCell ref="I57:N57"/>
    <mergeCell ref="B58:G58"/>
    <mergeCell ref="I58:N58"/>
    <mergeCell ref="B59:G59"/>
    <mergeCell ref="I59:N59"/>
    <mergeCell ref="F43:G43"/>
    <mergeCell ref="M43:N43"/>
    <mergeCell ref="B54:G54"/>
    <mergeCell ref="I54:N54"/>
    <mergeCell ref="F44:G44"/>
    <mergeCell ref="F45:G45"/>
    <mergeCell ref="F46:G46"/>
    <mergeCell ref="F47:G47"/>
    <mergeCell ref="F48:G48"/>
    <mergeCell ref="F49:G49"/>
    <mergeCell ref="F50:G50"/>
    <mergeCell ref="P38:Q38"/>
    <mergeCell ref="M40:N40"/>
    <mergeCell ref="M41:N41"/>
    <mergeCell ref="F42:G42"/>
    <mergeCell ref="M42:N42"/>
    <mergeCell ref="M39:N39"/>
    <mergeCell ref="C34:E34"/>
    <mergeCell ref="G34:I34"/>
    <mergeCell ref="C35:E35"/>
    <mergeCell ref="G35:I35"/>
    <mergeCell ref="H36:I36"/>
    <mergeCell ref="M36:N36"/>
    <mergeCell ref="M37:N37"/>
    <mergeCell ref="G38:J38"/>
    <mergeCell ref="K38:L38"/>
    <mergeCell ref="M38:N38"/>
    <mergeCell ref="C31:E31"/>
    <mergeCell ref="G31:I31"/>
    <mergeCell ref="C32:E32"/>
    <mergeCell ref="G32:I32"/>
    <mergeCell ref="C33:E33"/>
    <mergeCell ref="G33:I33"/>
    <mergeCell ref="C28:E28"/>
    <mergeCell ref="G28:I28"/>
    <mergeCell ref="C29:E29"/>
    <mergeCell ref="G29:I29"/>
    <mergeCell ref="C30:E30"/>
    <mergeCell ref="G30:I30"/>
    <mergeCell ref="C27:E27"/>
    <mergeCell ref="G27:I27"/>
    <mergeCell ref="B19:N19"/>
    <mergeCell ref="B20:E20"/>
    <mergeCell ref="F20:I20"/>
    <mergeCell ref="J20:K20"/>
    <mergeCell ref="L20:N20"/>
    <mergeCell ref="B21:E21"/>
    <mergeCell ref="F21:I21"/>
    <mergeCell ref="J21:K21"/>
    <mergeCell ref="L21:N21"/>
    <mergeCell ref="F23:G23"/>
    <mergeCell ref="F24:G24"/>
    <mergeCell ref="M24:N24"/>
    <mergeCell ref="F25:G25"/>
    <mergeCell ref="M25:N25"/>
    <mergeCell ref="B13:N15"/>
    <mergeCell ref="G16:H16"/>
    <mergeCell ref="L16:M16"/>
    <mergeCell ref="B17:N17"/>
    <mergeCell ref="B18:C18"/>
    <mergeCell ref="E18:G18"/>
    <mergeCell ref="I18:J18"/>
    <mergeCell ref="L18:M18"/>
    <mergeCell ref="B11:C11"/>
    <mergeCell ref="D11:N11"/>
    <mergeCell ref="M2:N2"/>
    <mergeCell ref="L3:M3"/>
    <mergeCell ref="L8:M8"/>
    <mergeCell ref="K9:L9"/>
    <mergeCell ref="M9:N9"/>
  </mergeCells>
  <printOptions/>
  <pageMargins left="0.7" right="0.7" top="0.75" bottom="0.75" header="0.3" footer="0.3"/>
  <pageSetup horizontalDpi="600" verticalDpi="600" orientation="portrait" scale="9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74"/>
  <sheetViews>
    <sheetView zoomScalePageLayoutView="0" workbookViewId="0" topLeftCell="A10">
      <selection activeCell="J21" sqref="J21:K21"/>
    </sheetView>
  </sheetViews>
  <sheetFormatPr defaultColWidth="6.7109375" defaultRowHeight="1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125" style="4" customWidth="1"/>
    <col min="8" max="8" width="3.28125" style="4" customWidth="1"/>
    <col min="9" max="9" width="9.00390625" style="4" customWidth="1"/>
    <col min="10" max="10" width="8.140625" style="4" customWidth="1"/>
    <col min="11" max="11" width="4.00390625" style="4" customWidth="1"/>
    <col min="12" max="12" width="7.00390625" style="4" customWidth="1"/>
    <col min="13" max="13" width="5.28125" style="4" bestFit="1" customWidth="1"/>
    <col min="14" max="14" width="16.28125" style="4" customWidth="1"/>
    <col min="15" max="15" width="8.140625" style="4" bestFit="1" customWidth="1"/>
    <col min="16" max="16" width="9.28125" style="4" bestFit="1" customWidth="1"/>
    <col min="17" max="17" width="10.28125" style="4" bestFit="1" customWidth="1"/>
    <col min="18" max="16384" width="6.7109375" style="4" customWidth="1"/>
  </cols>
  <sheetData>
    <row r="1" spans="1:14" ht="11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1.2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164">
        <v>32</v>
      </c>
      <c r="N2" s="165"/>
    </row>
    <row r="3" spans="1:14" ht="11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166"/>
      <c r="M3" s="167"/>
      <c r="N3" s="8">
        <v>7862</v>
      </c>
    </row>
    <row r="4" spans="1:14" ht="11.2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137"/>
      <c r="M4" s="137"/>
      <c r="N4" s="10" t="s">
        <v>1</v>
      </c>
    </row>
    <row r="5" spans="1:14" ht="11.25">
      <c r="A5" s="5"/>
      <c r="B5" s="6"/>
      <c r="C5" s="6"/>
      <c r="D5" s="6"/>
      <c r="E5" s="6"/>
      <c r="F5" s="6"/>
      <c r="G5" s="11"/>
      <c r="H5" s="6"/>
      <c r="I5" s="6"/>
      <c r="J5" s="6"/>
      <c r="K5" s="6"/>
      <c r="L5" s="137" t="s">
        <v>2</v>
      </c>
      <c r="M5" s="137"/>
      <c r="N5" s="12"/>
    </row>
    <row r="6" spans="1:14" ht="11.25">
      <c r="A6" s="5"/>
      <c r="B6" s="6"/>
      <c r="C6" s="6"/>
      <c r="D6" s="6"/>
      <c r="E6" s="6"/>
      <c r="F6" s="6"/>
      <c r="G6" s="11" t="s">
        <v>3</v>
      </c>
      <c r="H6" s="6"/>
      <c r="I6" s="6"/>
      <c r="J6" s="6"/>
      <c r="K6" s="6"/>
      <c r="L6" s="6"/>
      <c r="M6" s="6"/>
      <c r="N6" s="13"/>
    </row>
    <row r="7" spans="1:14" ht="11.25">
      <c r="A7" s="5"/>
      <c r="B7" s="6"/>
      <c r="C7" s="6"/>
      <c r="D7" s="6"/>
      <c r="E7" s="6"/>
      <c r="F7" s="11"/>
      <c r="G7" s="11"/>
      <c r="H7" s="6"/>
      <c r="I7" s="6"/>
      <c r="J7" s="6"/>
      <c r="K7" s="6"/>
      <c r="L7" s="6"/>
      <c r="M7" s="6"/>
      <c r="N7" s="13"/>
    </row>
    <row r="8" spans="1:14" ht="12" thickBot="1">
      <c r="A8" s="5"/>
      <c r="B8" s="6"/>
      <c r="C8" s="6"/>
      <c r="D8" s="6"/>
      <c r="E8" s="6"/>
      <c r="F8" s="6"/>
      <c r="G8" s="6" t="s">
        <v>4</v>
      </c>
      <c r="H8" s="6"/>
      <c r="I8" s="6"/>
      <c r="J8" s="14">
        <v>21</v>
      </c>
      <c r="K8" s="138" t="s">
        <v>5</v>
      </c>
      <c r="L8" s="168" t="s">
        <v>14</v>
      </c>
      <c r="M8" s="168"/>
      <c r="N8" s="13">
        <v>2017</v>
      </c>
    </row>
    <row r="9" spans="1:14" ht="11.25">
      <c r="A9" s="5"/>
      <c r="B9" s="6"/>
      <c r="C9" s="6"/>
      <c r="D9" s="6"/>
      <c r="E9" s="6"/>
      <c r="F9" s="6"/>
      <c r="G9" s="6"/>
      <c r="H9" s="6"/>
      <c r="I9" s="6"/>
      <c r="J9" s="6"/>
      <c r="K9" s="169" t="s">
        <v>6</v>
      </c>
      <c r="L9" s="169"/>
      <c r="M9" s="170">
        <f>M42</f>
        <v>4293.4</v>
      </c>
      <c r="N9" s="171"/>
    </row>
    <row r="10" spans="1:14" ht="13.5" customHeight="1">
      <c r="A10" s="5"/>
      <c r="B10" s="6" t="s">
        <v>7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1:14" ht="11.25">
      <c r="A11" s="140"/>
      <c r="B11" s="161">
        <f>$M$9</f>
        <v>4293.4</v>
      </c>
      <c r="C11" s="161"/>
      <c r="D11" s="162" t="s">
        <v>175</v>
      </c>
      <c r="E11" s="162"/>
      <c r="F11" s="162"/>
      <c r="G11" s="162"/>
      <c r="H11" s="162"/>
      <c r="I11" s="162"/>
      <c r="J11" s="162"/>
      <c r="K11" s="162"/>
      <c r="L11" s="162"/>
      <c r="M11" s="162"/>
      <c r="N11" s="163"/>
    </row>
    <row r="12" spans="1:20" ht="11.25">
      <c r="A12" s="5"/>
      <c r="B12" s="6" t="s">
        <v>8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  <c r="P12" s="4" t="s">
        <v>9</v>
      </c>
      <c r="T12" s="4" t="s">
        <v>10</v>
      </c>
    </row>
    <row r="13" spans="1:14" ht="12.75" customHeight="1">
      <c r="A13" s="5"/>
      <c r="B13" s="172" t="s">
        <v>174</v>
      </c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3"/>
    </row>
    <row r="14" spans="1:14" ht="11.25">
      <c r="A14" s="5"/>
      <c r="B14" s="172"/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3"/>
    </row>
    <row r="15" spans="1:14" ht="11.25">
      <c r="A15" s="5"/>
      <c r="B15" s="172"/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3"/>
    </row>
    <row r="16" spans="1:16" ht="11.25">
      <c r="A16" s="5"/>
      <c r="B16" s="6" t="s">
        <v>11</v>
      </c>
      <c r="C16" s="6"/>
      <c r="D16" s="6"/>
      <c r="E16" s="18">
        <v>29</v>
      </c>
      <c r="F16" s="138" t="s">
        <v>5</v>
      </c>
      <c r="G16" s="168" t="s">
        <v>14</v>
      </c>
      <c r="H16" s="168"/>
      <c r="I16" s="138" t="s">
        <v>12</v>
      </c>
      <c r="J16" s="18">
        <v>31</v>
      </c>
      <c r="K16" s="138" t="s">
        <v>13</v>
      </c>
      <c r="L16" s="168" t="s">
        <v>14</v>
      </c>
      <c r="M16" s="168"/>
      <c r="N16" s="13">
        <v>2017</v>
      </c>
      <c r="P16" s="19"/>
    </row>
    <row r="17" spans="1:14" ht="12" thickBot="1">
      <c r="A17" s="5"/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5"/>
    </row>
    <row r="18" spans="1:22" ht="12" thickBot="1">
      <c r="A18" s="5"/>
      <c r="B18" s="169" t="s">
        <v>15</v>
      </c>
      <c r="C18" s="176"/>
      <c r="D18" s="20"/>
      <c r="E18" s="177" t="s">
        <v>16</v>
      </c>
      <c r="F18" s="178"/>
      <c r="G18" s="179"/>
      <c r="H18" s="20" t="s">
        <v>17</v>
      </c>
      <c r="I18" s="177" t="s">
        <v>18</v>
      </c>
      <c r="J18" s="179"/>
      <c r="K18" s="20"/>
      <c r="L18" s="177" t="s">
        <v>19</v>
      </c>
      <c r="M18" s="179"/>
      <c r="N18" s="20"/>
      <c r="V18" s="4" t="s">
        <v>10</v>
      </c>
    </row>
    <row r="19" spans="1:17" ht="11.25">
      <c r="A19" s="5"/>
      <c r="B19" s="174" t="s">
        <v>20</v>
      </c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5"/>
      <c r="Q19" s="4" t="s">
        <v>10</v>
      </c>
    </row>
    <row r="20" spans="1:17" ht="12.75" customHeight="1">
      <c r="A20" s="5"/>
      <c r="B20" s="180"/>
      <c r="C20" s="181"/>
      <c r="D20" s="181"/>
      <c r="E20" s="182"/>
      <c r="F20" s="164"/>
      <c r="G20" s="183"/>
      <c r="H20" s="183"/>
      <c r="I20" s="184"/>
      <c r="J20" s="164"/>
      <c r="K20" s="184"/>
      <c r="L20" s="164"/>
      <c r="M20" s="183"/>
      <c r="N20" s="165"/>
      <c r="Q20" s="4" t="s">
        <v>10</v>
      </c>
    </row>
    <row r="21" spans="1:14" ht="11.25">
      <c r="A21" s="5"/>
      <c r="B21" s="185" t="s">
        <v>21</v>
      </c>
      <c r="C21" s="186"/>
      <c r="D21" s="186"/>
      <c r="E21" s="187"/>
      <c r="F21" s="185" t="s">
        <v>22</v>
      </c>
      <c r="G21" s="186"/>
      <c r="H21" s="186"/>
      <c r="I21" s="187"/>
      <c r="J21" s="185" t="s">
        <v>23</v>
      </c>
      <c r="K21" s="187"/>
      <c r="L21" s="185" t="s">
        <v>24</v>
      </c>
      <c r="M21" s="186"/>
      <c r="N21" s="188"/>
    </row>
    <row r="22" spans="1:14" ht="11.25">
      <c r="A22" s="5"/>
      <c r="B22" s="7" t="s">
        <v>25</v>
      </c>
      <c r="C22" s="6"/>
      <c r="D22" s="6"/>
      <c r="E22" s="11"/>
      <c r="F22" s="6"/>
      <c r="G22" s="6"/>
      <c r="H22" s="6"/>
      <c r="I22" s="6"/>
      <c r="J22" s="6"/>
      <c r="K22" s="6"/>
      <c r="L22" s="6"/>
      <c r="M22" s="6"/>
      <c r="N22" s="13"/>
    </row>
    <row r="23" spans="1:14" ht="11.25">
      <c r="A23" s="5"/>
      <c r="B23" s="6"/>
      <c r="C23" s="6" t="s">
        <v>26</v>
      </c>
      <c r="D23" s="6"/>
      <c r="E23" s="138"/>
      <c r="F23" s="168" t="s">
        <v>27</v>
      </c>
      <c r="G23" s="168"/>
      <c r="H23" s="6"/>
      <c r="I23" s="6"/>
      <c r="J23" s="11"/>
      <c r="K23" s="6"/>
      <c r="L23" s="6"/>
      <c r="M23" s="6"/>
      <c r="N23" s="13"/>
    </row>
    <row r="24" spans="1:14" ht="11.25">
      <c r="A24" s="5"/>
      <c r="B24" s="6" t="s">
        <v>28</v>
      </c>
      <c r="C24" s="6"/>
      <c r="D24" s="22">
        <v>2</v>
      </c>
      <c r="E24" s="138" t="s">
        <v>29</v>
      </c>
      <c r="F24" s="189">
        <v>1120</v>
      </c>
      <c r="G24" s="190"/>
      <c r="H24" s="6" t="s">
        <v>30</v>
      </c>
      <c r="I24" s="6"/>
      <c r="J24" s="11"/>
      <c r="K24" s="6"/>
      <c r="L24" s="6"/>
      <c r="M24" s="191"/>
      <c r="N24" s="192"/>
    </row>
    <row r="25" spans="1:14" ht="11.25">
      <c r="A25" s="5"/>
      <c r="B25" s="6" t="s">
        <v>31</v>
      </c>
      <c r="C25" s="6"/>
      <c r="D25" s="22">
        <v>1</v>
      </c>
      <c r="E25" s="138" t="s">
        <v>29</v>
      </c>
      <c r="F25" s="189">
        <v>640</v>
      </c>
      <c r="G25" s="190"/>
      <c r="H25" s="6" t="s">
        <v>30</v>
      </c>
      <c r="I25" s="6"/>
      <c r="J25" s="11"/>
      <c r="K25" s="6" t="s">
        <v>32</v>
      </c>
      <c r="L25" s="6"/>
      <c r="M25" s="193">
        <f>D24*F24+D25*F25</f>
        <v>2880</v>
      </c>
      <c r="N25" s="194"/>
    </row>
    <row r="26" spans="1:14" ht="11.25">
      <c r="A26" s="5"/>
      <c r="B26" s="7" t="s">
        <v>33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13"/>
    </row>
    <row r="27" spans="1:14" ht="11.25">
      <c r="A27" s="5"/>
      <c r="B27" s="6" t="s">
        <v>5</v>
      </c>
      <c r="C27" s="168" t="s">
        <v>83</v>
      </c>
      <c r="D27" s="168"/>
      <c r="E27" s="168"/>
      <c r="F27" s="138" t="s">
        <v>29</v>
      </c>
      <c r="G27" s="168" t="s">
        <v>96</v>
      </c>
      <c r="H27" s="168"/>
      <c r="I27" s="168"/>
      <c r="J27" s="23">
        <v>259</v>
      </c>
      <c r="K27" s="6" t="s">
        <v>34</v>
      </c>
      <c r="L27" s="6"/>
      <c r="M27" s="6"/>
      <c r="N27" s="24"/>
    </row>
    <row r="28" spans="1:14" ht="11.25">
      <c r="A28" s="5"/>
      <c r="B28" s="6" t="s">
        <v>5</v>
      </c>
      <c r="C28" s="183" t="s">
        <v>96</v>
      </c>
      <c r="D28" s="183"/>
      <c r="E28" s="183"/>
      <c r="F28" s="25" t="s">
        <v>29</v>
      </c>
      <c r="G28" s="183" t="s">
        <v>159</v>
      </c>
      <c r="H28" s="183"/>
      <c r="I28" s="183"/>
      <c r="J28" s="23">
        <v>70</v>
      </c>
      <c r="K28" s="6" t="s">
        <v>34</v>
      </c>
      <c r="L28" s="6"/>
      <c r="M28" s="6"/>
      <c r="N28" s="24"/>
    </row>
    <row r="29" spans="1:14" ht="11.25">
      <c r="A29" s="5"/>
      <c r="B29" s="6" t="s">
        <v>5</v>
      </c>
      <c r="C29" s="168" t="s">
        <v>106</v>
      </c>
      <c r="D29" s="168"/>
      <c r="E29" s="168"/>
      <c r="F29" s="138" t="s">
        <v>29</v>
      </c>
      <c r="G29" s="168" t="s">
        <v>106</v>
      </c>
      <c r="H29" s="168"/>
      <c r="I29" s="168"/>
      <c r="J29" s="26">
        <v>100</v>
      </c>
      <c r="K29" s="6" t="s">
        <v>34</v>
      </c>
      <c r="L29" s="6"/>
      <c r="M29" s="6"/>
      <c r="N29" s="13"/>
    </row>
    <row r="30" spans="1:14" ht="11.25">
      <c r="A30" s="5"/>
      <c r="B30" s="6" t="s">
        <v>5</v>
      </c>
      <c r="C30" s="168" t="s">
        <v>159</v>
      </c>
      <c r="D30" s="168"/>
      <c r="E30" s="168"/>
      <c r="F30" s="138" t="s">
        <v>29</v>
      </c>
      <c r="G30" s="168" t="s">
        <v>96</v>
      </c>
      <c r="H30" s="168"/>
      <c r="I30" s="168"/>
      <c r="J30" s="26">
        <v>70</v>
      </c>
      <c r="K30" s="6" t="s">
        <v>34</v>
      </c>
      <c r="L30" s="6"/>
      <c r="M30" s="6"/>
      <c r="N30" s="13"/>
    </row>
    <row r="31" spans="1:14" ht="11.25">
      <c r="A31" s="5"/>
      <c r="B31" s="6" t="s">
        <v>5</v>
      </c>
      <c r="C31" s="168" t="s">
        <v>96</v>
      </c>
      <c r="D31" s="168"/>
      <c r="E31" s="168"/>
      <c r="F31" s="138" t="s">
        <v>29</v>
      </c>
      <c r="G31" s="168" t="s">
        <v>83</v>
      </c>
      <c r="H31" s="168"/>
      <c r="I31" s="168"/>
      <c r="J31" s="26">
        <v>259</v>
      </c>
      <c r="K31" s="6" t="s">
        <v>34</v>
      </c>
      <c r="L31" s="6"/>
      <c r="M31" s="6"/>
      <c r="N31" s="13"/>
    </row>
    <row r="32" spans="1:14" ht="11.25">
      <c r="A32" s="5"/>
      <c r="B32" s="6" t="s">
        <v>5</v>
      </c>
      <c r="C32" s="183"/>
      <c r="D32" s="183"/>
      <c r="E32" s="183"/>
      <c r="F32" s="138" t="s">
        <v>29</v>
      </c>
      <c r="G32" s="168"/>
      <c r="H32" s="168"/>
      <c r="I32" s="168"/>
      <c r="J32" s="26"/>
      <c r="K32" s="6" t="s">
        <v>34</v>
      </c>
      <c r="L32" s="6"/>
      <c r="M32" s="6"/>
      <c r="N32" s="13"/>
    </row>
    <row r="33" spans="1:14" ht="11.25">
      <c r="A33" s="5"/>
      <c r="B33" s="6" t="s">
        <v>5</v>
      </c>
      <c r="C33" s="168"/>
      <c r="D33" s="168"/>
      <c r="E33" s="168"/>
      <c r="F33" s="138" t="s">
        <v>29</v>
      </c>
      <c r="G33" s="183"/>
      <c r="H33" s="183"/>
      <c r="I33" s="183"/>
      <c r="J33" s="26"/>
      <c r="K33" s="6" t="s">
        <v>34</v>
      </c>
      <c r="L33" s="6"/>
      <c r="M33" s="6"/>
      <c r="N33" s="13"/>
    </row>
    <row r="34" spans="1:14" ht="11.25">
      <c r="A34" s="5"/>
      <c r="B34" s="6" t="s">
        <v>5</v>
      </c>
      <c r="C34" s="183"/>
      <c r="D34" s="183"/>
      <c r="E34" s="183"/>
      <c r="F34" s="138" t="s">
        <v>29</v>
      </c>
      <c r="G34" s="168"/>
      <c r="H34" s="168"/>
      <c r="I34" s="168"/>
      <c r="J34" s="27"/>
      <c r="K34" s="6" t="s">
        <v>34</v>
      </c>
      <c r="L34" s="6"/>
      <c r="M34" s="6"/>
      <c r="N34" s="13"/>
    </row>
    <row r="35" spans="1:14" ht="11.25">
      <c r="A35" s="5"/>
      <c r="B35" s="6"/>
      <c r="C35" s="169"/>
      <c r="D35" s="169"/>
      <c r="E35" s="169"/>
      <c r="F35" s="138" t="s">
        <v>29</v>
      </c>
      <c r="G35" s="169"/>
      <c r="H35" s="169"/>
      <c r="I35" s="169"/>
      <c r="J35" s="28">
        <f>J27+J28+J29+J30+J31+J32+J34</f>
        <v>758</v>
      </c>
      <c r="K35" s="6"/>
      <c r="L35" s="6"/>
      <c r="M35" s="29"/>
      <c r="N35" s="30"/>
    </row>
    <row r="36" spans="1:14" ht="11.25">
      <c r="A36" s="5"/>
      <c r="B36" s="6"/>
      <c r="C36" s="6"/>
      <c r="D36" s="6"/>
      <c r="E36" s="6"/>
      <c r="F36" s="6"/>
      <c r="G36" s="6"/>
      <c r="H36" s="169" t="s">
        <v>36</v>
      </c>
      <c r="I36" s="169"/>
      <c r="J36" s="31">
        <v>1.3</v>
      </c>
      <c r="K36" s="6"/>
      <c r="L36" s="141"/>
      <c r="M36" s="193">
        <f>M25</f>
        <v>2880</v>
      </c>
      <c r="N36" s="194"/>
    </row>
    <row r="37" spans="1:18" ht="11.25">
      <c r="A37" s="5"/>
      <c r="B37" s="6" t="s">
        <v>37</v>
      </c>
      <c r="C37" s="6"/>
      <c r="D37" s="6"/>
      <c r="E37" s="6"/>
      <c r="F37" s="6"/>
      <c r="G37" s="6"/>
      <c r="H37" s="138"/>
      <c r="I37" s="138"/>
      <c r="J37" s="31"/>
      <c r="K37" s="6"/>
      <c r="L37" s="142" t="s">
        <v>38</v>
      </c>
      <c r="M37" s="195">
        <v>1</v>
      </c>
      <c r="N37" s="196"/>
      <c r="R37" s="4" t="s">
        <v>39</v>
      </c>
    </row>
    <row r="38" spans="1:17" ht="11.25">
      <c r="A38" s="5"/>
      <c r="B38" s="6"/>
      <c r="C38" s="6"/>
      <c r="D38" s="6"/>
      <c r="E38" s="6"/>
      <c r="F38" s="6"/>
      <c r="G38" s="197"/>
      <c r="H38" s="197"/>
      <c r="I38" s="197"/>
      <c r="J38" s="197"/>
      <c r="K38" s="197" t="s">
        <v>40</v>
      </c>
      <c r="L38" s="198"/>
      <c r="M38" s="195">
        <f>214+214</f>
        <v>428</v>
      </c>
      <c r="N38" s="196"/>
      <c r="P38" s="169"/>
      <c r="Q38" s="169"/>
    </row>
    <row r="39" spans="1:17" ht="11.25">
      <c r="A39" s="5"/>
      <c r="B39" s="35"/>
      <c r="C39" s="36" t="s">
        <v>41</v>
      </c>
      <c r="D39" s="37"/>
      <c r="E39" s="37"/>
      <c r="F39" s="37"/>
      <c r="G39" s="38"/>
      <c r="H39" s="39"/>
      <c r="I39" s="39"/>
      <c r="J39" s="40"/>
      <c r="K39" s="40"/>
      <c r="L39" s="142" t="s">
        <v>33</v>
      </c>
      <c r="M39" s="189">
        <f>J35*J36</f>
        <v>985.4</v>
      </c>
      <c r="N39" s="199"/>
      <c r="P39" s="41"/>
      <c r="Q39" s="6"/>
    </row>
    <row r="40" spans="1:17" ht="11.25">
      <c r="A40" s="5"/>
      <c r="B40" s="42"/>
      <c r="C40" s="7"/>
      <c r="D40" s="6"/>
      <c r="E40" s="6"/>
      <c r="F40" s="6"/>
      <c r="G40" s="43"/>
      <c r="H40" s="39"/>
      <c r="I40" s="39"/>
      <c r="J40" s="40"/>
      <c r="K40" s="40"/>
      <c r="L40" s="142" t="s">
        <v>42</v>
      </c>
      <c r="M40" s="189">
        <v>0</v>
      </c>
      <c r="N40" s="199"/>
      <c r="P40" s="41"/>
      <c r="Q40" s="6"/>
    </row>
    <row r="41" spans="1:17" ht="11.25">
      <c r="A41" s="5"/>
      <c r="B41" s="42"/>
      <c r="C41" s="7"/>
      <c r="D41" s="6"/>
      <c r="E41" s="6"/>
      <c r="F41" s="6"/>
      <c r="G41" s="43"/>
      <c r="H41" s="39"/>
      <c r="I41" s="39"/>
      <c r="J41" s="40"/>
      <c r="K41" s="40"/>
      <c r="L41" s="142" t="s">
        <v>43</v>
      </c>
      <c r="M41" s="189">
        <v>0</v>
      </c>
      <c r="N41" s="199"/>
      <c r="P41" s="41"/>
      <c r="Q41" s="6"/>
    </row>
    <row r="42" spans="1:17" ht="11.25">
      <c r="A42" s="5"/>
      <c r="B42" s="42" t="s">
        <v>44</v>
      </c>
      <c r="C42" s="6"/>
      <c r="D42" s="6"/>
      <c r="E42" s="141"/>
      <c r="F42" s="200">
        <v>0</v>
      </c>
      <c r="G42" s="201"/>
      <c r="H42" s="142"/>
      <c r="I42" s="142"/>
      <c r="J42" s="142"/>
      <c r="K42" s="6" t="s">
        <v>45</v>
      </c>
      <c r="L42" s="141"/>
      <c r="M42" s="170">
        <f>SUM(M36+M38+M39)+M40+M41</f>
        <v>4293.4</v>
      </c>
      <c r="N42" s="171"/>
      <c r="O42" s="44"/>
      <c r="P42" s="41"/>
      <c r="Q42" s="11"/>
    </row>
    <row r="43" spans="1:17" ht="11.25">
      <c r="A43" s="5"/>
      <c r="B43" s="42" t="s">
        <v>46</v>
      </c>
      <c r="C43" s="6"/>
      <c r="D43" s="6"/>
      <c r="E43" s="141"/>
      <c r="F43" s="202">
        <v>0</v>
      </c>
      <c r="G43" s="203"/>
      <c r="H43" s="142"/>
      <c r="I43" s="142"/>
      <c r="J43" s="142"/>
      <c r="K43" s="6" t="s">
        <v>47</v>
      </c>
      <c r="L43" s="141"/>
      <c r="M43" s="170"/>
      <c r="N43" s="171"/>
      <c r="P43" s="41"/>
      <c r="Q43" s="11"/>
    </row>
    <row r="44" spans="1:17" ht="11.25">
      <c r="A44" s="5"/>
      <c r="B44" s="42" t="s">
        <v>48</v>
      </c>
      <c r="C44" s="6"/>
      <c r="D44" s="6"/>
      <c r="E44" s="141"/>
      <c r="F44" s="204">
        <v>0</v>
      </c>
      <c r="G44" s="205"/>
      <c r="H44" s="142"/>
      <c r="I44" s="142"/>
      <c r="J44" s="142"/>
      <c r="K44" s="6"/>
      <c r="L44" s="141"/>
      <c r="M44" s="45"/>
      <c r="N44" s="46"/>
      <c r="P44" s="41"/>
      <c r="Q44" s="47"/>
    </row>
    <row r="45" spans="1:17" ht="11.25">
      <c r="A45" s="5"/>
      <c r="B45" s="42" t="s">
        <v>49</v>
      </c>
      <c r="C45" s="6"/>
      <c r="D45" s="6"/>
      <c r="E45" s="141"/>
      <c r="F45" s="202">
        <v>0</v>
      </c>
      <c r="G45" s="203"/>
      <c r="H45" s="142"/>
      <c r="I45" s="142"/>
      <c r="J45" s="142"/>
      <c r="K45" s="6"/>
      <c r="L45" s="141"/>
      <c r="M45" s="45"/>
      <c r="N45" s="46"/>
      <c r="P45" s="41"/>
      <c r="Q45" s="11"/>
    </row>
    <row r="46" spans="1:17" ht="11.25">
      <c r="A46" s="5"/>
      <c r="B46" s="42" t="s">
        <v>48</v>
      </c>
      <c r="C46" s="6"/>
      <c r="D46" s="6"/>
      <c r="E46" s="141"/>
      <c r="F46" s="204">
        <v>0</v>
      </c>
      <c r="G46" s="205"/>
      <c r="H46" s="142"/>
      <c r="I46" s="142"/>
      <c r="J46" s="142"/>
      <c r="K46" s="6"/>
      <c r="L46" s="141"/>
      <c r="M46" s="45"/>
      <c r="N46" s="46"/>
      <c r="P46" s="41"/>
      <c r="Q46" s="11"/>
    </row>
    <row r="47" spans="1:17" ht="11.25">
      <c r="A47" s="5"/>
      <c r="B47" s="42" t="s">
        <v>33</v>
      </c>
      <c r="C47" s="6"/>
      <c r="D47" s="6"/>
      <c r="E47" s="141"/>
      <c r="F47" s="200">
        <v>0</v>
      </c>
      <c r="G47" s="201"/>
      <c r="H47" s="6"/>
      <c r="I47" s="35" t="s">
        <v>50</v>
      </c>
      <c r="J47" s="37"/>
      <c r="K47" s="37"/>
      <c r="L47" s="37"/>
      <c r="M47" s="37"/>
      <c r="N47" s="48"/>
      <c r="P47" s="41"/>
      <c r="Q47" s="11"/>
    </row>
    <row r="48" spans="1:17" ht="11.25">
      <c r="A48" s="5"/>
      <c r="B48" s="42" t="s">
        <v>51</v>
      </c>
      <c r="C48" s="6"/>
      <c r="D48" s="6"/>
      <c r="E48" s="141"/>
      <c r="F48" s="202">
        <v>0</v>
      </c>
      <c r="G48" s="203"/>
      <c r="H48" s="6"/>
      <c r="I48" s="49"/>
      <c r="J48" s="50"/>
      <c r="K48" s="50"/>
      <c r="L48" s="50"/>
      <c r="M48" s="50"/>
      <c r="N48" s="51"/>
      <c r="P48" s="6"/>
      <c r="Q48" s="6"/>
    </row>
    <row r="49" spans="1:17" ht="11.25">
      <c r="A49" s="5"/>
      <c r="B49" s="42" t="s">
        <v>43</v>
      </c>
      <c r="C49" s="6"/>
      <c r="D49" s="6"/>
      <c r="E49" s="141" t="s">
        <v>52</v>
      </c>
      <c r="F49" s="202">
        <v>0</v>
      </c>
      <c r="G49" s="203"/>
      <c r="H49" s="6"/>
      <c r="I49" s="49"/>
      <c r="J49" s="50"/>
      <c r="K49" s="50"/>
      <c r="L49" s="50"/>
      <c r="M49" s="50"/>
      <c r="N49" s="51"/>
      <c r="P49" s="6"/>
      <c r="Q49" s="6"/>
    </row>
    <row r="50" spans="1:17" ht="11.25">
      <c r="A50" s="5"/>
      <c r="B50" s="42" t="s">
        <v>53</v>
      </c>
      <c r="C50" s="6"/>
      <c r="D50" s="6"/>
      <c r="E50" s="141"/>
      <c r="F50" s="202">
        <v>0</v>
      </c>
      <c r="G50" s="203"/>
      <c r="H50" s="52"/>
      <c r="I50" s="49"/>
      <c r="J50" s="50"/>
      <c r="K50" s="50"/>
      <c r="L50" s="50"/>
      <c r="M50" s="50"/>
      <c r="N50" s="51"/>
      <c r="P50" s="169"/>
      <c r="Q50" s="169"/>
    </row>
    <row r="51" spans="1:17" ht="11.25">
      <c r="A51" s="5"/>
      <c r="B51" s="42" t="s">
        <v>47</v>
      </c>
      <c r="C51" s="6"/>
      <c r="D51" s="6"/>
      <c r="E51" s="141"/>
      <c r="F51" s="206">
        <f>SUM(F46:G50)</f>
        <v>0</v>
      </c>
      <c r="G51" s="207"/>
      <c r="H51" s="6"/>
      <c r="I51" s="49"/>
      <c r="J51" s="50"/>
      <c r="K51" s="50"/>
      <c r="L51" s="50"/>
      <c r="M51" s="50"/>
      <c r="N51" s="51"/>
      <c r="P51" s="41"/>
      <c r="Q51" s="6"/>
    </row>
    <row r="52" spans="1:17" ht="11.25">
      <c r="A52" s="5"/>
      <c r="B52" s="42" t="s">
        <v>54</v>
      </c>
      <c r="C52" s="6"/>
      <c r="D52" s="6"/>
      <c r="E52" s="141"/>
      <c r="F52" s="208">
        <f>+M42-F51</f>
        <v>4293.4</v>
      </c>
      <c r="G52" s="209"/>
      <c r="H52" s="6"/>
      <c r="I52" s="53"/>
      <c r="J52" s="27"/>
      <c r="K52" s="27"/>
      <c r="L52" s="27"/>
      <c r="M52" s="27"/>
      <c r="N52" s="54"/>
      <c r="P52" s="41"/>
      <c r="Q52" s="6"/>
    </row>
    <row r="53" spans="1:17" ht="12" thickBot="1">
      <c r="A53" s="5"/>
      <c r="B53" s="55" t="s">
        <v>48</v>
      </c>
      <c r="C53" s="26"/>
      <c r="D53" s="26"/>
      <c r="E53" s="56"/>
      <c r="F53" s="210">
        <f>+F51+F52</f>
        <v>4293.4</v>
      </c>
      <c r="G53" s="211"/>
      <c r="H53" s="6"/>
      <c r="I53" s="57"/>
      <c r="J53" s="27"/>
      <c r="K53" s="27"/>
      <c r="L53" s="27"/>
      <c r="M53" s="27"/>
      <c r="N53" s="54"/>
      <c r="P53" s="41"/>
      <c r="Q53" s="11"/>
    </row>
    <row r="54" spans="1:17" ht="11.25">
      <c r="A54" s="5"/>
      <c r="B54" s="169" t="s">
        <v>55</v>
      </c>
      <c r="C54" s="169"/>
      <c r="D54" s="169"/>
      <c r="E54" s="169"/>
      <c r="F54" s="169"/>
      <c r="G54" s="169"/>
      <c r="H54" s="6"/>
      <c r="I54" s="215" t="s">
        <v>56</v>
      </c>
      <c r="J54" s="215"/>
      <c r="K54" s="215"/>
      <c r="L54" s="215"/>
      <c r="M54" s="215"/>
      <c r="N54" s="216"/>
      <c r="P54" s="41"/>
      <c r="Q54" s="11"/>
    </row>
    <row r="55" spans="1:17" ht="1.5" customHeight="1">
      <c r="A55" s="5"/>
      <c r="B55" s="138"/>
      <c r="C55" s="138"/>
      <c r="D55" s="138"/>
      <c r="E55" s="138"/>
      <c r="F55" s="138"/>
      <c r="G55" s="138"/>
      <c r="H55" s="6"/>
      <c r="I55" s="138"/>
      <c r="J55" s="138"/>
      <c r="K55" s="138"/>
      <c r="L55" s="138"/>
      <c r="M55" s="138"/>
      <c r="N55" s="139"/>
      <c r="P55" s="41"/>
      <c r="Q55" s="11" t="s">
        <v>57</v>
      </c>
    </row>
    <row r="56" spans="1:17" ht="11.25" customHeight="1" hidden="1">
      <c r="A56" s="5"/>
      <c r="B56" s="169"/>
      <c r="C56" s="169"/>
      <c r="D56" s="169"/>
      <c r="E56" s="169"/>
      <c r="F56" s="169"/>
      <c r="G56" s="169"/>
      <c r="H56" s="6"/>
      <c r="I56" s="6"/>
      <c r="J56" s="6"/>
      <c r="K56" s="6"/>
      <c r="L56" s="6"/>
      <c r="M56" s="6"/>
      <c r="N56" s="13"/>
      <c r="P56" s="41"/>
      <c r="Q56" s="11" t="s">
        <v>58</v>
      </c>
    </row>
    <row r="57" spans="1:17" ht="16.5" customHeight="1">
      <c r="A57" s="5"/>
      <c r="B57" s="168" t="s">
        <v>59</v>
      </c>
      <c r="C57" s="168"/>
      <c r="D57" s="168"/>
      <c r="E57" s="168"/>
      <c r="F57" s="168"/>
      <c r="G57" s="168"/>
      <c r="H57" s="6"/>
      <c r="I57" s="168" t="s">
        <v>157</v>
      </c>
      <c r="J57" s="168"/>
      <c r="K57" s="168"/>
      <c r="L57" s="168"/>
      <c r="M57" s="168"/>
      <c r="N57" s="214"/>
      <c r="P57" s="41"/>
      <c r="Q57" s="11"/>
    </row>
    <row r="58" spans="1:17" ht="11.25">
      <c r="A58" s="5"/>
      <c r="B58" s="169" t="s">
        <v>57</v>
      </c>
      <c r="C58" s="169"/>
      <c r="D58" s="169"/>
      <c r="E58" s="169"/>
      <c r="F58" s="169"/>
      <c r="G58" s="169"/>
      <c r="H58" s="6"/>
      <c r="I58" s="215" t="s">
        <v>57</v>
      </c>
      <c r="J58" s="215"/>
      <c r="K58" s="215"/>
      <c r="L58" s="215"/>
      <c r="M58" s="215"/>
      <c r="N58" s="216"/>
      <c r="P58" s="6"/>
      <c r="Q58" s="6"/>
    </row>
    <row r="59" spans="1:17" ht="26.25" customHeight="1">
      <c r="A59" s="5"/>
      <c r="B59" s="217" t="s">
        <v>61</v>
      </c>
      <c r="C59" s="217"/>
      <c r="D59" s="217"/>
      <c r="E59" s="217"/>
      <c r="F59" s="217"/>
      <c r="G59" s="217"/>
      <c r="H59" s="6"/>
      <c r="I59" s="218" t="s">
        <v>58</v>
      </c>
      <c r="J59" s="218"/>
      <c r="K59" s="218"/>
      <c r="L59" s="218"/>
      <c r="M59" s="218"/>
      <c r="N59" s="219"/>
      <c r="P59" s="6"/>
      <c r="Q59" s="6"/>
    </row>
    <row r="60" spans="1:17" ht="2.25" customHeight="1">
      <c r="A60" s="5"/>
      <c r="B60" s="169" t="s">
        <v>63</v>
      </c>
      <c r="C60" s="169"/>
      <c r="D60" s="169"/>
      <c r="E60" s="169"/>
      <c r="F60" s="169"/>
      <c r="G60" s="169"/>
      <c r="H60" s="6"/>
      <c r="I60" s="212"/>
      <c r="J60" s="212"/>
      <c r="K60" s="212"/>
      <c r="L60" s="212"/>
      <c r="M60" s="212"/>
      <c r="N60" s="213"/>
      <c r="P60" s="6"/>
      <c r="Q60" s="6"/>
    </row>
    <row r="61" spans="1:17" ht="0.75" customHeight="1" hidden="1">
      <c r="A61" s="5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13"/>
      <c r="P61" s="6"/>
      <c r="Q61" s="6"/>
    </row>
    <row r="62" spans="1:17" ht="14.25" customHeight="1" thickBot="1">
      <c r="A62" s="59"/>
      <c r="B62" s="60"/>
      <c r="C62" s="60"/>
      <c r="D62" s="60"/>
      <c r="E62" s="60"/>
      <c r="F62" s="60"/>
      <c r="G62" s="60"/>
      <c r="H62" s="60"/>
      <c r="I62" s="60" t="s">
        <v>64</v>
      </c>
      <c r="J62" s="60">
        <v>7862</v>
      </c>
      <c r="K62" s="60"/>
      <c r="L62" s="61"/>
      <c r="M62" s="62"/>
      <c r="N62" s="63"/>
      <c r="P62" s="6"/>
      <c r="Q62" s="6"/>
    </row>
    <row r="63" spans="14:17" ht="36" customHeight="1">
      <c r="N63" s="4" t="s">
        <v>65</v>
      </c>
      <c r="P63" s="6"/>
      <c r="Q63" s="6"/>
    </row>
    <row r="64" spans="16:17" ht="11.25">
      <c r="P64" s="6"/>
      <c r="Q64" s="6"/>
    </row>
    <row r="65" spans="16:17" ht="11.25">
      <c r="P65" s="6"/>
      <c r="Q65" s="6"/>
    </row>
    <row r="66" spans="16:17" ht="11.25">
      <c r="P66" s="6"/>
      <c r="Q66" s="6"/>
    </row>
    <row r="67" spans="16:17" ht="11.25">
      <c r="P67" s="6"/>
      <c r="Q67" s="6"/>
    </row>
    <row r="68" spans="16:17" ht="11.25">
      <c r="P68" s="6"/>
      <c r="Q68" s="6"/>
    </row>
    <row r="69" spans="16:17" ht="11.25">
      <c r="P69" s="6"/>
      <c r="Q69" s="6"/>
    </row>
    <row r="70" spans="16:17" ht="11.25">
      <c r="P70" s="6"/>
      <c r="Q70" s="6"/>
    </row>
    <row r="71" spans="16:17" ht="11.25">
      <c r="P71" s="6"/>
      <c r="Q71" s="6"/>
    </row>
    <row r="72" spans="16:17" ht="11.25">
      <c r="P72" s="6"/>
      <c r="Q72" s="6"/>
    </row>
    <row r="73" spans="16:17" ht="11.25">
      <c r="P73" s="6"/>
      <c r="Q73" s="6"/>
    </row>
    <row r="74" spans="16:17" ht="11.25">
      <c r="P74" s="6"/>
      <c r="Q74" s="6"/>
    </row>
  </sheetData>
  <sheetProtection/>
  <mergeCells count="83">
    <mergeCell ref="P50:Q50"/>
    <mergeCell ref="F51:G51"/>
    <mergeCell ref="F52:G52"/>
    <mergeCell ref="F53:G53"/>
    <mergeCell ref="B60:G60"/>
    <mergeCell ref="I60:N60"/>
    <mergeCell ref="B56:G56"/>
    <mergeCell ref="B57:G57"/>
    <mergeCell ref="I57:N57"/>
    <mergeCell ref="B58:G58"/>
    <mergeCell ref="I58:N58"/>
    <mergeCell ref="B59:G59"/>
    <mergeCell ref="I59:N59"/>
    <mergeCell ref="F43:G43"/>
    <mergeCell ref="M43:N43"/>
    <mergeCell ref="B54:G54"/>
    <mergeCell ref="I54:N54"/>
    <mergeCell ref="F44:G44"/>
    <mergeCell ref="F45:G45"/>
    <mergeCell ref="F46:G46"/>
    <mergeCell ref="F47:G47"/>
    <mergeCell ref="F48:G48"/>
    <mergeCell ref="F49:G49"/>
    <mergeCell ref="F50:G50"/>
    <mergeCell ref="P38:Q38"/>
    <mergeCell ref="M40:N40"/>
    <mergeCell ref="M41:N41"/>
    <mergeCell ref="F42:G42"/>
    <mergeCell ref="M42:N42"/>
    <mergeCell ref="M39:N39"/>
    <mergeCell ref="C34:E34"/>
    <mergeCell ref="G34:I34"/>
    <mergeCell ref="C35:E35"/>
    <mergeCell ref="G35:I35"/>
    <mergeCell ref="H36:I36"/>
    <mergeCell ref="M36:N36"/>
    <mergeCell ref="M37:N37"/>
    <mergeCell ref="G38:J38"/>
    <mergeCell ref="K38:L38"/>
    <mergeCell ref="M38:N38"/>
    <mergeCell ref="C31:E31"/>
    <mergeCell ref="G31:I31"/>
    <mergeCell ref="C32:E32"/>
    <mergeCell ref="G32:I32"/>
    <mergeCell ref="C33:E33"/>
    <mergeCell ref="G33:I33"/>
    <mergeCell ref="C28:E28"/>
    <mergeCell ref="G28:I28"/>
    <mergeCell ref="C29:E29"/>
    <mergeCell ref="G29:I29"/>
    <mergeCell ref="C30:E30"/>
    <mergeCell ref="G30:I30"/>
    <mergeCell ref="C27:E27"/>
    <mergeCell ref="G27:I27"/>
    <mergeCell ref="B19:N19"/>
    <mergeCell ref="B20:E20"/>
    <mergeCell ref="F20:I20"/>
    <mergeCell ref="J20:K20"/>
    <mergeCell ref="L20:N20"/>
    <mergeCell ref="B21:E21"/>
    <mergeCell ref="F21:I21"/>
    <mergeCell ref="J21:K21"/>
    <mergeCell ref="L21:N21"/>
    <mergeCell ref="F23:G23"/>
    <mergeCell ref="F24:G24"/>
    <mergeCell ref="M24:N24"/>
    <mergeCell ref="F25:G25"/>
    <mergeCell ref="M25:N25"/>
    <mergeCell ref="B13:N15"/>
    <mergeCell ref="G16:H16"/>
    <mergeCell ref="L16:M16"/>
    <mergeCell ref="B17:N17"/>
    <mergeCell ref="B18:C18"/>
    <mergeCell ref="E18:G18"/>
    <mergeCell ref="I18:J18"/>
    <mergeCell ref="L18:M18"/>
    <mergeCell ref="B11:C11"/>
    <mergeCell ref="D11:N11"/>
    <mergeCell ref="M2:N2"/>
    <mergeCell ref="L3:M3"/>
    <mergeCell ref="L8:M8"/>
    <mergeCell ref="K9:L9"/>
    <mergeCell ref="M9:N9"/>
  </mergeCells>
  <printOptions/>
  <pageMargins left="0.7" right="0.7" top="0.75" bottom="0.75" header="0.3" footer="0.3"/>
  <pageSetup horizontalDpi="600" verticalDpi="600" orientation="portrait" scale="9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74"/>
  <sheetViews>
    <sheetView zoomScalePageLayoutView="0" workbookViewId="0" topLeftCell="A1">
      <selection activeCell="I57" sqref="I57:N57"/>
    </sheetView>
  </sheetViews>
  <sheetFormatPr defaultColWidth="6.7109375" defaultRowHeight="1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125" style="4" customWidth="1"/>
    <col min="8" max="8" width="3.28125" style="4" customWidth="1"/>
    <col min="9" max="9" width="9.00390625" style="4" customWidth="1"/>
    <col min="10" max="10" width="8.140625" style="4" customWidth="1"/>
    <col min="11" max="11" width="4.00390625" style="4" customWidth="1"/>
    <col min="12" max="12" width="7.00390625" style="4" customWidth="1"/>
    <col min="13" max="13" width="5.28125" style="4" bestFit="1" customWidth="1"/>
    <col min="14" max="14" width="16.28125" style="4" customWidth="1"/>
    <col min="15" max="15" width="8.140625" style="4" bestFit="1" customWidth="1"/>
    <col min="16" max="16" width="9.28125" style="4" bestFit="1" customWidth="1"/>
    <col min="17" max="17" width="10.28125" style="4" bestFit="1" customWidth="1"/>
    <col min="18" max="16384" width="6.7109375" style="4" customWidth="1"/>
  </cols>
  <sheetData>
    <row r="1" spans="1:14" ht="11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1.2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164">
        <v>43</v>
      </c>
      <c r="N2" s="165"/>
    </row>
    <row r="3" spans="1:14" ht="11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166"/>
      <c r="M3" s="167"/>
      <c r="N3" s="8">
        <v>7862</v>
      </c>
    </row>
    <row r="4" spans="1:14" ht="11.2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136"/>
      <c r="M4" s="136"/>
      <c r="N4" s="10" t="s">
        <v>1</v>
      </c>
    </row>
    <row r="5" spans="1:14" ht="11.25">
      <c r="A5" s="5"/>
      <c r="B5" s="6"/>
      <c r="C5" s="6"/>
      <c r="D5" s="6"/>
      <c r="E5" s="6"/>
      <c r="F5" s="6"/>
      <c r="G5" s="11"/>
      <c r="H5" s="6"/>
      <c r="I5" s="6"/>
      <c r="J5" s="6"/>
      <c r="K5" s="6"/>
      <c r="L5" s="136" t="s">
        <v>2</v>
      </c>
      <c r="M5" s="136"/>
      <c r="N5" s="12"/>
    </row>
    <row r="6" spans="1:14" ht="11.25">
      <c r="A6" s="5"/>
      <c r="B6" s="6"/>
      <c r="C6" s="6"/>
      <c r="D6" s="6"/>
      <c r="E6" s="6"/>
      <c r="F6" s="6"/>
      <c r="G6" s="11" t="s">
        <v>3</v>
      </c>
      <c r="H6" s="6"/>
      <c r="I6" s="6"/>
      <c r="J6" s="6"/>
      <c r="K6" s="6"/>
      <c r="L6" s="6"/>
      <c r="M6" s="6"/>
      <c r="N6" s="13"/>
    </row>
    <row r="7" spans="1:14" ht="11.25">
      <c r="A7" s="5"/>
      <c r="B7" s="6"/>
      <c r="C7" s="6"/>
      <c r="D7" s="6"/>
      <c r="E7" s="6"/>
      <c r="F7" s="11"/>
      <c r="G7" s="11"/>
      <c r="H7" s="6"/>
      <c r="I7" s="6"/>
      <c r="J7" s="6"/>
      <c r="K7" s="6"/>
      <c r="L7" s="6"/>
      <c r="M7" s="6"/>
      <c r="N7" s="13"/>
    </row>
    <row r="8" spans="1:14" ht="12" thickBot="1">
      <c r="A8" s="5"/>
      <c r="B8" s="6"/>
      <c r="C8" s="6"/>
      <c r="D8" s="6"/>
      <c r="E8" s="6"/>
      <c r="F8" s="6"/>
      <c r="G8" s="6" t="s">
        <v>4</v>
      </c>
      <c r="H8" s="6"/>
      <c r="I8" s="6"/>
      <c r="J8" s="14">
        <v>22</v>
      </c>
      <c r="K8" s="131" t="s">
        <v>5</v>
      </c>
      <c r="L8" s="168" t="s">
        <v>14</v>
      </c>
      <c r="M8" s="168"/>
      <c r="N8" s="13">
        <v>2017</v>
      </c>
    </row>
    <row r="9" spans="1:14" ht="11.25">
      <c r="A9" s="5"/>
      <c r="B9" s="6"/>
      <c r="C9" s="6"/>
      <c r="D9" s="6"/>
      <c r="E9" s="6"/>
      <c r="F9" s="6"/>
      <c r="G9" s="6"/>
      <c r="H9" s="6"/>
      <c r="I9" s="6"/>
      <c r="J9" s="6"/>
      <c r="K9" s="169" t="s">
        <v>6</v>
      </c>
      <c r="L9" s="169"/>
      <c r="M9" s="170">
        <f>M42</f>
        <v>4844.4</v>
      </c>
      <c r="N9" s="171"/>
    </row>
    <row r="10" spans="1:14" ht="13.5" customHeight="1">
      <c r="A10" s="5"/>
      <c r="B10" s="6" t="s">
        <v>7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1:14" ht="11.25">
      <c r="A11" s="134"/>
      <c r="B11" s="161">
        <f>$M$9</f>
        <v>4844.4</v>
      </c>
      <c r="C11" s="161"/>
      <c r="D11" s="162" t="s">
        <v>165</v>
      </c>
      <c r="E11" s="162"/>
      <c r="F11" s="162"/>
      <c r="G11" s="162"/>
      <c r="H11" s="162"/>
      <c r="I11" s="162"/>
      <c r="J11" s="162"/>
      <c r="K11" s="162"/>
      <c r="L11" s="162"/>
      <c r="M11" s="162"/>
      <c r="N11" s="163"/>
    </row>
    <row r="12" spans="1:20" ht="11.25">
      <c r="A12" s="5"/>
      <c r="B12" s="6" t="s">
        <v>8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  <c r="P12" s="4" t="s">
        <v>9</v>
      </c>
      <c r="T12" s="4" t="s">
        <v>10</v>
      </c>
    </row>
    <row r="13" spans="1:14" ht="12.75" customHeight="1">
      <c r="A13" s="5"/>
      <c r="B13" s="172" t="s">
        <v>161</v>
      </c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3"/>
    </row>
    <row r="14" spans="1:14" ht="11.25">
      <c r="A14" s="5"/>
      <c r="B14" s="172"/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3"/>
    </row>
    <row r="15" spans="1:14" ht="11.25">
      <c r="A15" s="5"/>
      <c r="B15" s="172"/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3"/>
    </row>
    <row r="16" spans="1:16" ht="11.25">
      <c r="A16" s="5"/>
      <c r="B16" s="6" t="s">
        <v>11</v>
      </c>
      <c r="C16" s="6"/>
      <c r="D16" s="6"/>
      <c r="E16" s="18">
        <v>23</v>
      </c>
      <c r="F16" s="131" t="s">
        <v>5</v>
      </c>
      <c r="G16" s="168" t="s">
        <v>14</v>
      </c>
      <c r="H16" s="168"/>
      <c r="I16" s="131" t="s">
        <v>12</v>
      </c>
      <c r="J16" s="18">
        <v>24</v>
      </c>
      <c r="K16" s="131" t="s">
        <v>13</v>
      </c>
      <c r="L16" s="168" t="s">
        <v>14</v>
      </c>
      <c r="M16" s="168"/>
      <c r="N16" s="13">
        <v>2017</v>
      </c>
      <c r="P16" s="19"/>
    </row>
    <row r="17" spans="1:14" ht="12" thickBot="1">
      <c r="A17" s="5"/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5"/>
    </row>
    <row r="18" spans="1:22" ht="12" thickBot="1">
      <c r="A18" s="5"/>
      <c r="B18" s="169" t="s">
        <v>15</v>
      </c>
      <c r="C18" s="176"/>
      <c r="D18" s="20"/>
      <c r="E18" s="177" t="s">
        <v>16</v>
      </c>
      <c r="F18" s="178"/>
      <c r="G18" s="179"/>
      <c r="H18" s="20" t="s">
        <v>17</v>
      </c>
      <c r="I18" s="177" t="s">
        <v>18</v>
      </c>
      <c r="J18" s="179"/>
      <c r="K18" s="20"/>
      <c r="L18" s="177" t="s">
        <v>19</v>
      </c>
      <c r="M18" s="179"/>
      <c r="N18" s="20"/>
      <c r="V18" s="4" t="s">
        <v>10</v>
      </c>
    </row>
    <row r="19" spans="1:17" ht="11.25">
      <c r="A19" s="5"/>
      <c r="B19" s="174" t="s">
        <v>20</v>
      </c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5"/>
      <c r="Q19" s="4" t="s">
        <v>10</v>
      </c>
    </row>
    <row r="20" spans="1:17" ht="12.75" customHeight="1">
      <c r="A20" s="5"/>
      <c r="B20" s="180"/>
      <c r="C20" s="181"/>
      <c r="D20" s="181"/>
      <c r="E20" s="182"/>
      <c r="F20" s="164"/>
      <c r="G20" s="183"/>
      <c r="H20" s="183"/>
      <c r="I20" s="184"/>
      <c r="J20" s="164"/>
      <c r="K20" s="184"/>
      <c r="L20" s="164"/>
      <c r="M20" s="183"/>
      <c r="N20" s="165"/>
      <c r="Q20" s="4" t="s">
        <v>10</v>
      </c>
    </row>
    <row r="21" spans="1:14" ht="11.25">
      <c r="A21" s="5"/>
      <c r="B21" s="185" t="s">
        <v>21</v>
      </c>
      <c r="C21" s="186"/>
      <c r="D21" s="186"/>
      <c r="E21" s="187"/>
      <c r="F21" s="185" t="s">
        <v>22</v>
      </c>
      <c r="G21" s="186"/>
      <c r="H21" s="186"/>
      <c r="I21" s="187"/>
      <c r="J21" s="185" t="s">
        <v>23</v>
      </c>
      <c r="K21" s="187"/>
      <c r="L21" s="185" t="s">
        <v>24</v>
      </c>
      <c r="M21" s="186"/>
      <c r="N21" s="188"/>
    </row>
    <row r="22" spans="1:14" ht="11.25">
      <c r="A22" s="5"/>
      <c r="B22" s="7" t="s">
        <v>25</v>
      </c>
      <c r="C22" s="6"/>
      <c r="D22" s="6"/>
      <c r="E22" s="11"/>
      <c r="F22" s="6"/>
      <c r="G22" s="6"/>
      <c r="H22" s="6"/>
      <c r="I22" s="6"/>
      <c r="J22" s="6"/>
      <c r="K22" s="6"/>
      <c r="L22" s="6"/>
      <c r="M22" s="6"/>
      <c r="N22" s="13"/>
    </row>
    <row r="23" spans="1:14" ht="11.25">
      <c r="A23" s="5"/>
      <c r="B23" s="6"/>
      <c r="C23" s="6" t="s">
        <v>26</v>
      </c>
      <c r="D23" s="6"/>
      <c r="E23" s="131"/>
      <c r="F23" s="168" t="s">
        <v>27</v>
      </c>
      <c r="G23" s="168"/>
      <c r="H23" s="6"/>
      <c r="I23" s="6"/>
      <c r="J23" s="11"/>
      <c r="K23" s="6"/>
      <c r="L23" s="6"/>
      <c r="M23" s="6"/>
      <c r="N23" s="13"/>
    </row>
    <row r="24" spans="1:14" ht="11.25">
      <c r="A24" s="5"/>
      <c r="B24" s="6" t="s">
        <v>28</v>
      </c>
      <c r="C24" s="6"/>
      <c r="D24" s="22">
        <v>1</v>
      </c>
      <c r="E24" s="131" t="s">
        <v>29</v>
      </c>
      <c r="F24" s="189">
        <v>2000</v>
      </c>
      <c r="G24" s="190"/>
      <c r="H24" s="6" t="s">
        <v>30</v>
      </c>
      <c r="I24" s="6"/>
      <c r="J24" s="11"/>
      <c r="K24" s="6"/>
      <c r="L24" s="6"/>
      <c r="M24" s="191"/>
      <c r="N24" s="192"/>
    </row>
    <row r="25" spans="1:14" ht="11.25">
      <c r="A25" s="5"/>
      <c r="B25" s="6" t="s">
        <v>31</v>
      </c>
      <c r="C25" s="6"/>
      <c r="D25" s="22">
        <v>1</v>
      </c>
      <c r="E25" s="131" t="s">
        <v>29</v>
      </c>
      <c r="F25" s="189">
        <v>1200</v>
      </c>
      <c r="G25" s="190"/>
      <c r="H25" s="6" t="s">
        <v>30</v>
      </c>
      <c r="I25" s="6"/>
      <c r="J25" s="11"/>
      <c r="K25" s="6" t="s">
        <v>32</v>
      </c>
      <c r="L25" s="6"/>
      <c r="M25" s="193">
        <f>D24*F24+D25*F25</f>
        <v>3200</v>
      </c>
      <c r="N25" s="194"/>
    </row>
    <row r="26" spans="1:14" ht="11.25">
      <c r="A26" s="5"/>
      <c r="B26" s="7" t="s">
        <v>33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13"/>
    </row>
    <row r="27" spans="1:14" ht="11.25">
      <c r="A27" s="5"/>
      <c r="B27" s="6" t="s">
        <v>5</v>
      </c>
      <c r="C27" s="168" t="s">
        <v>83</v>
      </c>
      <c r="D27" s="168"/>
      <c r="E27" s="168"/>
      <c r="F27" s="131" t="s">
        <v>29</v>
      </c>
      <c r="G27" s="168" t="s">
        <v>162</v>
      </c>
      <c r="H27" s="168"/>
      <c r="I27" s="168"/>
      <c r="J27" s="23">
        <v>396</v>
      </c>
      <c r="K27" s="6" t="s">
        <v>34</v>
      </c>
      <c r="L27" s="6"/>
      <c r="M27" s="6"/>
      <c r="N27" s="24"/>
    </row>
    <row r="28" spans="1:14" ht="11.25">
      <c r="A28" s="5"/>
      <c r="B28" s="6" t="s">
        <v>5</v>
      </c>
      <c r="C28" s="168" t="s">
        <v>162</v>
      </c>
      <c r="D28" s="168"/>
      <c r="E28" s="168"/>
      <c r="F28" s="25" t="s">
        <v>29</v>
      </c>
      <c r="G28" s="220" t="s">
        <v>144</v>
      </c>
      <c r="H28" s="220"/>
      <c r="I28" s="220"/>
      <c r="J28" s="23">
        <v>57</v>
      </c>
      <c r="K28" s="6" t="s">
        <v>34</v>
      </c>
      <c r="L28" s="6"/>
      <c r="M28" s="6"/>
      <c r="N28" s="24"/>
    </row>
    <row r="29" spans="1:14" ht="11.25">
      <c r="A29" s="5"/>
      <c r="B29" s="6" t="s">
        <v>5</v>
      </c>
      <c r="C29" s="220" t="s">
        <v>144</v>
      </c>
      <c r="D29" s="220"/>
      <c r="E29" s="220"/>
      <c r="F29" s="25" t="s">
        <v>29</v>
      </c>
      <c r="G29" s="168" t="s">
        <v>83</v>
      </c>
      <c r="H29" s="168"/>
      <c r="I29" s="168"/>
      <c r="J29" s="23">
        <v>436</v>
      </c>
      <c r="K29" s="6"/>
      <c r="L29" s="6"/>
      <c r="M29" s="6"/>
      <c r="N29" s="24"/>
    </row>
    <row r="30" spans="1:14" ht="11.25">
      <c r="A30" s="5"/>
      <c r="B30" s="6" t="s">
        <v>5</v>
      </c>
      <c r="C30" s="168"/>
      <c r="D30" s="168"/>
      <c r="E30" s="168"/>
      <c r="F30" s="25" t="s">
        <v>29</v>
      </c>
      <c r="G30" s="220"/>
      <c r="H30" s="220"/>
      <c r="I30" s="220"/>
      <c r="J30" s="23"/>
      <c r="K30" s="6"/>
      <c r="L30" s="6"/>
      <c r="M30" s="6"/>
      <c r="N30" s="24"/>
    </row>
    <row r="31" spans="1:14" ht="11.25">
      <c r="A31" s="5"/>
      <c r="B31" s="6" t="s">
        <v>5</v>
      </c>
      <c r="C31" s="220"/>
      <c r="D31" s="220"/>
      <c r="E31" s="220"/>
      <c r="F31" s="25" t="s">
        <v>29</v>
      </c>
      <c r="G31" s="168"/>
      <c r="H31" s="168"/>
      <c r="I31" s="168"/>
      <c r="J31" s="26"/>
      <c r="K31" s="6" t="s">
        <v>34</v>
      </c>
      <c r="L31" s="6"/>
      <c r="M31" s="6"/>
      <c r="N31" s="13"/>
    </row>
    <row r="32" spans="1:14" ht="11.25">
      <c r="A32" s="5"/>
      <c r="B32" s="6" t="s">
        <v>5</v>
      </c>
      <c r="C32" s="168"/>
      <c r="D32" s="168"/>
      <c r="E32" s="168"/>
      <c r="F32" s="131" t="s">
        <v>29</v>
      </c>
      <c r="G32" s="220"/>
      <c r="H32" s="220"/>
      <c r="I32" s="220"/>
      <c r="J32" s="26"/>
      <c r="K32" s="6" t="s">
        <v>34</v>
      </c>
      <c r="L32" s="6"/>
      <c r="M32" s="6"/>
      <c r="N32" s="13"/>
    </row>
    <row r="33" spans="1:14" ht="11.25">
      <c r="A33" s="5"/>
      <c r="B33" s="6" t="s">
        <v>5</v>
      </c>
      <c r="C33" s="220"/>
      <c r="D33" s="220"/>
      <c r="E33" s="220"/>
      <c r="F33" s="131" t="s">
        <v>29</v>
      </c>
      <c r="G33" s="168"/>
      <c r="H33" s="168"/>
      <c r="I33" s="168"/>
      <c r="J33" s="26"/>
      <c r="K33" s="6" t="s">
        <v>34</v>
      </c>
      <c r="L33" s="6"/>
      <c r="M33" s="6"/>
      <c r="N33" s="13"/>
    </row>
    <row r="34" spans="1:14" ht="11.25">
      <c r="A34" s="5"/>
      <c r="B34" s="6" t="s">
        <v>5</v>
      </c>
      <c r="C34" s="168"/>
      <c r="D34" s="168"/>
      <c r="E34" s="168"/>
      <c r="F34" s="131" t="s">
        <v>29</v>
      </c>
      <c r="G34" s="168"/>
      <c r="H34" s="168"/>
      <c r="I34" s="168"/>
      <c r="J34" s="26"/>
      <c r="K34" s="6" t="s">
        <v>34</v>
      </c>
      <c r="L34" s="6"/>
      <c r="M34" s="6"/>
      <c r="N34" s="13"/>
    </row>
    <row r="35" spans="1:14" ht="11.25">
      <c r="A35" s="5"/>
      <c r="B35" s="6"/>
      <c r="C35" s="169"/>
      <c r="D35" s="169"/>
      <c r="E35" s="169"/>
      <c r="F35" s="131" t="s">
        <v>29</v>
      </c>
      <c r="G35" s="169"/>
      <c r="H35" s="169"/>
      <c r="I35" s="169"/>
      <c r="J35" s="28">
        <f>SUM(J27:J34)</f>
        <v>889</v>
      </c>
      <c r="K35" s="6"/>
      <c r="L35" s="6"/>
      <c r="M35" s="29"/>
      <c r="N35" s="30"/>
    </row>
    <row r="36" spans="1:14" ht="11.25">
      <c r="A36" s="5"/>
      <c r="B36" s="6"/>
      <c r="C36" s="6"/>
      <c r="D36" s="6"/>
      <c r="E36" s="6"/>
      <c r="F36" s="6"/>
      <c r="G36" s="6"/>
      <c r="H36" s="169" t="s">
        <v>36</v>
      </c>
      <c r="I36" s="169"/>
      <c r="J36" s="31">
        <v>1.6</v>
      </c>
      <c r="K36" s="6"/>
      <c r="L36" s="135"/>
      <c r="M36" s="193">
        <f>M25</f>
        <v>3200</v>
      </c>
      <c r="N36" s="194"/>
    </row>
    <row r="37" spans="1:18" ht="11.25">
      <c r="A37" s="5"/>
      <c r="B37" s="6" t="s">
        <v>37</v>
      </c>
      <c r="C37" s="6"/>
      <c r="D37" s="6"/>
      <c r="E37" s="6"/>
      <c r="F37" s="6"/>
      <c r="G37" s="6"/>
      <c r="H37" s="131"/>
      <c r="I37" s="131"/>
      <c r="J37" s="31"/>
      <c r="K37" s="6"/>
      <c r="L37" s="132" t="s">
        <v>38</v>
      </c>
      <c r="M37" s="195">
        <v>0</v>
      </c>
      <c r="N37" s="196"/>
      <c r="R37" s="4" t="s">
        <v>39</v>
      </c>
    </row>
    <row r="38" spans="1:17" ht="11.25">
      <c r="A38" s="5"/>
      <c r="B38" s="6"/>
      <c r="C38" s="6"/>
      <c r="D38" s="6"/>
      <c r="E38" s="6"/>
      <c r="F38" s="6"/>
      <c r="G38" s="197"/>
      <c r="H38" s="197"/>
      <c r="I38" s="197"/>
      <c r="J38" s="197"/>
      <c r="K38" s="197" t="s">
        <v>40</v>
      </c>
      <c r="L38" s="198"/>
      <c r="M38" s="195">
        <f>111+111</f>
        <v>222</v>
      </c>
      <c r="N38" s="196"/>
      <c r="P38" s="169"/>
      <c r="Q38" s="169"/>
    </row>
    <row r="39" spans="1:17" ht="11.25">
      <c r="A39" s="5"/>
      <c r="B39" s="35"/>
      <c r="C39" s="36" t="s">
        <v>41</v>
      </c>
      <c r="D39" s="37"/>
      <c r="E39" s="37"/>
      <c r="F39" s="37"/>
      <c r="G39" s="38"/>
      <c r="H39" s="39"/>
      <c r="I39" s="39"/>
      <c r="J39" s="40"/>
      <c r="K39" s="40"/>
      <c r="L39" s="132" t="s">
        <v>33</v>
      </c>
      <c r="M39" s="189">
        <f>J35*J36</f>
        <v>1422.4</v>
      </c>
      <c r="N39" s="199"/>
      <c r="P39" s="41"/>
      <c r="Q39" s="6"/>
    </row>
    <row r="40" spans="1:17" ht="11.25">
      <c r="A40" s="5"/>
      <c r="B40" s="42"/>
      <c r="C40" s="7"/>
      <c r="D40" s="6"/>
      <c r="E40" s="6"/>
      <c r="F40" s="6"/>
      <c r="G40" s="43"/>
      <c r="H40" s="39"/>
      <c r="I40" s="39"/>
      <c r="J40" s="40"/>
      <c r="K40" s="40"/>
      <c r="L40" s="132" t="s">
        <v>42</v>
      </c>
      <c r="M40" s="189">
        <v>0</v>
      </c>
      <c r="N40" s="199"/>
      <c r="P40" s="41"/>
      <c r="Q40" s="6"/>
    </row>
    <row r="41" spans="1:17" ht="11.25">
      <c r="A41" s="5"/>
      <c r="B41" s="42"/>
      <c r="C41" s="7"/>
      <c r="D41" s="6"/>
      <c r="E41" s="6"/>
      <c r="F41" s="6"/>
      <c r="G41" s="43"/>
      <c r="H41" s="39"/>
      <c r="I41" s="39"/>
      <c r="J41" s="40"/>
      <c r="K41" s="40"/>
      <c r="L41" s="132" t="s">
        <v>43</v>
      </c>
      <c r="M41" s="189">
        <v>0</v>
      </c>
      <c r="N41" s="199"/>
      <c r="P41" s="41"/>
      <c r="Q41" s="6"/>
    </row>
    <row r="42" spans="1:17" ht="11.25">
      <c r="A42" s="5"/>
      <c r="B42" s="42" t="s">
        <v>44</v>
      </c>
      <c r="C42" s="6"/>
      <c r="D42" s="6"/>
      <c r="E42" s="135"/>
      <c r="F42" s="200">
        <v>0</v>
      </c>
      <c r="G42" s="201"/>
      <c r="H42" s="132"/>
      <c r="I42" s="132"/>
      <c r="J42" s="132"/>
      <c r="K42" s="6" t="s">
        <v>45</v>
      </c>
      <c r="L42" s="135"/>
      <c r="M42" s="170">
        <f>SUM(M36+M38+M39)+M40+M41</f>
        <v>4844.4</v>
      </c>
      <c r="N42" s="171"/>
      <c r="O42" s="44"/>
      <c r="P42" s="41"/>
      <c r="Q42" s="11"/>
    </row>
    <row r="43" spans="1:17" ht="11.25">
      <c r="A43" s="5"/>
      <c r="B43" s="42" t="s">
        <v>46</v>
      </c>
      <c r="C43" s="6"/>
      <c r="D43" s="6"/>
      <c r="E43" s="135"/>
      <c r="F43" s="202">
        <v>0</v>
      </c>
      <c r="G43" s="203"/>
      <c r="H43" s="132"/>
      <c r="I43" s="132"/>
      <c r="J43" s="132"/>
      <c r="K43" s="6" t="s">
        <v>47</v>
      </c>
      <c r="L43" s="135"/>
      <c r="M43" s="170"/>
      <c r="N43" s="171"/>
      <c r="P43" s="41"/>
      <c r="Q43" s="11"/>
    </row>
    <row r="44" spans="1:17" ht="11.25">
      <c r="A44" s="5"/>
      <c r="B44" s="42" t="s">
        <v>48</v>
      </c>
      <c r="C44" s="6"/>
      <c r="D44" s="6"/>
      <c r="E44" s="135"/>
      <c r="F44" s="204">
        <v>0</v>
      </c>
      <c r="G44" s="205"/>
      <c r="H44" s="132"/>
      <c r="I44" s="132"/>
      <c r="J44" s="132"/>
      <c r="K44" s="6"/>
      <c r="L44" s="135"/>
      <c r="M44" s="45"/>
      <c r="N44" s="46"/>
      <c r="P44" s="41"/>
      <c r="Q44" s="47"/>
    </row>
    <row r="45" spans="1:17" ht="11.25">
      <c r="A45" s="5"/>
      <c r="B45" s="42" t="s">
        <v>49</v>
      </c>
      <c r="C45" s="6"/>
      <c r="D45" s="6"/>
      <c r="E45" s="135"/>
      <c r="F45" s="202">
        <v>0</v>
      </c>
      <c r="G45" s="203"/>
      <c r="H45" s="132"/>
      <c r="I45" s="132"/>
      <c r="J45" s="132"/>
      <c r="K45" s="6"/>
      <c r="L45" s="135"/>
      <c r="M45" s="45"/>
      <c r="N45" s="46"/>
      <c r="P45" s="41"/>
      <c r="Q45" s="11"/>
    </row>
    <row r="46" spans="1:17" ht="11.25">
      <c r="A46" s="5"/>
      <c r="B46" s="42" t="s">
        <v>48</v>
      </c>
      <c r="C46" s="6"/>
      <c r="D46" s="6"/>
      <c r="E46" s="135"/>
      <c r="F46" s="204">
        <v>0</v>
      </c>
      <c r="G46" s="205"/>
      <c r="H46" s="132"/>
      <c r="I46" s="132"/>
      <c r="J46" s="132"/>
      <c r="K46" s="6"/>
      <c r="L46" s="135"/>
      <c r="M46" s="45"/>
      <c r="N46" s="46"/>
      <c r="P46" s="41"/>
      <c r="Q46" s="11"/>
    </row>
    <row r="47" spans="1:17" ht="11.25">
      <c r="A47" s="5"/>
      <c r="B47" s="42" t="s">
        <v>33</v>
      </c>
      <c r="C47" s="6"/>
      <c r="D47" s="6"/>
      <c r="E47" s="135"/>
      <c r="F47" s="200">
        <v>0</v>
      </c>
      <c r="G47" s="201"/>
      <c r="H47" s="6"/>
      <c r="I47" s="35" t="s">
        <v>50</v>
      </c>
      <c r="J47" s="37"/>
      <c r="K47" s="37"/>
      <c r="L47" s="37"/>
      <c r="M47" s="37"/>
      <c r="N47" s="48"/>
      <c r="P47" s="41"/>
      <c r="Q47" s="11"/>
    </row>
    <row r="48" spans="1:17" ht="11.25">
      <c r="A48" s="5"/>
      <c r="B48" s="42" t="s">
        <v>51</v>
      </c>
      <c r="C48" s="6"/>
      <c r="D48" s="6"/>
      <c r="E48" s="135"/>
      <c r="F48" s="202">
        <v>0</v>
      </c>
      <c r="G48" s="203"/>
      <c r="H48" s="6"/>
      <c r="I48" s="49"/>
      <c r="J48" s="50"/>
      <c r="K48" s="50"/>
      <c r="L48" s="50"/>
      <c r="M48" s="50"/>
      <c r="N48" s="51"/>
      <c r="P48" s="6"/>
      <c r="Q48" s="6"/>
    </row>
    <row r="49" spans="1:17" ht="11.25">
      <c r="A49" s="5"/>
      <c r="B49" s="42" t="s">
        <v>43</v>
      </c>
      <c r="C49" s="6"/>
      <c r="D49" s="6"/>
      <c r="E49" s="135" t="s">
        <v>52</v>
      </c>
      <c r="F49" s="202">
        <v>0</v>
      </c>
      <c r="G49" s="203"/>
      <c r="H49" s="6"/>
      <c r="I49" s="49"/>
      <c r="J49" s="50"/>
      <c r="K49" s="50"/>
      <c r="L49" s="50"/>
      <c r="M49" s="50"/>
      <c r="N49" s="51"/>
      <c r="P49" s="6"/>
      <c r="Q49" s="6"/>
    </row>
    <row r="50" spans="1:17" ht="11.25">
      <c r="A50" s="5"/>
      <c r="B50" s="42" t="s">
        <v>53</v>
      </c>
      <c r="C50" s="6"/>
      <c r="D50" s="6"/>
      <c r="E50" s="135"/>
      <c r="F50" s="202">
        <v>0</v>
      </c>
      <c r="G50" s="203"/>
      <c r="H50" s="52"/>
      <c r="I50" s="49"/>
      <c r="J50" s="50"/>
      <c r="K50" s="50"/>
      <c r="L50" s="50"/>
      <c r="M50" s="50"/>
      <c r="N50" s="51"/>
      <c r="P50" s="169"/>
      <c r="Q50" s="169"/>
    </row>
    <row r="51" spans="1:17" ht="11.25">
      <c r="A51" s="5"/>
      <c r="B51" s="42" t="s">
        <v>47</v>
      </c>
      <c r="C51" s="6"/>
      <c r="D51" s="6"/>
      <c r="E51" s="135"/>
      <c r="F51" s="206">
        <f>SUM(F46:G50)</f>
        <v>0</v>
      </c>
      <c r="G51" s="207"/>
      <c r="H51" s="6"/>
      <c r="I51" s="49"/>
      <c r="J51" s="50"/>
      <c r="K51" s="50"/>
      <c r="L51" s="50"/>
      <c r="M51" s="50"/>
      <c r="N51" s="51"/>
      <c r="P51" s="41"/>
      <c r="Q51" s="6"/>
    </row>
    <row r="52" spans="1:17" ht="11.25">
      <c r="A52" s="5"/>
      <c r="B52" s="42" t="s">
        <v>54</v>
      </c>
      <c r="C52" s="6"/>
      <c r="D52" s="6"/>
      <c r="E52" s="135"/>
      <c r="F52" s="208">
        <f>+M42-F51</f>
        <v>4844.4</v>
      </c>
      <c r="G52" s="209"/>
      <c r="H52" s="6"/>
      <c r="I52" s="53"/>
      <c r="J52" s="27"/>
      <c r="K52" s="27"/>
      <c r="L52" s="27"/>
      <c r="M52" s="27"/>
      <c r="N52" s="54"/>
      <c r="P52" s="41"/>
      <c r="Q52" s="6"/>
    </row>
    <row r="53" spans="1:17" ht="12" thickBot="1">
      <c r="A53" s="5"/>
      <c r="B53" s="55" t="s">
        <v>48</v>
      </c>
      <c r="C53" s="26"/>
      <c r="D53" s="26"/>
      <c r="E53" s="56"/>
      <c r="F53" s="210">
        <f>+F51+F52</f>
        <v>4844.4</v>
      </c>
      <c r="G53" s="211"/>
      <c r="H53" s="6"/>
      <c r="I53" s="57"/>
      <c r="J53" s="27"/>
      <c r="K53" s="27"/>
      <c r="L53" s="27"/>
      <c r="M53" s="27"/>
      <c r="N53" s="54"/>
      <c r="P53" s="41"/>
      <c r="Q53" s="11"/>
    </row>
    <row r="54" spans="1:17" ht="11.25">
      <c r="A54" s="5"/>
      <c r="B54" s="169" t="s">
        <v>55</v>
      </c>
      <c r="C54" s="169"/>
      <c r="D54" s="169"/>
      <c r="E54" s="169"/>
      <c r="F54" s="169"/>
      <c r="G54" s="169"/>
      <c r="H54" s="6"/>
      <c r="I54" s="215" t="s">
        <v>56</v>
      </c>
      <c r="J54" s="215"/>
      <c r="K54" s="215"/>
      <c r="L54" s="215"/>
      <c r="M54" s="215"/>
      <c r="N54" s="216"/>
      <c r="P54" s="41"/>
      <c r="Q54" s="11"/>
    </row>
    <row r="55" spans="1:17" ht="1.5" customHeight="1">
      <c r="A55" s="5"/>
      <c r="B55" s="131"/>
      <c r="C55" s="131"/>
      <c r="D55" s="131"/>
      <c r="E55" s="131"/>
      <c r="F55" s="131"/>
      <c r="G55" s="131"/>
      <c r="H55" s="6"/>
      <c r="I55" s="131"/>
      <c r="J55" s="131"/>
      <c r="K55" s="131"/>
      <c r="L55" s="131"/>
      <c r="M55" s="131"/>
      <c r="N55" s="133"/>
      <c r="P55" s="41"/>
      <c r="Q55" s="11" t="s">
        <v>57</v>
      </c>
    </row>
    <row r="56" spans="1:17" ht="11.25" customHeight="1" hidden="1">
      <c r="A56" s="5"/>
      <c r="B56" s="169"/>
      <c r="C56" s="169"/>
      <c r="D56" s="169"/>
      <c r="E56" s="169"/>
      <c r="F56" s="169"/>
      <c r="G56" s="169"/>
      <c r="H56" s="6"/>
      <c r="I56" s="6"/>
      <c r="J56" s="6"/>
      <c r="K56" s="6"/>
      <c r="L56" s="6"/>
      <c r="M56" s="6"/>
      <c r="N56" s="13"/>
      <c r="P56" s="41"/>
      <c r="Q56" s="11" t="s">
        <v>58</v>
      </c>
    </row>
    <row r="57" spans="1:17" ht="16.5" customHeight="1">
      <c r="A57" s="5"/>
      <c r="B57" s="168" t="s">
        <v>59</v>
      </c>
      <c r="C57" s="168"/>
      <c r="D57" s="168"/>
      <c r="E57" s="168"/>
      <c r="F57" s="168"/>
      <c r="G57" s="168"/>
      <c r="H57" s="6"/>
      <c r="I57" s="168" t="s">
        <v>130</v>
      </c>
      <c r="J57" s="168"/>
      <c r="K57" s="168"/>
      <c r="L57" s="168"/>
      <c r="M57" s="168"/>
      <c r="N57" s="214"/>
      <c r="P57" s="41"/>
      <c r="Q57" s="11"/>
    </row>
    <row r="58" spans="1:17" ht="11.25">
      <c r="A58" s="5"/>
      <c r="B58" s="169" t="s">
        <v>57</v>
      </c>
      <c r="C58" s="169"/>
      <c r="D58" s="169"/>
      <c r="E58" s="169"/>
      <c r="F58" s="169"/>
      <c r="G58" s="169"/>
      <c r="H58" s="6"/>
      <c r="I58" s="215" t="s">
        <v>57</v>
      </c>
      <c r="J58" s="215"/>
      <c r="K58" s="215"/>
      <c r="L58" s="215"/>
      <c r="M58" s="215"/>
      <c r="N58" s="216"/>
      <c r="P58" s="6"/>
      <c r="Q58" s="6"/>
    </row>
    <row r="59" spans="1:17" ht="26.25" customHeight="1">
      <c r="A59" s="5"/>
      <c r="B59" s="217" t="s">
        <v>61</v>
      </c>
      <c r="C59" s="217"/>
      <c r="D59" s="217"/>
      <c r="E59" s="217"/>
      <c r="F59" s="217"/>
      <c r="G59" s="217"/>
      <c r="H59" s="6"/>
      <c r="I59" s="218" t="s">
        <v>131</v>
      </c>
      <c r="J59" s="218"/>
      <c r="K59" s="218"/>
      <c r="L59" s="218"/>
      <c r="M59" s="218"/>
      <c r="N59" s="219"/>
      <c r="P59" s="6"/>
      <c r="Q59" s="6"/>
    </row>
    <row r="60" spans="1:17" ht="2.25" customHeight="1">
      <c r="A60" s="5"/>
      <c r="B60" s="169" t="s">
        <v>63</v>
      </c>
      <c r="C60" s="169"/>
      <c r="D60" s="169"/>
      <c r="E60" s="169"/>
      <c r="F60" s="169"/>
      <c r="G60" s="169"/>
      <c r="H60" s="6"/>
      <c r="I60" s="212"/>
      <c r="J60" s="212"/>
      <c r="K60" s="212"/>
      <c r="L60" s="212"/>
      <c r="M60" s="212"/>
      <c r="N60" s="213"/>
      <c r="P60" s="6"/>
      <c r="Q60" s="6"/>
    </row>
    <row r="61" spans="1:17" ht="0.75" customHeight="1" hidden="1">
      <c r="A61" s="5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13"/>
      <c r="P61" s="6"/>
      <c r="Q61" s="6"/>
    </row>
    <row r="62" spans="1:17" ht="14.25" customHeight="1" thickBot="1">
      <c r="A62" s="59"/>
      <c r="B62" s="60"/>
      <c r="C62" s="60"/>
      <c r="D62" s="60"/>
      <c r="E62" s="60"/>
      <c r="F62" s="60"/>
      <c r="G62" s="60"/>
      <c r="H62" s="60"/>
      <c r="I62" s="60" t="s">
        <v>64</v>
      </c>
      <c r="J62" s="60">
        <v>7862</v>
      </c>
      <c r="K62" s="60"/>
      <c r="L62" s="61"/>
      <c r="M62" s="62"/>
      <c r="N62" s="63"/>
      <c r="P62" s="6"/>
      <c r="Q62" s="6"/>
    </row>
    <row r="63" spans="14:17" ht="36" customHeight="1">
      <c r="N63" s="4" t="s">
        <v>65</v>
      </c>
      <c r="P63" s="6"/>
      <c r="Q63" s="6"/>
    </row>
    <row r="64" spans="16:17" ht="11.25">
      <c r="P64" s="6"/>
      <c r="Q64" s="6"/>
    </row>
    <row r="65" spans="16:17" ht="11.25">
      <c r="P65" s="6"/>
      <c r="Q65" s="6"/>
    </row>
    <row r="66" spans="16:17" ht="11.25">
      <c r="P66" s="6"/>
      <c r="Q66" s="6"/>
    </row>
    <row r="67" spans="16:17" ht="11.25">
      <c r="P67" s="6"/>
      <c r="Q67" s="6"/>
    </row>
    <row r="68" spans="16:17" ht="11.25">
      <c r="P68" s="6"/>
      <c r="Q68" s="6"/>
    </row>
    <row r="69" spans="16:17" ht="11.25">
      <c r="P69" s="6"/>
      <c r="Q69" s="6"/>
    </row>
    <row r="70" spans="16:17" ht="11.25">
      <c r="P70" s="6"/>
      <c r="Q70" s="6"/>
    </row>
    <row r="71" spans="16:17" ht="11.25">
      <c r="P71" s="6"/>
      <c r="Q71" s="6"/>
    </row>
    <row r="72" spans="16:17" ht="11.25">
      <c r="P72" s="6"/>
      <c r="Q72" s="6"/>
    </row>
    <row r="73" spans="16:17" ht="11.25">
      <c r="P73" s="6"/>
      <c r="Q73" s="6"/>
    </row>
    <row r="74" spans="16:17" ht="11.25">
      <c r="P74" s="6"/>
      <c r="Q74" s="6"/>
    </row>
  </sheetData>
  <sheetProtection/>
  <mergeCells count="83">
    <mergeCell ref="B11:C11"/>
    <mergeCell ref="D11:N11"/>
    <mergeCell ref="M2:N2"/>
    <mergeCell ref="L3:M3"/>
    <mergeCell ref="L8:M8"/>
    <mergeCell ref="K9:L9"/>
    <mergeCell ref="M9:N9"/>
    <mergeCell ref="B13:N15"/>
    <mergeCell ref="G16:H16"/>
    <mergeCell ref="L16:M16"/>
    <mergeCell ref="B17:N17"/>
    <mergeCell ref="B18:C18"/>
    <mergeCell ref="E18:G18"/>
    <mergeCell ref="I18:J18"/>
    <mergeCell ref="L18:M18"/>
    <mergeCell ref="C27:E27"/>
    <mergeCell ref="G27:I27"/>
    <mergeCell ref="B19:N19"/>
    <mergeCell ref="B20:E20"/>
    <mergeCell ref="F20:I20"/>
    <mergeCell ref="J20:K20"/>
    <mergeCell ref="L20:N20"/>
    <mergeCell ref="B21:E21"/>
    <mergeCell ref="F21:I21"/>
    <mergeCell ref="J21:K21"/>
    <mergeCell ref="L21:N21"/>
    <mergeCell ref="F23:G23"/>
    <mergeCell ref="F24:G24"/>
    <mergeCell ref="M24:N24"/>
    <mergeCell ref="F25:G25"/>
    <mergeCell ref="M25:N25"/>
    <mergeCell ref="C28:E28"/>
    <mergeCell ref="G28:I28"/>
    <mergeCell ref="C29:E29"/>
    <mergeCell ref="G29:I29"/>
    <mergeCell ref="C30:E30"/>
    <mergeCell ref="G30:I30"/>
    <mergeCell ref="C31:E31"/>
    <mergeCell ref="G31:I31"/>
    <mergeCell ref="C32:E32"/>
    <mergeCell ref="G32:I32"/>
    <mergeCell ref="C33:E33"/>
    <mergeCell ref="G33:I33"/>
    <mergeCell ref="M36:N36"/>
    <mergeCell ref="M37:N37"/>
    <mergeCell ref="G38:J38"/>
    <mergeCell ref="K38:L38"/>
    <mergeCell ref="M38:N38"/>
    <mergeCell ref="C34:E34"/>
    <mergeCell ref="G34:I34"/>
    <mergeCell ref="C35:E35"/>
    <mergeCell ref="G35:I35"/>
    <mergeCell ref="H36:I36"/>
    <mergeCell ref="P38:Q38"/>
    <mergeCell ref="M40:N40"/>
    <mergeCell ref="M41:N41"/>
    <mergeCell ref="F42:G42"/>
    <mergeCell ref="M42:N42"/>
    <mergeCell ref="M39:N39"/>
    <mergeCell ref="F43:G43"/>
    <mergeCell ref="M43:N43"/>
    <mergeCell ref="B54:G54"/>
    <mergeCell ref="I54:N54"/>
    <mergeCell ref="F44:G44"/>
    <mergeCell ref="F45:G45"/>
    <mergeCell ref="F46:G46"/>
    <mergeCell ref="F47:G47"/>
    <mergeCell ref="F48:G48"/>
    <mergeCell ref="F49:G49"/>
    <mergeCell ref="F50:G50"/>
    <mergeCell ref="P50:Q50"/>
    <mergeCell ref="F51:G51"/>
    <mergeCell ref="F52:G52"/>
    <mergeCell ref="F53:G53"/>
    <mergeCell ref="B60:G60"/>
    <mergeCell ref="I60:N60"/>
    <mergeCell ref="B56:G56"/>
    <mergeCell ref="B57:G57"/>
    <mergeCell ref="I57:N57"/>
    <mergeCell ref="B58:G58"/>
    <mergeCell ref="I58:N58"/>
    <mergeCell ref="B59:G59"/>
    <mergeCell ref="I59:N59"/>
  </mergeCells>
  <printOptions/>
  <pageMargins left="0.7" right="0.7" top="0.75" bottom="0.75" header="0.3" footer="0.3"/>
  <pageSetup horizontalDpi="600" verticalDpi="600" orientation="portrait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V74"/>
  <sheetViews>
    <sheetView zoomScalePageLayoutView="0" workbookViewId="0" topLeftCell="A40">
      <selection activeCell="E66" sqref="E66"/>
    </sheetView>
  </sheetViews>
  <sheetFormatPr defaultColWidth="6.7109375" defaultRowHeight="1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125" style="4" customWidth="1"/>
    <col min="8" max="8" width="3.28125" style="4" customWidth="1"/>
    <col min="9" max="9" width="9.00390625" style="4" customWidth="1"/>
    <col min="10" max="10" width="8.140625" style="4" customWidth="1"/>
    <col min="11" max="11" width="4.00390625" style="4" customWidth="1"/>
    <col min="12" max="12" width="7.00390625" style="4" customWidth="1"/>
    <col min="13" max="13" width="5.28125" style="4" bestFit="1" customWidth="1"/>
    <col min="14" max="14" width="16.28125" style="4" customWidth="1"/>
    <col min="15" max="15" width="8.140625" style="4" bestFit="1" customWidth="1"/>
    <col min="16" max="16" width="9.28125" style="4" bestFit="1" customWidth="1"/>
    <col min="17" max="17" width="10.28125" style="4" bestFit="1" customWidth="1"/>
    <col min="18" max="16384" width="6.7109375" style="4" customWidth="1"/>
  </cols>
  <sheetData>
    <row r="1" spans="1:14" ht="11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1.2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164">
        <v>42</v>
      </c>
      <c r="N2" s="165"/>
    </row>
    <row r="3" spans="1:14" ht="11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166"/>
      <c r="M3" s="167"/>
      <c r="N3" s="8">
        <v>7862</v>
      </c>
    </row>
    <row r="4" spans="1:14" ht="11.2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136"/>
      <c r="M4" s="136"/>
      <c r="N4" s="10" t="s">
        <v>1</v>
      </c>
    </row>
    <row r="5" spans="1:14" ht="11.25">
      <c r="A5" s="5"/>
      <c r="B5" s="6"/>
      <c r="C5" s="6"/>
      <c r="D5" s="6"/>
      <c r="E5" s="6"/>
      <c r="F5" s="6"/>
      <c r="G5" s="11"/>
      <c r="H5" s="6"/>
      <c r="I5" s="6"/>
      <c r="J5" s="6"/>
      <c r="K5" s="6"/>
      <c r="L5" s="136" t="s">
        <v>2</v>
      </c>
      <c r="M5" s="136"/>
      <c r="N5" s="12"/>
    </row>
    <row r="6" spans="1:14" ht="11.25">
      <c r="A6" s="5"/>
      <c r="B6" s="6"/>
      <c r="C6" s="6"/>
      <c r="D6" s="6"/>
      <c r="E6" s="6"/>
      <c r="F6" s="6"/>
      <c r="G6" s="11" t="s">
        <v>3</v>
      </c>
      <c r="H6" s="6"/>
      <c r="I6" s="6"/>
      <c r="J6" s="6"/>
      <c r="K6" s="6"/>
      <c r="L6" s="6"/>
      <c r="M6" s="6"/>
      <c r="N6" s="13"/>
    </row>
    <row r="7" spans="1:14" ht="11.25">
      <c r="A7" s="5"/>
      <c r="B7" s="6"/>
      <c r="C7" s="6"/>
      <c r="D7" s="6"/>
      <c r="E7" s="6"/>
      <c r="F7" s="11"/>
      <c r="G7" s="11"/>
      <c r="H7" s="6"/>
      <c r="I7" s="6"/>
      <c r="J7" s="6"/>
      <c r="K7" s="6"/>
      <c r="L7" s="6"/>
      <c r="M7" s="6"/>
      <c r="N7" s="13"/>
    </row>
    <row r="8" spans="1:14" ht="12" thickBot="1">
      <c r="A8" s="5"/>
      <c r="B8" s="6"/>
      <c r="C8" s="6"/>
      <c r="D8" s="6"/>
      <c r="E8" s="6"/>
      <c r="F8" s="6"/>
      <c r="G8" s="6" t="s">
        <v>4</v>
      </c>
      <c r="H8" s="6"/>
      <c r="I8" s="6"/>
      <c r="J8" s="14">
        <v>22</v>
      </c>
      <c r="K8" s="131" t="s">
        <v>5</v>
      </c>
      <c r="L8" s="168" t="s">
        <v>14</v>
      </c>
      <c r="M8" s="168"/>
      <c r="N8" s="13">
        <v>2017</v>
      </c>
    </row>
    <row r="9" spans="1:14" ht="11.25">
      <c r="A9" s="5"/>
      <c r="B9" s="6"/>
      <c r="C9" s="6"/>
      <c r="D9" s="6"/>
      <c r="E9" s="6"/>
      <c r="F9" s="6"/>
      <c r="G9" s="6"/>
      <c r="H9" s="6"/>
      <c r="I9" s="6"/>
      <c r="J9" s="6"/>
      <c r="K9" s="169" t="s">
        <v>6</v>
      </c>
      <c r="L9" s="169"/>
      <c r="M9" s="170">
        <f>M42</f>
        <v>1760</v>
      </c>
      <c r="N9" s="171"/>
    </row>
    <row r="10" spans="1:14" ht="13.5" customHeight="1">
      <c r="A10" s="5"/>
      <c r="B10" s="6" t="s">
        <v>7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1:14" ht="11.25">
      <c r="A11" s="134"/>
      <c r="B11" s="161">
        <f>$M$9</f>
        <v>1760</v>
      </c>
      <c r="C11" s="161"/>
      <c r="D11" s="162" t="s">
        <v>146</v>
      </c>
      <c r="E11" s="162"/>
      <c r="F11" s="162"/>
      <c r="G11" s="162"/>
      <c r="H11" s="162"/>
      <c r="I11" s="162"/>
      <c r="J11" s="162"/>
      <c r="K11" s="162"/>
      <c r="L11" s="162"/>
      <c r="M11" s="162"/>
      <c r="N11" s="163"/>
    </row>
    <row r="12" spans="1:20" ht="11.25">
      <c r="A12" s="5"/>
      <c r="B12" s="6" t="s">
        <v>8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  <c r="P12" s="4" t="s">
        <v>9</v>
      </c>
      <c r="T12" s="4" t="s">
        <v>10</v>
      </c>
    </row>
    <row r="13" spans="1:14" ht="12.75" customHeight="1">
      <c r="A13" s="5"/>
      <c r="B13" s="172" t="s">
        <v>171</v>
      </c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3"/>
    </row>
    <row r="14" spans="1:14" ht="11.25">
      <c r="A14" s="5"/>
      <c r="B14" s="172"/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3"/>
    </row>
    <row r="15" spans="1:14" ht="11.25">
      <c r="A15" s="5"/>
      <c r="B15" s="172"/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3"/>
    </row>
    <row r="16" spans="1:16" ht="11.25">
      <c r="A16" s="5"/>
      <c r="B16" s="6" t="s">
        <v>11</v>
      </c>
      <c r="C16" s="6"/>
      <c r="D16" s="6"/>
      <c r="E16" s="18">
        <v>23</v>
      </c>
      <c r="F16" s="131" t="s">
        <v>5</v>
      </c>
      <c r="G16" s="168" t="s">
        <v>14</v>
      </c>
      <c r="H16" s="168"/>
      <c r="I16" s="131" t="s">
        <v>12</v>
      </c>
      <c r="J16" s="18">
        <v>24</v>
      </c>
      <c r="K16" s="131" t="s">
        <v>13</v>
      </c>
      <c r="L16" s="168" t="s">
        <v>14</v>
      </c>
      <c r="M16" s="168"/>
      <c r="N16" s="13">
        <v>2017</v>
      </c>
      <c r="P16" s="19"/>
    </row>
    <row r="17" spans="1:14" ht="12" thickBot="1">
      <c r="A17" s="5"/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5"/>
    </row>
    <row r="18" spans="1:22" ht="12" thickBot="1">
      <c r="A18" s="5"/>
      <c r="B18" s="169" t="s">
        <v>15</v>
      </c>
      <c r="C18" s="176"/>
      <c r="D18" s="20"/>
      <c r="E18" s="177" t="s">
        <v>16</v>
      </c>
      <c r="F18" s="178"/>
      <c r="G18" s="179"/>
      <c r="H18" s="20" t="s">
        <v>17</v>
      </c>
      <c r="I18" s="177" t="s">
        <v>18</v>
      </c>
      <c r="J18" s="179"/>
      <c r="K18" s="20"/>
      <c r="L18" s="177" t="s">
        <v>19</v>
      </c>
      <c r="M18" s="179"/>
      <c r="N18" s="20"/>
      <c r="V18" s="4" t="s">
        <v>10</v>
      </c>
    </row>
    <row r="19" spans="1:17" ht="11.25">
      <c r="A19" s="5"/>
      <c r="B19" s="174" t="s">
        <v>20</v>
      </c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5"/>
      <c r="Q19" s="4" t="s">
        <v>10</v>
      </c>
    </row>
    <row r="20" spans="1:17" ht="12.75" customHeight="1">
      <c r="A20" s="5"/>
      <c r="B20" s="180"/>
      <c r="C20" s="181"/>
      <c r="D20" s="181"/>
      <c r="E20" s="182"/>
      <c r="F20" s="164"/>
      <c r="G20" s="183"/>
      <c r="H20" s="183"/>
      <c r="I20" s="184"/>
      <c r="J20" s="164"/>
      <c r="K20" s="184"/>
      <c r="L20" s="164"/>
      <c r="M20" s="183"/>
      <c r="N20" s="165"/>
      <c r="Q20" s="4" t="s">
        <v>10</v>
      </c>
    </row>
    <row r="21" spans="1:14" ht="11.25">
      <c r="A21" s="5"/>
      <c r="B21" s="185" t="s">
        <v>21</v>
      </c>
      <c r="C21" s="186"/>
      <c r="D21" s="186"/>
      <c r="E21" s="187"/>
      <c r="F21" s="185" t="s">
        <v>22</v>
      </c>
      <c r="G21" s="186"/>
      <c r="H21" s="186"/>
      <c r="I21" s="187"/>
      <c r="J21" s="185" t="s">
        <v>23</v>
      </c>
      <c r="K21" s="187"/>
      <c r="L21" s="185" t="s">
        <v>24</v>
      </c>
      <c r="M21" s="186"/>
      <c r="N21" s="188"/>
    </row>
    <row r="22" spans="1:14" ht="11.25">
      <c r="A22" s="5"/>
      <c r="B22" s="7" t="s">
        <v>25</v>
      </c>
      <c r="C22" s="6"/>
      <c r="D22" s="6"/>
      <c r="E22" s="11"/>
      <c r="F22" s="6"/>
      <c r="G22" s="6"/>
      <c r="H22" s="6"/>
      <c r="I22" s="6"/>
      <c r="J22" s="6"/>
      <c r="K22" s="6"/>
      <c r="L22" s="6"/>
      <c r="M22" s="6"/>
      <c r="N22" s="13"/>
    </row>
    <row r="23" spans="1:14" ht="11.25">
      <c r="A23" s="5"/>
      <c r="B23" s="6"/>
      <c r="C23" s="6" t="s">
        <v>26</v>
      </c>
      <c r="D23" s="6"/>
      <c r="E23" s="131"/>
      <c r="F23" s="168" t="s">
        <v>27</v>
      </c>
      <c r="G23" s="168"/>
      <c r="H23" s="6"/>
      <c r="I23" s="6"/>
      <c r="J23" s="11"/>
      <c r="K23" s="6"/>
      <c r="L23" s="6"/>
      <c r="M23" s="6"/>
      <c r="N23" s="13"/>
    </row>
    <row r="24" spans="1:14" ht="11.25">
      <c r="A24" s="5"/>
      <c r="B24" s="6" t="s">
        <v>28</v>
      </c>
      <c r="C24" s="6"/>
      <c r="D24" s="22">
        <v>1</v>
      </c>
      <c r="E24" s="131" t="s">
        <v>29</v>
      </c>
      <c r="F24" s="189">
        <v>1120</v>
      </c>
      <c r="G24" s="190"/>
      <c r="H24" s="6" t="s">
        <v>30</v>
      </c>
      <c r="I24" s="6"/>
      <c r="J24" s="11"/>
      <c r="K24" s="6"/>
      <c r="L24" s="6"/>
      <c r="M24" s="191"/>
      <c r="N24" s="192"/>
    </row>
    <row r="25" spans="1:14" ht="11.25">
      <c r="A25" s="5"/>
      <c r="B25" s="6" t="s">
        <v>31</v>
      </c>
      <c r="C25" s="6"/>
      <c r="D25" s="22">
        <v>1</v>
      </c>
      <c r="E25" s="131" t="s">
        <v>29</v>
      </c>
      <c r="F25" s="189">
        <v>640</v>
      </c>
      <c r="G25" s="190"/>
      <c r="H25" s="6" t="s">
        <v>30</v>
      </c>
      <c r="I25" s="6"/>
      <c r="J25" s="11"/>
      <c r="K25" s="6" t="s">
        <v>32</v>
      </c>
      <c r="L25" s="6"/>
      <c r="M25" s="193">
        <f>D24*F24+D25*F25</f>
        <v>1760</v>
      </c>
      <c r="N25" s="194"/>
    </row>
    <row r="26" spans="1:14" ht="11.25">
      <c r="A26" s="5"/>
      <c r="B26" s="7" t="s">
        <v>33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13"/>
    </row>
    <row r="27" spans="1:14" ht="11.25">
      <c r="A27" s="5"/>
      <c r="B27" s="6" t="s">
        <v>5</v>
      </c>
      <c r="C27" s="168" t="s">
        <v>83</v>
      </c>
      <c r="D27" s="168"/>
      <c r="E27" s="168"/>
      <c r="F27" s="131" t="s">
        <v>29</v>
      </c>
      <c r="G27" s="168" t="s">
        <v>162</v>
      </c>
      <c r="H27" s="168"/>
      <c r="I27" s="168"/>
      <c r="J27" s="23"/>
      <c r="K27" s="6" t="s">
        <v>34</v>
      </c>
      <c r="L27" s="6"/>
      <c r="M27" s="6"/>
      <c r="N27" s="24"/>
    </row>
    <row r="28" spans="1:14" ht="11.25">
      <c r="A28" s="5"/>
      <c r="B28" s="6" t="s">
        <v>5</v>
      </c>
      <c r="C28" s="168" t="s">
        <v>162</v>
      </c>
      <c r="D28" s="168"/>
      <c r="E28" s="168"/>
      <c r="F28" s="25" t="s">
        <v>29</v>
      </c>
      <c r="G28" s="220" t="s">
        <v>144</v>
      </c>
      <c r="H28" s="220"/>
      <c r="I28" s="220"/>
      <c r="J28" s="23"/>
      <c r="K28" s="6" t="s">
        <v>34</v>
      </c>
      <c r="L28" s="6"/>
      <c r="M28" s="6"/>
      <c r="N28" s="24"/>
    </row>
    <row r="29" spans="1:14" ht="11.25">
      <c r="A29" s="5"/>
      <c r="B29" s="6" t="s">
        <v>5</v>
      </c>
      <c r="C29" s="220" t="s">
        <v>144</v>
      </c>
      <c r="D29" s="220"/>
      <c r="E29" s="220"/>
      <c r="F29" s="25" t="s">
        <v>29</v>
      </c>
      <c r="G29" s="168" t="s">
        <v>83</v>
      </c>
      <c r="H29" s="168"/>
      <c r="I29" s="168"/>
      <c r="J29" s="23"/>
      <c r="K29" s="6" t="s">
        <v>34</v>
      </c>
      <c r="L29" s="6"/>
      <c r="M29" s="6"/>
      <c r="N29" s="24"/>
    </row>
    <row r="30" spans="1:14" ht="11.25">
      <c r="A30" s="5"/>
      <c r="B30" s="6" t="s">
        <v>5</v>
      </c>
      <c r="C30" s="168"/>
      <c r="D30" s="168"/>
      <c r="E30" s="168"/>
      <c r="F30" s="25" t="s">
        <v>29</v>
      </c>
      <c r="G30" s="220"/>
      <c r="H30" s="220"/>
      <c r="I30" s="220"/>
      <c r="J30" s="23"/>
      <c r="K30" s="6" t="s">
        <v>34</v>
      </c>
      <c r="L30" s="6"/>
      <c r="M30" s="6"/>
      <c r="N30" s="24"/>
    </row>
    <row r="31" spans="1:14" ht="11.25">
      <c r="A31" s="5"/>
      <c r="B31" s="6" t="s">
        <v>5</v>
      </c>
      <c r="C31" s="220"/>
      <c r="D31" s="220"/>
      <c r="E31" s="220"/>
      <c r="F31" s="25" t="s">
        <v>29</v>
      </c>
      <c r="G31" s="168"/>
      <c r="H31" s="168"/>
      <c r="I31" s="168"/>
      <c r="J31" s="26"/>
      <c r="K31" s="6" t="s">
        <v>34</v>
      </c>
      <c r="L31" s="6"/>
      <c r="M31" s="6"/>
      <c r="N31" s="13"/>
    </row>
    <row r="32" spans="1:14" ht="11.25">
      <c r="A32" s="5"/>
      <c r="B32" s="6" t="s">
        <v>5</v>
      </c>
      <c r="C32" s="168"/>
      <c r="D32" s="168"/>
      <c r="E32" s="168"/>
      <c r="F32" s="131" t="s">
        <v>29</v>
      </c>
      <c r="G32" s="220"/>
      <c r="H32" s="220"/>
      <c r="I32" s="220"/>
      <c r="J32" s="26"/>
      <c r="K32" s="6" t="s">
        <v>34</v>
      </c>
      <c r="L32" s="6"/>
      <c r="M32" s="6"/>
      <c r="N32" s="13"/>
    </row>
    <row r="33" spans="1:14" ht="11.25">
      <c r="A33" s="5"/>
      <c r="B33" s="6" t="s">
        <v>5</v>
      </c>
      <c r="C33" s="220"/>
      <c r="D33" s="220"/>
      <c r="E33" s="220"/>
      <c r="F33" s="131" t="s">
        <v>29</v>
      </c>
      <c r="G33" s="168"/>
      <c r="H33" s="168"/>
      <c r="I33" s="168"/>
      <c r="J33" s="26"/>
      <c r="K33" s="6" t="s">
        <v>34</v>
      </c>
      <c r="L33" s="6"/>
      <c r="M33" s="6"/>
      <c r="N33" s="13"/>
    </row>
    <row r="34" spans="1:14" ht="11.25">
      <c r="A34" s="5"/>
      <c r="B34" s="6" t="s">
        <v>5</v>
      </c>
      <c r="C34" s="168"/>
      <c r="D34" s="168"/>
      <c r="E34" s="168"/>
      <c r="F34" s="131" t="s">
        <v>29</v>
      </c>
      <c r="G34" s="168"/>
      <c r="H34" s="168"/>
      <c r="I34" s="168"/>
      <c r="J34" s="26"/>
      <c r="K34" s="6" t="s">
        <v>34</v>
      </c>
      <c r="L34" s="6"/>
      <c r="M34" s="6"/>
      <c r="N34" s="13"/>
    </row>
    <row r="35" spans="1:14" ht="11.25">
      <c r="A35" s="5"/>
      <c r="B35" s="6"/>
      <c r="C35" s="169"/>
      <c r="D35" s="169"/>
      <c r="E35" s="169"/>
      <c r="F35" s="131" t="s">
        <v>29</v>
      </c>
      <c r="G35" s="169"/>
      <c r="H35" s="169"/>
      <c r="I35" s="169"/>
      <c r="J35" s="28">
        <f>SUM(J27:J34)</f>
        <v>0</v>
      </c>
      <c r="K35" s="6"/>
      <c r="L35" s="6"/>
      <c r="M35" s="29"/>
      <c r="N35" s="30"/>
    </row>
    <row r="36" spans="1:14" ht="11.25">
      <c r="A36" s="5"/>
      <c r="B36" s="6"/>
      <c r="C36" s="6"/>
      <c r="D36" s="6"/>
      <c r="E36" s="6"/>
      <c r="F36" s="6"/>
      <c r="G36" s="6"/>
      <c r="H36" s="169" t="s">
        <v>36</v>
      </c>
      <c r="I36" s="169"/>
      <c r="J36" s="31">
        <v>1.6</v>
      </c>
      <c r="K36" s="6"/>
      <c r="L36" s="135"/>
      <c r="M36" s="193">
        <f>M25</f>
        <v>1760</v>
      </c>
      <c r="N36" s="194"/>
    </row>
    <row r="37" spans="1:18" ht="11.25">
      <c r="A37" s="5"/>
      <c r="B37" s="6" t="s">
        <v>37</v>
      </c>
      <c r="C37" s="6"/>
      <c r="D37" s="6"/>
      <c r="E37" s="6"/>
      <c r="F37" s="6"/>
      <c r="G37" s="6"/>
      <c r="H37" s="131"/>
      <c r="I37" s="131"/>
      <c r="J37" s="31"/>
      <c r="K37" s="6"/>
      <c r="L37" s="132" t="s">
        <v>38</v>
      </c>
      <c r="M37" s="195">
        <v>0</v>
      </c>
      <c r="N37" s="196"/>
      <c r="R37" s="4" t="s">
        <v>39</v>
      </c>
    </row>
    <row r="38" spans="1:17" ht="11.25">
      <c r="A38" s="5"/>
      <c r="B38" s="6"/>
      <c r="C38" s="6"/>
      <c r="D38" s="6"/>
      <c r="E38" s="6"/>
      <c r="F38" s="6"/>
      <c r="G38" s="197"/>
      <c r="H38" s="197"/>
      <c r="I38" s="197"/>
      <c r="J38" s="197"/>
      <c r="K38" s="197" t="s">
        <v>40</v>
      </c>
      <c r="L38" s="198"/>
      <c r="M38" s="195">
        <v>0</v>
      </c>
      <c r="N38" s="196"/>
      <c r="P38" s="169"/>
      <c r="Q38" s="169"/>
    </row>
    <row r="39" spans="1:17" ht="11.25">
      <c r="A39" s="5"/>
      <c r="B39" s="35"/>
      <c r="C39" s="36" t="s">
        <v>41</v>
      </c>
      <c r="D39" s="37"/>
      <c r="E39" s="37"/>
      <c r="F39" s="37"/>
      <c r="G39" s="38"/>
      <c r="H39" s="39"/>
      <c r="I39" s="39"/>
      <c r="J39" s="40"/>
      <c r="K39" s="40"/>
      <c r="L39" s="132" t="s">
        <v>33</v>
      </c>
      <c r="M39" s="189">
        <f>J35*J36</f>
        <v>0</v>
      </c>
      <c r="N39" s="199"/>
      <c r="P39" s="41"/>
      <c r="Q39" s="6"/>
    </row>
    <row r="40" spans="1:17" ht="11.25">
      <c r="A40" s="5"/>
      <c r="B40" s="42"/>
      <c r="C40" s="7"/>
      <c r="D40" s="6"/>
      <c r="E40" s="6"/>
      <c r="F40" s="6"/>
      <c r="G40" s="43"/>
      <c r="H40" s="39"/>
      <c r="I40" s="39"/>
      <c r="J40" s="40"/>
      <c r="K40" s="40"/>
      <c r="L40" s="132" t="s">
        <v>42</v>
      </c>
      <c r="M40" s="189">
        <v>0</v>
      </c>
      <c r="N40" s="199"/>
      <c r="P40" s="41"/>
      <c r="Q40" s="6"/>
    </row>
    <row r="41" spans="1:17" ht="11.25">
      <c r="A41" s="5"/>
      <c r="B41" s="42"/>
      <c r="C41" s="7"/>
      <c r="D41" s="6"/>
      <c r="E41" s="6"/>
      <c r="F41" s="6"/>
      <c r="G41" s="43"/>
      <c r="H41" s="39"/>
      <c r="I41" s="39"/>
      <c r="J41" s="40"/>
      <c r="K41" s="40"/>
      <c r="L41" s="132" t="s">
        <v>43</v>
      </c>
      <c r="M41" s="189">
        <v>0</v>
      </c>
      <c r="N41" s="199"/>
      <c r="P41" s="41"/>
      <c r="Q41" s="6"/>
    </row>
    <row r="42" spans="1:17" ht="11.25">
      <c r="A42" s="5"/>
      <c r="B42" s="42" t="s">
        <v>44</v>
      </c>
      <c r="C42" s="6"/>
      <c r="D42" s="6"/>
      <c r="E42" s="135"/>
      <c r="F42" s="200">
        <v>0</v>
      </c>
      <c r="G42" s="201"/>
      <c r="H42" s="132"/>
      <c r="I42" s="132"/>
      <c r="J42" s="132"/>
      <c r="K42" s="6" t="s">
        <v>45</v>
      </c>
      <c r="L42" s="135"/>
      <c r="M42" s="170">
        <f>SUM(M36+M38+M39)+M40+M41</f>
        <v>1760</v>
      </c>
      <c r="N42" s="171"/>
      <c r="O42" s="44"/>
      <c r="P42" s="41"/>
      <c r="Q42" s="11"/>
    </row>
    <row r="43" spans="1:17" ht="11.25">
      <c r="A43" s="5"/>
      <c r="B43" s="42" t="s">
        <v>46</v>
      </c>
      <c r="C43" s="6"/>
      <c r="D43" s="6"/>
      <c r="E43" s="135"/>
      <c r="F43" s="202">
        <v>0</v>
      </c>
      <c r="G43" s="203"/>
      <c r="H43" s="132"/>
      <c r="I43" s="132"/>
      <c r="J43" s="132"/>
      <c r="K43" s="6" t="s">
        <v>47</v>
      </c>
      <c r="L43" s="135"/>
      <c r="M43" s="170"/>
      <c r="N43" s="171"/>
      <c r="P43" s="41"/>
      <c r="Q43" s="11"/>
    </row>
    <row r="44" spans="1:17" ht="11.25">
      <c r="A44" s="5"/>
      <c r="B44" s="42" t="s">
        <v>48</v>
      </c>
      <c r="C44" s="6"/>
      <c r="D44" s="6"/>
      <c r="E44" s="135"/>
      <c r="F44" s="204">
        <v>0</v>
      </c>
      <c r="G44" s="205"/>
      <c r="H44" s="132"/>
      <c r="I44" s="132"/>
      <c r="J44" s="132"/>
      <c r="K44" s="6"/>
      <c r="L44" s="135"/>
      <c r="M44" s="45"/>
      <c r="N44" s="46"/>
      <c r="P44" s="41"/>
      <c r="Q44" s="47"/>
    </row>
    <row r="45" spans="1:17" ht="11.25">
      <c r="A45" s="5"/>
      <c r="B45" s="42" t="s">
        <v>49</v>
      </c>
      <c r="C45" s="6"/>
      <c r="D45" s="6"/>
      <c r="E45" s="135"/>
      <c r="F45" s="202">
        <v>0</v>
      </c>
      <c r="G45" s="203"/>
      <c r="H45" s="132"/>
      <c r="I45" s="132"/>
      <c r="J45" s="132"/>
      <c r="K45" s="6"/>
      <c r="L45" s="135"/>
      <c r="M45" s="45"/>
      <c r="N45" s="46"/>
      <c r="P45" s="41"/>
      <c r="Q45" s="11"/>
    </row>
    <row r="46" spans="1:17" ht="11.25">
      <c r="A46" s="5"/>
      <c r="B46" s="42" t="s">
        <v>48</v>
      </c>
      <c r="C46" s="6"/>
      <c r="D46" s="6"/>
      <c r="E46" s="135"/>
      <c r="F46" s="204">
        <f>SUM(F44:G45)</f>
        <v>0</v>
      </c>
      <c r="G46" s="205"/>
      <c r="H46" s="132"/>
      <c r="I46" s="132"/>
      <c r="J46" s="132"/>
      <c r="K46" s="6"/>
      <c r="L46" s="135"/>
      <c r="M46" s="45"/>
      <c r="N46" s="46"/>
      <c r="P46" s="41"/>
      <c r="Q46" s="11"/>
    </row>
    <row r="47" spans="1:17" ht="11.25">
      <c r="A47" s="5"/>
      <c r="B47" s="42" t="s">
        <v>33</v>
      </c>
      <c r="C47" s="6"/>
      <c r="D47" s="6"/>
      <c r="E47" s="135"/>
      <c r="F47" s="200">
        <v>0</v>
      </c>
      <c r="G47" s="201"/>
      <c r="H47" s="6"/>
      <c r="I47" s="35" t="s">
        <v>50</v>
      </c>
      <c r="J47" s="37"/>
      <c r="K47" s="37"/>
      <c r="L47" s="37"/>
      <c r="M47" s="37"/>
      <c r="N47" s="48"/>
      <c r="P47" s="41"/>
      <c r="Q47" s="11"/>
    </row>
    <row r="48" spans="1:17" ht="11.25">
      <c r="A48" s="5"/>
      <c r="B48" s="42" t="s">
        <v>51</v>
      </c>
      <c r="C48" s="6"/>
      <c r="D48" s="6"/>
      <c r="E48" s="135"/>
      <c r="F48" s="202">
        <v>0</v>
      </c>
      <c r="G48" s="203"/>
      <c r="H48" s="6"/>
      <c r="I48" s="49"/>
      <c r="J48" s="50"/>
      <c r="K48" s="50"/>
      <c r="L48" s="50"/>
      <c r="M48" s="50"/>
      <c r="N48" s="51"/>
      <c r="P48" s="6"/>
      <c r="Q48" s="6"/>
    </row>
    <row r="49" spans="1:17" ht="11.25">
      <c r="A49" s="5"/>
      <c r="B49" s="42" t="s">
        <v>43</v>
      </c>
      <c r="C49" s="6"/>
      <c r="D49" s="6"/>
      <c r="E49" s="135" t="s">
        <v>52</v>
      </c>
      <c r="F49" s="202">
        <v>0</v>
      </c>
      <c r="G49" s="203"/>
      <c r="H49" s="6"/>
      <c r="I49" s="49"/>
      <c r="J49" s="50"/>
      <c r="K49" s="50"/>
      <c r="L49" s="50"/>
      <c r="M49" s="50"/>
      <c r="N49" s="51"/>
      <c r="P49" s="6"/>
      <c r="Q49" s="6"/>
    </row>
    <row r="50" spans="1:17" ht="11.25">
      <c r="A50" s="5"/>
      <c r="B50" s="42" t="s">
        <v>53</v>
      </c>
      <c r="C50" s="6"/>
      <c r="D50" s="6"/>
      <c r="E50" s="135"/>
      <c r="F50" s="202">
        <v>0</v>
      </c>
      <c r="G50" s="203"/>
      <c r="H50" s="52"/>
      <c r="I50" s="49"/>
      <c r="J50" s="50"/>
      <c r="K50" s="50"/>
      <c r="L50" s="50"/>
      <c r="M50" s="50"/>
      <c r="N50" s="51"/>
      <c r="P50" s="169"/>
      <c r="Q50" s="169"/>
    </row>
    <row r="51" spans="1:17" ht="11.25">
      <c r="A51" s="5"/>
      <c r="B51" s="42" t="s">
        <v>47</v>
      </c>
      <c r="C51" s="6"/>
      <c r="D51" s="6"/>
      <c r="E51" s="135"/>
      <c r="F51" s="206">
        <f>SUM(F46:G50)</f>
        <v>0</v>
      </c>
      <c r="G51" s="207"/>
      <c r="H51" s="6"/>
      <c r="I51" s="49"/>
      <c r="J51" s="50"/>
      <c r="K51" s="50"/>
      <c r="L51" s="50"/>
      <c r="M51" s="50"/>
      <c r="N51" s="51"/>
      <c r="P51" s="41"/>
      <c r="Q51" s="6"/>
    </row>
    <row r="52" spans="1:17" ht="11.25">
      <c r="A52" s="5"/>
      <c r="B52" s="42" t="s">
        <v>54</v>
      </c>
      <c r="C52" s="6"/>
      <c r="D52" s="6"/>
      <c r="E52" s="135"/>
      <c r="F52" s="208">
        <f>+M42-F51</f>
        <v>1760</v>
      </c>
      <c r="G52" s="209"/>
      <c r="H52" s="6"/>
      <c r="I52" s="53"/>
      <c r="J52" s="27"/>
      <c r="K52" s="27"/>
      <c r="L52" s="27"/>
      <c r="M52" s="27"/>
      <c r="N52" s="54"/>
      <c r="P52" s="41"/>
      <c r="Q52" s="6"/>
    </row>
    <row r="53" spans="1:17" ht="12" thickBot="1">
      <c r="A53" s="5"/>
      <c r="B53" s="55" t="s">
        <v>48</v>
      </c>
      <c r="C53" s="26"/>
      <c r="D53" s="26"/>
      <c r="E53" s="56"/>
      <c r="F53" s="210">
        <f>+F51+F52</f>
        <v>1760</v>
      </c>
      <c r="G53" s="211"/>
      <c r="H53" s="6"/>
      <c r="I53" s="57"/>
      <c r="J53" s="27"/>
      <c r="K53" s="27"/>
      <c r="L53" s="27"/>
      <c r="M53" s="27"/>
      <c r="N53" s="54"/>
      <c r="P53" s="41"/>
      <c r="Q53" s="11"/>
    </row>
    <row r="54" spans="1:17" ht="11.25">
      <c r="A54" s="5"/>
      <c r="B54" s="169" t="s">
        <v>55</v>
      </c>
      <c r="C54" s="169"/>
      <c r="D54" s="169"/>
      <c r="E54" s="169"/>
      <c r="F54" s="169"/>
      <c r="G54" s="169"/>
      <c r="H54" s="6"/>
      <c r="I54" s="215" t="s">
        <v>56</v>
      </c>
      <c r="J54" s="215"/>
      <c r="K54" s="215"/>
      <c r="L54" s="215"/>
      <c r="M54" s="215"/>
      <c r="N54" s="216"/>
      <c r="P54" s="41"/>
      <c r="Q54" s="11"/>
    </row>
    <row r="55" spans="1:17" ht="1.5" customHeight="1">
      <c r="A55" s="5"/>
      <c r="B55" s="131"/>
      <c r="C55" s="131"/>
      <c r="D55" s="131"/>
      <c r="E55" s="131"/>
      <c r="F55" s="131"/>
      <c r="G55" s="131"/>
      <c r="H55" s="6"/>
      <c r="I55" s="131"/>
      <c r="J55" s="131"/>
      <c r="K55" s="131"/>
      <c r="L55" s="131"/>
      <c r="M55" s="131"/>
      <c r="N55" s="133"/>
      <c r="P55" s="41"/>
      <c r="Q55" s="11" t="s">
        <v>57</v>
      </c>
    </row>
    <row r="56" spans="1:17" ht="11.25" customHeight="1" hidden="1">
      <c r="A56" s="5"/>
      <c r="B56" s="169"/>
      <c r="C56" s="169"/>
      <c r="D56" s="169"/>
      <c r="E56" s="169"/>
      <c r="F56" s="169"/>
      <c r="G56" s="169"/>
      <c r="H56" s="6"/>
      <c r="I56" s="6"/>
      <c r="J56" s="6"/>
      <c r="K56" s="6"/>
      <c r="L56" s="6"/>
      <c r="M56" s="6"/>
      <c r="N56" s="13"/>
      <c r="P56" s="41"/>
      <c r="Q56" s="11" t="s">
        <v>58</v>
      </c>
    </row>
    <row r="57" spans="1:17" ht="16.5" customHeight="1">
      <c r="A57" s="5"/>
      <c r="B57" s="168" t="s">
        <v>59</v>
      </c>
      <c r="C57" s="168"/>
      <c r="D57" s="168"/>
      <c r="E57" s="168"/>
      <c r="F57" s="168"/>
      <c r="G57" s="168"/>
      <c r="H57" s="6"/>
      <c r="I57" s="168" t="s">
        <v>173</v>
      </c>
      <c r="J57" s="168"/>
      <c r="K57" s="168"/>
      <c r="L57" s="168"/>
      <c r="M57" s="168"/>
      <c r="N57" s="214"/>
      <c r="P57" s="41"/>
      <c r="Q57" s="11"/>
    </row>
    <row r="58" spans="1:17" ht="11.25">
      <c r="A58" s="5"/>
      <c r="B58" s="169" t="s">
        <v>57</v>
      </c>
      <c r="C58" s="169"/>
      <c r="D58" s="169"/>
      <c r="E58" s="169"/>
      <c r="F58" s="169"/>
      <c r="G58" s="169"/>
      <c r="H58" s="6"/>
      <c r="I58" s="215" t="s">
        <v>57</v>
      </c>
      <c r="J58" s="215"/>
      <c r="K58" s="215"/>
      <c r="L58" s="215"/>
      <c r="M58" s="215"/>
      <c r="N58" s="216"/>
      <c r="P58" s="6"/>
      <c r="Q58" s="6"/>
    </row>
    <row r="59" spans="1:17" ht="26.25" customHeight="1">
      <c r="A59" s="5"/>
      <c r="B59" s="217" t="s">
        <v>61</v>
      </c>
      <c r="C59" s="217"/>
      <c r="D59" s="217"/>
      <c r="E59" s="217"/>
      <c r="F59" s="217"/>
      <c r="G59" s="217"/>
      <c r="H59" s="6"/>
      <c r="I59" s="218" t="s">
        <v>116</v>
      </c>
      <c r="J59" s="218"/>
      <c r="K59" s="218"/>
      <c r="L59" s="218"/>
      <c r="M59" s="218"/>
      <c r="N59" s="219"/>
      <c r="P59" s="6"/>
      <c r="Q59" s="6"/>
    </row>
    <row r="60" spans="1:17" ht="2.25" customHeight="1">
      <c r="A60" s="5"/>
      <c r="B60" s="169" t="s">
        <v>63</v>
      </c>
      <c r="C60" s="169"/>
      <c r="D60" s="169"/>
      <c r="E60" s="169"/>
      <c r="F60" s="169"/>
      <c r="G60" s="169"/>
      <c r="H60" s="6"/>
      <c r="I60" s="212"/>
      <c r="J60" s="212"/>
      <c r="K60" s="212"/>
      <c r="L60" s="212"/>
      <c r="M60" s="212"/>
      <c r="N60" s="213"/>
      <c r="P60" s="6"/>
      <c r="Q60" s="6"/>
    </row>
    <row r="61" spans="1:17" ht="0.75" customHeight="1" hidden="1">
      <c r="A61" s="5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13"/>
      <c r="P61" s="6"/>
      <c r="Q61" s="6"/>
    </row>
    <row r="62" spans="1:17" ht="14.25" customHeight="1" thickBot="1">
      <c r="A62" s="59"/>
      <c r="B62" s="60"/>
      <c r="C62" s="60"/>
      <c r="D62" s="60"/>
      <c r="E62" s="60"/>
      <c r="F62" s="60"/>
      <c r="G62" s="60"/>
      <c r="H62" s="60"/>
      <c r="I62" s="60" t="s">
        <v>64</v>
      </c>
      <c r="J62" s="60">
        <v>7862</v>
      </c>
      <c r="K62" s="60"/>
      <c r="L62" s="61"/>
      <c r="M62" s="62"/>
      <c r="N62" s="63"/>
      <c r="P62" s="6"/>
      <c r="Q62" s="6"/>
    </row>
    <row r="63" spans="14:17" ht="36" customHeight="1">
      <c r="N63" s="4" t="s">
        <v>65</v>
      </c>
      <c r="P63" s="6"/>
      <c r="Q63" s="6"/>
    </row>
    <row r="64" spans="16:17" ht="11.25">
      <c r="P64" s="6"/>
      <c r="Q64" s="6"/>
    </row>
    <row r="65" spans="16:17" ht="11.25">
      <c r="P65" s="6"/>
      <c r="Q65" s="6"/>
    </row>
    <row r="66" spans="16:17" ht="11.25">
      <c r="P66" s="6"/>
      <c r="Q66" s="6"/>
    </row>
    <row r="67" spans="16:17" ht="11.25">
      <c r="P67" s="6"/>
      <c r="Q67" s="6"/>
    </row>
    <row r="68" spans="16:17" ht="11.25">
      <c r="P68" s="6"/>
      <c r="Q68" s="6"/>
    </row>
    <row r="69" spans="16:17" ht="11.25">
      <c r="P69" s="6"/>
      <c r="Q69" s="6"/>
    </row>
    <row r="70" spans="16:17" ht="11.25">
      <c r="P70" s="6"/>
      <c r="Q70" s="6"/>
    </row>
    <row r="71" spans="16:17" ht="11.25">
      <c r="P71" s="6"/>
      <c r="Q71" s="6"/>
    </row>
    <row r="72" spans="16:17" ht="11.25">
      <c r="P72" s="6"/>
      <c r="Q72" s="6"/>
    </row>
    <row r="73" spans="16:17" ht="11.25">
      <c r="P73" s="6"/>
      <c r="Q73" s="6"/>
    </row>
    <row r="74" spans="16:17" ht="11.25">
      <c r="P74" s="6"/>
      <c r="Q74" s="6"/>
    </row>
  </sheetData>
  <sheetProtection/>
  <mergeCells count="83">
    <mergeCell ref="B11:C11"/>
    <mergeCell ref="D11:N11"/>
    <mergeCell ref="M2:N2"/>
    <mergeCell ref="L3:M3"/>
    <mergeCell ref="L8:M8"/>
    <mergeCell ref="K9:L9"/>
    <mergeCell ref="M9:N9"/>
    <mergeCell ref="B13:N15"/>
    <mergeCell ref="G16:H16"/>
    <mergeCell ref="L16:M16"/>
    <mergeCell ref="B17:N17"/>
    <mergeCell ref="B18:C18"/>
    <mergeCell ref="E18:G18"/>
    <mergeCell ref="I18:J18"/>
    <mergeCell ref="L18:M18"/>
    <mergeCell ref="C27:E27"/>
    <mergeCell ref="G27:I27"/>
    <mergeCell ref="B19:N19"/>
    <mergeCell ref="B20:E20"/>
    <mergeCell ref="F20:I20"/>
    <mergeCell ref="J20:K20"/>
    <mergeCell ref="L20:N20"/>
    <mergeCell ref="B21:E21"/>
    <mergeCell ref="F21:I21"/>
    <mergeCell ref="J21:K21"/>
    <mergeCell ref="L21:N21"/>
    <mergeCell ref="F23:G23"/>
    <mergeCell ref="F24:G24"/>
    <mergeCell ref="M24:N24"/>
    <mergeCell ref="F25:G25"/>
    <mergeCell ref="M25:N25"/>
    <mergeCell ref="C28:E28"/>
    <mergeCell ref="G28:I28"/>
    <mergeCell ref="C29:E29"/>
    <mergeCell ref="G29:I29"/>
    <mergeCell ref="C30:E30"/>
    <mergeCell ref="G30:I30"/>
    <mergeCell ref="C31:E31"/>
    <mergeCell ref="G31:I31"/>
    <mergeCell ref="C32:E32"/>
    <mergeCell ref="G32:I32"/>
    <mergeCell ref="C33:E33"/>
    <mergeCell ref="G33:I33"/>
    <mergeCell ref="M36:N36"/>
    <mergeCell ref="M37:N37"/>
    <mergeCell ref="G38:J38"/>
    <mergeCell ref="K38:L38"/>
    <mergeCell ref="M38:N38"/>
    <mergeCell ref="C34:E34"/>
    <mergeCell ref="G34:I34"/>
    <mergeCell ref="C35:E35"/>
    <mergeCell ref="G35:I35"/>
    <mergeCell ref="H36:I36"/>
    <mergeCell ref="P38:Q38"/>
    <mergeCell ref="M40:N40"/>
    <mergeCell ref="M41:N41"/>
    <mergeCell ref="F42:G42"/>
    <mergeCell ref="M42:N42"/>
    <mergeCell ref="M39:N39"/>
    <mergeCell ref="F43:G43"/>
    <mergeCell ref="M43:N43"/>
    <mergeCell ref="B54:G54"/>
    <mergeCell ref="I54:N54"/>
    <mergeCell ref="F44:G44"/>
    <mergeCell ref="F45:G45"/>
    <mergeCell ref="F46:G46"/>
    <mergeCell ref="F47:G47"/>
    <mergeCell ref="F48:G48"/>
    <mergeCell ref="F49:G49"/>
    <mergeCell ref="F50:G50"/>
    <mergeCell ref="P50:Q50"/>
    <mergeCell ref="F51:G51"/>
    <mergeCell ref="F52:G52"/>
    <mergeCell ref="F53:G53"/>
    <mergeCell ref="B60:G60"/>
    <mergeCell ref="I60:N60"/>
    <mergeCell ref="B56:G56"/>
    <mergeCell ref="B57:G57"/>
    <mergeCell ref="I57:N57"/>
    <mergeCell ref="B58:G58"/>
    <mergeCell ref="I58:N58"/>
    <mergeCell ref="B59:G59"/>
    <mergeCell ref="I59:N59"/>
  </mergeCells>
  <printOptions/>
  <pageMargins left="0.7" right="0.7" top="0.75" bottom="0.75" header="0.3" footer="0.3"/>
  <pageSetup horizontalDpi="600" verticalDpi="600" orientation="portrait" scale="9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74"/>
  <sheetViews>
    <sheetView zoomScalePageLayoutView="0" workbookViewId="0" topLeftCell="A1">
      <selection activeCell="J81" sqref="J81"/>
    </sheetView>
  </sheetViews>
  <sheetFormatPr defaultColWidth="6.7109375" defaultRowHeight="1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125" style="4" customWidth="1"/>
    <col min="8" max="8" width="3.28125" style="4" customWidth="1"/>
    <col min="9" max="9" width="9.00390625" style="4" customWidth="1"/>
    <col min="10" max="10" width="8.140625" style="4" customWidth="1"/>
    <col min="11" max="11" width="4.00390625" style="4" customWidth="1"/>
    <col min="12" max="12" width="7.00390625" style="4" customWidth="1"/>
    <col min="13" max="13" width="5.28125" style="4" bestFit="1" customWidth="1"/>
    <col min="14" max="14" width="16.28125" style="4" customWidth="1"/>
    <col min="15" max="15" width="8.140625" style="4" bestFit="1" customWidth="1"/>
    <col min="16" max="16" width="9.28125" style="4" bestFit="1" customWidth="1"/>
    <col min="17" max="17" width="10.28125" style="4" bestFit="1" customWidth="1"/>
    <col min="18" max="16384" width="6.7109375" style="4" customWidth="1"/>
  </cols>
  <sheetData>
    <row r="1" spans="1:14" ht="11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1.2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164">
        <v>41</v>
      </c>
      <c r="N2" s="165"/>
    </row>
    <row r="3" spans="1:14" ht="11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166"/>
      <c r="M3" s="167"/>
      <c r="N3" s="8">
        <v>7862</v>
      </c>
    </row>
    <row r="4" spans="1:14" ht="11.2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136"/>
      <c r="M4" s="136"/>
      <c r="N4" s="10" t="s">
        <v>1</v>
      </c>
    </row>
    <row r="5" spans="1:14" ht="11.25">
      <c r="A5" s="5"/>
      <c r="B5" s="6"/>
      <c r="C5" s="6"/>
      <c r="D5" s="6"/>
      <c r="E5" s="6"/>
      <c r="F5" s="6"/>
      <c r="G5" s="11"/>
      <c r="H5" s="6"/>
      <c r="I5" s="6"/>
      <c r="J5" s="6"/>
      <c r="K5" s="6"/>
      <c r="L5" s="136" t="s">
        <v>2</v>
      </c>
      <c r="M5" s="136"/>
      <c r="N5" s="12"/>
    </row>
    <row r="6" spans="1:14" ht="11.25">
      <c r="A6" s="5"/>
      <c r="B6" s="6"/>
      <c r="C6" s="6"/>
      <c r="D6" s="6"/>
      <c r="E6" s="6"/>
      <c r="F6" s="6"/>
      <c r="G6" s="11" t="s">
        <v>3</v>
      </c>
      <c r="H6" s="6"/>
      <c r="I6" s="6"/>
      <c r="J6" s="6"/>
      <c r="K6" s="6"/>
      <c r="L6" s="6"/>
      <c r="M6" s="6"/>
      <c r="N6" s="13"/>
    </row>
    <row r="7" spans="1:14" ht="11.25">
      <c r="A7" s="5"/>
      <c r="B7" s="6"/>
      <c r="C7" s="6"/>
      <c r="D7" s="6"/>
      <c r="E7" s="6"/>
      <c r="F7" s="11"/>
      <c r="G7" s="11"/>
      <c r="H7" s="6"/>
      <c r="I7" s="6"/>
      <c r="J7" s="6"/>
      <c r="K7" s="6"/>
      <c r="L7" s="6"/>
      <c r="M7" s="6"/>
      <c r="N7" s="13"/>
    </row>
    <row r="8" spans="1:14" ht="12" thickBot="1">
      <c r="A8" s="5"/>
      <c r="B8" s="6"/>
      <c r="C8" s="6"/>
      <c r="D8" s="6"/>
      <c r="E8" s="6"/>
      <c r="F8" s="6"/>
      <c r="G8" s="6" t="s">
        <v>4</v>
      </c>
      <c r="H8" s="6"/>
      <c r="I8" s="6"/>
      <c r="J8" s="14">
        <v>22</v>
      </c>
      <c r="K8" s="131" t="s">
        <v>5</v>
      </c>
      <c r="L8" s="168" t="s">
        <v>14</v>
      </c>
      <c r="M8" s="168"/>
      <c r="N8" s="13">
        <v>2017</v>
      </c>
    </row>
    <row r="9" spans="1:14" ht="11.25">
      <c r="A9" s="5"/>
      <c r="B9" s="6"/>
      <c r="C9" s="6"/>
      <c r="D9" s="6"/>
      <c r="E9" s="6"/>
      <c r="F9" s="6"/>
      <c r="G9" s="6"/>
      <c r="H9" s="6"/>
      <c r="I9" s="6"/>
      <c r="J9" s="6"/>
      <c r="K9" s="169" t="s">
        <v>6</v>
      </c>
      <c r="L9" s="169"/>
      <c r="M9" s="170">
        <f>M42</f>
        <v>1760</v>
      </c>
      <c r="N9" s="171"/>
    </row>
    <row r="10" spans="1:14" ht="13.5" customHeight="1">
      <c r="A10" s="5"/>
      <c r="B10" s="6" t="s">
        <v>7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1:14" ht="11.25">
      <c r="A11" s="134"/>
      <c r="B11" s="161">
        <f>$M$9</f>
        <v>1760</v>
      </c>
      <c r="C11" s="161"/>
      <c r="D11" s="162" t="s">
        <v>146</v>
      </c>
      <c r="E11" s="162"/>
      <c r="F11" s="162"/>
      <c r="G11" s="162"/>
      <c r="H11" s="162"/>
      <c r="I11" s="162"/>
      <c r="J11" s="162"/>
      <c r="K11" s="162"/>
      <c r="L11" s="162"/>
      <c r="M11" s="162"/>
      <c r="N11" s="163"/>
    </row>
    <row r="12" spans="1:20" ht="11.25">
      <c r="A12" s="5"/>
      <c r="B12" s="6" t="s">
        <v>8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  <c r="P12" s="4" t="s">
        <v>9</v>
      </c>
      <c r="T12" s="4" t="s">
        <v>10</v>
      </c>
    </row>
    <row r="13" spans="1:14" ht="12.75" customHeight="1">
      <c r="A13" s="5"/>
      <c r="B13" s="172" t="s">
        <v>171</v>
      </c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3"/>
    </row>
    <row r="14" spans="1:14" ht="11.25">
      <c r="A14" s="5"/>
      <c r="B14" s="172"/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3"/>
    </row>
    <row r="15" spans="1:14" ht="11.25">
      <c r="A15" s="5"/>
      <c r="B15" s="172"/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3"/>
    </row>
    <row r="16" spans="1:16" ht="11.25">
      <c r="A16" s="5"/>
      <c r="B16" s="6" t="s">
        <v>11</v>
      </c>
      <c r="C16" s="6"/>
      <c r="D16" s="6"/>
      <c r="E16" s="18">
        <v>23</v>
      </c>
      <c r="F16" s="131" t="s">
        <v>5</v>
      </c>
      <c r="G16" s="168" t="s">
        <v>14</v>
      </c>
      <c r="H16" s="168"/>
      <c r="I16" s="131" t="s">
        <v>12</v>
      </c>
      <c r="J16" s="18">
        <v>24</v>
      </c>
      <c r="K16" s="131" t="s">
        <v>13</v>
      </c>
      <c r="L16" s="168" t="s">
        <v>14</v>
      </c>
      <c r="M16" s="168"/>
      <c r="N16" s="13">
        <v>2017</v>
      </c>
      <c r="P16" s="19"/>
    </row>
    <row r="17" spans="1:14" ht="12" thickBot="1">
      <c r="A17" s="5"/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5"/>
    </row>
    <row r="18" spans="1:22" ht="12" thickBot="1">
      <c r="A18" s="5"/>
      <c r="B18" s="169" t="s">
        <v>15</v>
      </c>
      <c r="C18" s="176"/>
      <c r="D18" s="20"/>
      <c r="E18" s="177" t="s">
        <v>16</v>
      </c>
      <c r="F18" s="178"/>
      <c r="G18" s="179"/>
      <c r="H18" s="20" t="s">
        <v>17</v>
      </c>
      <c r="I18" s="177" t="s">
        <v>18</v>
      </c>
      <c r="J18" s="179"/>
      <c r="K18" s="20"/>
      <c r="L18" s="177" t="s">
        <v>19</v>
      </c>
      <c r="M18" s="179"/>
      <c r="N18" s="20"/>
      <c r="V18" s="4" t="s">
        <v>10</v>
      </c>
    </row>
    <row r="19" spans="1:17" ht="11.25">
      <c r="A19" s="5"/>
      <c r="B19" s="174" t="s">
        <v>20</v>
      </c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5"/>
      <c r="Q19" s="4" t="s">
        <v>10</v>
      </c>
    </row>
    <row r="20" spans="1:17" ht="12.75" customHeight="1">
      <c r="A20" s="5"/>
      <c r="B20" s="180"/>
      <c r="C20" s="181"/>
      <c r="D20" s="181"/>
      <c r="E20" s="182"/>
      <c r="F20" s="164"/>
      <c r="G20" s="183"/>
      <c r="H20" s="183"/>
      <c r="I20" s="184"/>
      <c r="J20" s="164"/>
      <c r="K20" s="184"/>
      <c r="L20" s="164"/>
      <c r="M20" s="183"/>
      <c r="N20" s="165"/>
      <c r="Q20" s="4" t="s">
        <v>10</v>
      </c>
    </row>
    <row r="21" spans="1:14" ht="11.25">
      <c r="A21" s="5"/>
      <c r="B21" s="185" t="s">
        <v>21</v>
      </c>
      <c r="C21" s="186"/>
      <c r="D21" s="186"/>
      <c r="E21" s="187"/>
      <c r="F21" s="185" t="s">
        <v>22</v>
      </c>
      <c r="G21" s="186"/>
      <c r="H21" s="186"/>
      <c r="I21" s="187"/>
      <c r="J21" s="185" t="s">
        <v>23</v>
      </c>
      <c r="K21" s="187"/>
      <c r="L21" s="185" t="s">
        <v>24</v>
      </c>
      <c r="M21" s="186"/>
      <c r="N21" s="188"/>
    </row>
    <row r="22" spans="1:14" ht="11.25">
      <c r="A22" s="5"/>
      <c r="B22" s="7" t="s">
        <v>25</v>
      </c>
      <c r="C22" s="6"/>
      <c r="D22" s="6"/>
      <c r="E22" s="11"/>
      <c r="F22" s="6"/>
      <c r="G22" s="6"/>
      <c r="H22" s="6"/>
      <c r="I22" s="6"/>
      <c r="J22" s="6"/>
      <c r="K22" s="6"/>
      <c r="L22" s="6"/>
      <c r="M22" s="6"/>
      <c r="N22" s="13"/>
    </row>
    <row r="23" spans="1:14" ht="11.25">
      <c r="A23" s="5"/>
      <c r="B23" s="6"/>
      <c r="C23" s="6" t="s">
        <v>26</v>
      </c>
      <c r="D23" s="6"/>
      <c r="E23" s="131"/>
      <c r="F23" s="168" t="s">
        <v>27</v>
      </c>
      <c r="G23" s="168"/>
      <c r="H23" s="6"/>
      <c r="I23" s="6"/>
      <c r="J23" s="11"/>
      <c r="K23" s="6"/>
      <c r="L23" s="6"/>
      <c r="M23" s="6"/>
      <c r="N23" s="13"/>
    </row>
    <row r="24" spans="1:14" ht="11.25">
      <c r="A24" s="5"/>
      <c r="B24" s="6" t="s">
        <v>28</v>
      </c>
      <c r="C24" s="6"/>
      <c r="D24" s="22">
        <v>1</v>
      </c>
      <c r="E24" s="131" t="s">
        <v>29</v>
      </c>
      <c r="F24" s="189">
        <v>1120</v>
      </c>
      <c r="G24" s="190"/>
      <c r="H24" s="6" t="s">
        <v>30</v>
      </c>
      <c r="I24" s="6"/>
      <c r="J24" s="11"/>
      <c r="K24" s="6"/>
      <c r="L24" s="6"/>
      <c r="M24" s="191"/>
      <c r="N24" s="192"/>
    </row>
    <row r="25" spans="1:14" ht="11.25">
      <c r="A25" s="5"/>
      <c r="B25" s="6" t="s">
        <v>31</v>
      </c>
      <c r="C25" s="6"/>
      <c r="D25" s="22">
        <v>1</v>
      </c>
      <c r="E25" s="131" t="s">
        <v>29</v>
      </c>
      <c r="F25" s="189">
        <v>640</v>
      </c>
      <c r="G25" s="190"/>
      <c r="H25" s="6" t="s">
        <v>30</v>
      </c>
      <c r="I25" s="6"/>
      <c r="J25" s="11"/>
      <c r="K25" s="6" t="s">
        <v>32</v>
      </c>
      <c r="L25" s="6"/>
      <c r="M25" s="193">
        <f>D24*F24+D25*F25</f>
        <v>1760</v>
      </c>
      <c r="N25" s="194"/>
    </row>
    <row r="26" spans="1:14" ht="11.25">
      <c r="A26" s="5"/>
      <c r="B26" s="7" t="s">
        <v>33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13"/>
    </row>
    <row r="27" spans="1:14" ht="11.25">
      <c r="A27" s="5"/>
      <c r="B27" s="6" t="s">
        <v>5</v>
      </c>
      <c r="C27" s="168" t="s">
        <v>83</v>
      </c>
      <c r="D27" s="168"/>
      <c r="E27" s="168"/>
      <c r="F27" s="131" t="s">
        <v>29</v>
      </c>
      <c r="G27" s="168" t="s">
        <v>162</v>
      </c>
      <c r="H27" s="168"/>
      <c r="I27" s="168"/>
      <c r="J27" s="23"/>
      <c r="K27" s="6" t="s">
        <v>34</v>
      </c>
      <c r="L27" s="6"/>
      <c r="M27" s="6"/>
      <c r="N27" s="24"/>
    </row>
    <row r="28" spans="1:14" ht="11.25">
      <c r="A28" s="5"/>
      <c r="B28" s="6" t="s">
        <v>5</v>
      </c>
      <c r="C28" s="168" t="s">
        <v>162</v>
      </c>
      <c r="D28" s="168"/>
      <c r="E28" s="168"/>
      <c r="F28" s="25" t="s">
        <v>29</v>
      </c>
      <c r="G28" s="220" t="s">
        <v>144</v>
      </c>
      <c r="H28" s="220"/>
      <c r="I28" s="220"/>
      <c r="J28" s="23"/>
      <c r="K28" s="6" t="s">
        <v>34</v>
      </c>
      <c r="L28" s="6"/>
      <c r="M28" s="6"/>
      <c r="N28" s="24"/>
    </row>
    <row r="29" spans="1:14" ht="11.25">
      <c r="A29" s="5"/>
      <c r="B29" s="6" t="s">
        <v>5</v>
      </c>
      <c r="C29" s="220" t="s">
        <v>144</v>
      </c>
      <c r="D29" s="220"/>
      <c r="E29" s="220"/>
      <c r="F29" s="25" t="s">
        <v>29</v>
      </c>
      <c r="G29" s="168" t="s">
        <v>83</v>
      </c>
      <c r="H29" s="168"/>
      <c r="I29" s="168"/>
      <c r="J29" s="23"/>
      <c r="K29" s="6" t="s">
        <v>34</v>
      </c>
      <c r="L29" s="6"/>
      <c r="M29" s="6"/>
      <c r="N29" s="24"/>
    </row>
    <row r="30" spans="1:14" ht="11.25">
      <c r="A30" s="5"/>
      <c r="B30" s="6" t="s">
        <v>5</v>
      </c>
      <c r="C30" s="168"/>
      <c r="D30" s="168"/>
      <c r="E30" s="168"/>
      <c r="F30" s="25" t="s">
        <v>29</v>
      </c>
      <c r="G30" s="220"/>
      <c r="H30" s="220"/>
      <c r="I30" s="220"/>
      <c r="J30" s="23"/>
      <c r="K30" s="6" t="s">
        <v>34</v>
      </c>
      <c r="L30" s="6"/>
      <c r="M30" s="6"/>
      <c r="N30" s="24"/>
    </row>
    <row r="31" spans="1:14" ht="11.25">
      <c r="A31" s="5"/>
      <c r="B31" s="6" t="s">
        <v>5</v>
      </c>
      <c r="C31" s="220"/>
      <c r="D31" s="220"/>
      <c r="E31" s="220"/>
      <c r="F31" s="25" t="s">
        <v>29</v>
      </c>
      <c r="G31" s="168"/>
      <c r="H31" s="168"/>
      <c r="I31" s="168"/>
      <c r="J31" s="26"/>
      <c r="K31" s="6" t="s">
        <v>34</v>
      </c>
      <c r="L31" s="6"/>
      <c r="M31" s="6"/>
      <c r="N31" s="13"/>
    </row>
    <row r="32" spans="1:14" ht="11.25">
      <c r="A32" s="5"/>
      <c r="B32" s="6" t="s">
        <v>5</v>
      </c>
      <c r="C32" s="168"/>
      <c r="D32" s="168"/>
      <c r="E32" s="168"/>
      <c r="F32" s="131" t="s">
        <v>29</v>
      </c>
      <c r="G32" s="220"/>
      <c r="H32" s="220"/>
      <c r="I32" s="220"/>
      <c r="J32" s="26"/>
      <c r="K32" s="6" t="s">
        <v>34</v>
      </c>
      <c r="L32" s="6"/>
      <c r="M32" s="6"/>
      <c r="N32" s="13"/>
    </row>
    <row r="33" spans="1:14" ht="11.25">
      <c r="A33" s="5"/>
      <c r="B33" s="6" t="s">
        <v>5</v>
      </c>
      <c r="C33" s="220"/>
      <c r="D33" s="220"/>
      <c r="E33" s="220"/>
      <c r="F33" s="131" t="s">
        <v>29</v>
      </c>
      <c r="G33" s="168"/>
      <c r="H33" s="168"/>
      <c r="I33" s="168"/>
      <c r="J33" s="26"/>
      <c r="K33" s="6" t="s">
        <v>34</v>
      </c>
      <c r="L33" s="6"/>
      <c r="M33" s="6"/>
      <c r="N33" s="13"/>
    </row>
    <row r="34" spans="1:14" ht="11.25">
      <c r="A34" s="5"/>
      <c r="B34" s="6" t="s">
        <v>5</v>
      </c>
      <c r="C34" s="168"/>
      <c r="D34" s="168"/>
      <c r="E34" s="168"/>
      <c r="F34" s="131" t="s">
        <v>29</v>
      </c>
      <c r="G34" s="168"/>
      <c r="H34" s="168"/>
      <c r="I34" s="168"/>
      <c r="J34" s="26"/>
      <c r="K34" s="6" t="s">
        <v>34</v>
      </c>
      <c r="L34" s="6"/>
      <c r="M34" s="6"/>
      <c r="N34" s="13"/>
    </row>
    <row r="35" spans="1:14" ht="11.25">
      <c r="A35" s="5"/>
      <c r="B35" s="6"/>
      <c r="C35" s="169"/>
      <c r="D35" s="169"/>
      <c r="E35" s="169"/>
      <c r="F35" s="131" t="s">
        <v>29</v>
      </c>
      <c r="G35" s="169"/>
      <c r="H35" s="169"/>
      <c r="I35" s="169"/>
      <c r="J35" s="28">
        <f>SUM(J27:J34)</f>
        <v>0</v>
      </c>
      <c r="K35" s="6"/>
      <c r="L35" s="6"/>
      <c r="M35" s="29"/>
      <c r="N35" s="30"/>
    </row>
    <row r="36" spans="1:14" ht="11.25">
      <c r="A36" s="5"/>
      <c r="B36" s="6"/>
      <c r="C36" s="6"/>
      <c r="D36" s="6"/>
      <c r="E36" s="6"/>
      <c r="F36" s="6"/>
      <c r="G36" s="6"/>
      <c r="H36" s="169" t="s">
        <v>36</v>
      </c>
      <c r="I36" s="169"/>
      <c r="J36" s="31">
        <v>1.6</v>
      </c>
      <c r="K36" s="6"/>
      <c r="L36" s="135"/>
      <c r="M36" s="193">
        <f>M25</f>
        <v>1760</v>
      </c>
      <c r="N36" s="194"/>
    </row>
    <row r="37" spans="1:18" ht="11.25">
      <c r="A37" s="5"/>
      <c r="B37" s="6" t="s">
        <v>37</v>
      </c>
      <c r="C37" s="6"/>
      <c r="D37" s="6"/>
      <c r="E37" s="6"/>
      <c r="F37" s="6"/>
      <c r="G37" s="6"/>
      <c r="H37" s="131"/>
      <c r="I37" s="131"/>
      <c r="J37" s="31"/>
      <c r="K37" s="6"/>
      <c r="L37" s="132" t="s">
        <v>38</v>
      </c>
      <c r="M37" s="195">
        <v>0</v>
      </c>
      <c r="N37" s="196"/>
      <c r="R37" s="4" t="s">
        <v>39</v>
      </c>
    </row>
    <row r="38" spans="1:17" ht="11.25">
      <c r="A38" s="5"/>
      <c r="B38" s="6"/>
      <c r="C38" s="6"/>
      <c r="D38" s="6"/>
      <c r="E38" s="6"/>
      <c r="F38" s="6"/>
      <c r="G38" s="197"/>
      <c r="H38" s="197"/>
      <c r="I38" s="197"/>
      <c r="J38" s="197"/>
      <c r="K38" s="197" t="s">
        <v>40</v>
      </c>
      <c r="L38" s="198"/>
      <c r="M38" s="195">
        <v>0</v>
      </c>
      <c r="N38" s="196"/>
      <c r="P38" s="169"/>
      <c r="Q38" s="169"/>
    </row>
    <row r="39" spans="1:17" ht="11.25">
      <c r="A39" s="5"/>
      <c r="B39" s="35"/>
      <c r="C39" s="36" t="s">
        <v>41</v>
      </c>
      <c r="D39" s="37"/>
      <c r="E39" s="37"/>
      <c r="F39" s="37"/>
      <c r="G39" s="38"/>
      <c r="H39" s="39"/>
      <c r="I39" s="39"/>
      <c r="J39" s="40"/>
      <c r="K39" s="40"/>
      <c r="L39" s="132" t="s">
        <v>33</v>
      </c>
      <c r="M39" s="189">
        <f>J35*J36</f>
        <v>0</v>
      </c>
      <c r="N39" s="199"/>
      <c r="P39" s="41"/>
      <c r="Q39" s="6"/>
    </row>
    <row r="40" spans="1:17" ht="11.25">
      <c r="A40" s="5"/>
      <c r="B40" s="42"/>
      <c r="C40" s="7"/>
      <c r="D40" s="6"/>
      <c r="E40" s="6"/>
      <c r="F40" s="6"/>
      <c r="G40" s="43"/>
      <c r="H40" s="39"/>
      <c r="I40" s="39"/>
      <c r="J40" s="40"/>
      <c r="K40" s="40"/>
      <c r="L40" s="132" t="s">
        <v>42</v>
      </c>
      <c r="M40" s="189">
        <v>0</v>
      </c>
      <c r="N40" s="199"/>
      <c r="P40" s="41"/>
      <c r="Q40" s="6"/>
    </row>
    <row r="41" spans="1:17" ht="11.25">
      <c r="A41" s="5"/>
      <c r="B41" s="42"/>
      <c r="C41" s="7"/>
      <c r="D41" s="6"/>
      <c r="E41" s="6"/>
      <c r="F41" s="6"/>
      <c r="G41" s="43"/>
      <c r="H41" s="39"/>
      <c r="I41" s="39"/>
      <c r="J41" s="40"/>
      <c r="K41" s="40"/>
      <c r="L41" s="132" t="s">
        <v>43</v>
      </c>
      <c r="M41" s="189">
        <v>0</v>
      </c>
      <c r="N41" s="199"/>
      <c r="P41" s="41"/>
      <c r="Q41" s="6"/>
    </row>
    <row r="42" spans="1:17" ht="11.25">
      <c r="A42" s="5"/>
      <c r="B42" s="42" t="s">
        <v>44</v>
      </c>
      <c r="C42" s="6"/>
      <c r="D42" s="6"/>
      <c r="E42" s="135"/>
      <c r="F42" s="200">
        <v>0</v>
      </c>
      <c r="G42" s="201"/>
      <c r="H42" s="132"/>
      <c r="I42" s="132"/>
      <c r="J42" s="132"/>
      <c r="K42" s="6" t="s">
        <v>45</v>
      </c>
      <c r="L42" s="135"/>
      <c r="M42" s="170">
        <f>SUM(M36+M38+M39)+M40+M41</f>
        <v>1760</v>
      </c>
      <c r="N42" s="171"/>
      <c r="O42" s="44"/>
      <c r="P42" s="41"/>
      <c r="Q42" s="11"/>
    </row>
    <row r="43" spans="1:17" ht="11.25">
      <c r="A43" s="5"/>
      <c r="B43" s="42" t="s">
        <v>46</v>
      </c>
      <c r="C43" s="6"/>
      <c r="D43" s="6"/>
      <c r="E43" s="135"/>
      <c r="F43" s="202">
        <v>0</v>
      </c>
      <c r="G43" s="203"/>
      <c r="H43" s="132"/>
      <c r="I43" s="132"/>
      <c r="J43" s="132"/>
      <c r="K43" s="6" t="s">
        <v>47</v>
      </c>
      <c r="L43" s="135"/>
      <c r="M43" s="170"/>
      <c r="N43" s="171"/>
      <c r="P43" s="41"/>
      <c r="Q43" s="11"/>
    </row>
    <row r="44" spans="1:17" ht="11.25">
      <c r="A44" s="5"/>
      <c r="B44" s="42" t="s">
        <v>48</v>
      </c>
      <c r="C44" s="6"/>
      <c r="D44" s="6"/>
      <c r="E44" s="135"/>
      <c r="F44" s="204">
        <v>0</v>
      </c>
      <c r="G44" s="205"/>
      <c r="H44" s="132"/>
      <c r="I44" s="132"/>
      <c r="J44" s="132"/>
      <c r="K44" s="6"/>
      <c r="L44" s="135"/>
      <c r="M44" s="45"/>
      <c r="N44" s="46"/>
      <c r="P44" s="41"/>
      <c r="Q44" s="47"/>
    </row>
    <row r="45" spans="1:17" ht="11.25">
      <c r="A45" s="5"/>
      <c r="B45" s="42" t="s">
        <v>49</v>
      </c>
      <c r="C45" s="6"/>
      <c r="D45" s="6"/>
      <c r="E45" s="135"/>
      <c r="F45" s="202">
        <v>0</v>
      </c>
      <c r="G45" s="203"/>
      <c r="H45" s="132"/>
      <c r="I45" s="132"/>
      <c r="J45" s="132"/>
      <c r="K45" s="6"/>
      <c r="L45" s="135"/>
      <c r="M45" s="45"/>
      <c r="N45" s="46"/>
      <c r="P45" s="41"/>
      <c r="Q45" s="11"/>
    </row>
    <row r="46" spans="1:17" ht="11.25">
      <c r="A46" s="5"/>
      <c r="B46" s="42" t="s">
        <v>48</v>
      </c>
      <c r="C46" s="6"/>
      <c r="D46" s="6"/>
      <c r="E46" s="135"/>
      <c r="F46" s="204">
        <v>0</v>
      </c>
      <c r="G46" s="205"/>
      <c r="H46" s="132"/>
      <c r="I46" s="132"/>
      <c r="J46" s="132"/>
      <c r="K46" s="6"/>
      <c r="L46" s="135"/>
      <c r="M46" s="45"/>
      <c r="N46" s="46"/>
      <c r="P46" s="41"/>
      <c r="Q46" s="11"/>
    </row>
    <row r="47" spans="1:17" ht="11.25">
      <c r="A47" s="5"/>
      <c r="B47" s="42" t="s">
        <v>33</v>
      </c>
      <c r="C47" s="6"/>
      <c r="D47" s="6"/>
      <c r="E47" s="135"/>
      <c r="F47" s="200">
        <v>0</v>
      </c>
      <c r="G47" s="201"/>
      <c r="H47" s="6"/>
      <c r="I47" s="35" t="s">
        <v>50</v>
      </c>
      <c r="J47" s="37"/>
      <c r="K47" s="37"/>
      <c r="L47" s="37"/>
      <c r="M47" s="37"/>
      <c r="N47" s="48"/>
      <c r="P47" s="41"/>
      <c r="Q47" s="11"/>
    </row>
    <row r="48" spans="1:17" ht="11.25">
      <c r="A48" s="5"/>
      <c r="B48" s="42" t="s">
        <v>51</v>
      </c>
      <c r="C48" s="6"/>
      <c r="D48" s="6"/>
      <c r="E48" s="135"/>
      <c r="F48" s="202">
        <v>0</v>
      </c>
      <c r="G48" s="203"/>
      <c r="H48" s="6"/>
      <c r="I48" s="49"/>
      <c r="J48" s="50"/>
      <c r="K48" s="50"/>
      <c r="L48" s="50"/>
      <c r="M48" s="50"/>
      <c r="N48" s="51"/>
      <c r="P48" s="6"/>
      <c r="Q48" s="6"/>
    </row>
    <row r="49" spans="1:17" ht="11.25">
      <c r="A49" s="5"/>
      <c r="B49" s="42" t="s">
        <v>43</v>
      </c>
      <c r="C49" s="6"/>
      <c r="D49" s="6"/>
      <c r="E49" s="135" t="s">
        <v>52</v>
      </c>
      <c r="F49" s="202">
        <v>0</v>
      </c>
      <c r="G49" s="203"/>
      <c r="H49" s="6"/>
      <c r="I49" s="49"/>
      <c r="J49" s="50"/>
      <c r="K49" s="50"/>
      <c r="L49" s="50"/>
      <c r="M49" s="50"/>
      <c r="N49" s="51"/>
      <c r="P49" s="6"/>
      <c r="Q49" s="6"/>
    </row>
    <row r="50" spans="1:17" ht="11.25">
      <c r="A50" s="5"/>
      <c r="B50" s="42" t="s">
        <v>53</v>
      </c>
      <c r="C50" s="6"/>
      <c r="D50" s="6"/>
      <c r="E50" s="135"/>
      <c r="F50" s="202">
        <v>0</v>
      </c>
      <c r="G50" s="203"/>
      <c r="H50" s="52"/>
      <c r="I50" s="49"/>
      <c r="J50" s="50"/>
      <c r="K50" s="50"/>
      <c r="L50" s="50"/>
      <c r="M50" s="50"/>
      <c r="N50" s="51"/>
      <c r="P50" s="169"/>
      <c r="Q50" s="169"/>
    </row>
    <row r="51" spans="1:17" ht="11.25">
      <c r="A51" s="5"/>
      <c r="B51" s="42" t="s">
        <v>47</v>
      </c>
      <c r="C51" s="6"/>
      <c r="D51" s="6"/>
      <c r="E51" s="135"/>
      <c r="F51" s="206">
        <f>SUM(F46:G50)</f>
        <v>0</v>
      </c>
      <c r="G51" s="207"/>
      <c r="H51" s="6"/>
      <c r="I51" s="49"/>
      <c r="J51" s="50"/>
      <c r="K51" s="50"/>
      <c r="L51" s="50"/>
      <c r="M51" s="50"/>
      <c r="N51" s="51"/>
      <c r="P51" s="41"/>
      <c r="Q51" s="6"/>
    </row>
    <row r="52" spans="1:17" ht="11.25">
      <c r="A52" s="5"/>
      <c r="B52" s="42" t="s">
        <v>54</v>
      </c>
      <c r="C52" s="6"/>
      <c r="D52" s="6"/>
      <c r="E52" s="135"/>
      <c r="F52" s="208">
        <f>+M42-F51</f>
        <v>1760</v>
      </c>
      <c r="G52" s="209"/>
      <c r="H52" s="6"/>
      <c r="I52" s="53"/>
      <c r="J52" s="27"/>
      <c r="K52" s="27"/>
      <c r="L52" s="27"/>
      <c r="M52" s="27"/>
      <c r="N52" s="54"/>
      <c r="P52" s="41"/>
      <c r="Q52" s="6"/>
    </row>
    <row r="53" spans="1:17" ht="12" thickBot="1">
      <c r="A53" s="5"/>
      <c r="B53" s="55" t="s">
        <v>48</v>
      </c>
      <c r="C53" s="26"/>
      <c r="D53" s="26"/>
      <c r="E53" s="56"/>
      <c r="F53" s="210">
        <f>+F51+F52</f>
        <v>1760</v>
      </c>
      <c r="G53" s="211"/>
      <c r="H53" s="6"/>
      <c r="I53" s="57"/>
      <c r="J53" s="27"/>
      <c r="K53" s="27"/>
      <c r="L53" s="27"/>
      <c r="M53" s="27"/>
      <c r="N53" s="54"/>
      <c r="P53" s="41"/>
      <c r="Q53" s="11"/>
    </row>
    <row r="54" spans="1:17" ht="11.25">
      <c r="A54" s="5"/>
      <c r="B54" s="169" t="s">
        <v>55</v>
      </c>
      <c r="C54" s="169"/>
      <c r="D54" s="169"/>
      <c r="E54" s="169"/>
      <c r="F54" s="169"/>
      <c r="G54" s="169"/>
      <c r="H54" s="6"/>
      <c r="I54" s="215" t="s">
        <v>56</v>
      </c>
      <c r="J54" s="215"/>
      <c r="K54" s="215"/>
      <c r="L54" s="215"/>
      <c r="M54" s="215"/>
      <c r="N54" s="216"/>
      <c r="P54" s="41"/>
      <c r="Q54" s="11"/>
    </row>
    <row r="55" spans="1:17" ht="1.5" customHeight="1">
      <c r="A55" s="5"/>
      <c r="B55" s="131"/>
      <c r="C55" s="131"/>
      <c r="D55" s="131"/>
      <c r="E55" s="131"/>
      <c r="F55" s="131"/>
      <c r="G55" s="131"/>
      <c r="H55" s="6"/>
      <c r="I55" s="131"/>
      <c r="J55" s="131"/>
      <c r="K55" s="131"/>
      <c r="L55" s="131"/>
      <c r="M55" s="131"/>
      <c r="N55" s="133"/>
      <c r="P55" s="41"/>
      <c r="Q55" s="11" t="s">
        <v>57</v>
      </c>
    </row>
    <row r="56" spans="1:17" ht="11.25" customHeight="1" hidden="1">
      <c r="A56" s="5"/>
      <c r="B56" s="169"/>
      <c r="C56" s="169"/>
      <c r="D56" s="169"/>
      <c r="E56" s="169"/>
      <c r="F56" s="169"/>
      <c r="G56" s="169"/>
      <c r="H56" s="6"/>
      <c r="I56" s="6"/>
      <c r="J56" s="6"/>
      <c r="K56" s="6"/>
      <c r="L56" s="6"/>
      <c r="M56" s="6"/>
      <c r="N56" s="13"/>
      <c r="P56" s="41"/>
      <c r="Q56" s="11" t="s">
        <v>58</v>
      </c>
    </row>
    <row r="57" spans="1:17" ht="16.5" customHeight="1">
      <c r="A57" s="5"/>
      <c r="B57" s="168" t="s">
        <v>59</v>
      </c>
      <c r="C57" s="168"/>
      <c r="D57" s="168"/>
      <c r="E57" s="168"/>
      <c r="F57" s="168"/>
      <c r="G57" s="168"/>
      <c r="H57" s="6"/>
      <c r="I57" s="168" t="s">
        <v>172</v>
      </c>
      <c r="J57" s="168"/>
      <c r="K57" s="168"/>
      <c r="L57" s="168"/>
      <c r="M57" s="168"/>
      <c r="N57" s="214"/>
      <c r="P57" s="41"/>
      <c r="Q57" s="11"/>
    </row>
    <row r="58" spans="1:17" ht="11.25">
      <c r="A58" s="5"/>
      <c r="B58" s="169" t="s">
        <v>57</v>
      </c>
      <c r="C58" s="169"/>
      <c r="D58" s="169"/>
      <c r="E58" s="169"/>
      <c r="F58" s="169"/>
      <c r="G58" s="169"/>
      <c r="H58" s="6"/>
      <c r="I58" s="215" t="s">
        <v>57</v>
      </c>
      <c r="J58" s="215"/>
      <c r="K58" s="215"/>
      <c r="L58" s="215"/>
      <c r="M58" s="215"/>
      <c r="N58" s="216"/>
      <c r="P58" s="6"/>
      <c r="Q58" s="6"/>
    </row>
    <row r="59" spans="1:17" ht="26.25" customHeight="1">
      <c r="A59" s="5"/>
      <c r="B59" s="217" t="s">
        <v>61</v>
      </c>
      <c r="C59" s="217"/>
      <c r="D59" s="217"/>
      <c r="E59" s="217"/>
      <c r="F59" s="217"/>
      <c r="G59" s="217"/>
      <c r="H59" s="6"/>
      <c r="I59" s="218" t="s">
        <v>110</v>
      </c>
      <c r="J59" s="218"/>
      <c r="K59" s="218"/>
      <c r="L59" s="218"/>
      <c r="M59" s="218"/>
      <c r="N59" s="219"/>
      <c r="P59" s="6"/>
      <c r="Q59" s="6"/>
    </row>
    <row r="60" spans="1:17" ht="2.25" customHeight="1">
      <c r="A60" s="5"/>
      <c r="B60" s="169" t="s">
        <v>63</v>
      </c>
      <c r="C60" s="169"/>
      <c r="D60" s="169"/>
      <c r="E60" s="169"/>
      <c r="F60" s="169"/>
      <c r="G60" s="169"/>
      <c r="H60" s="6"/>
      <c r="I60" s="212"/>
      <c r="J60" s="212"/>
      <c r="K60" s="212"/>
      <c r="L60" s="212"/>
      <c r="M60" s="212"/>
      <c r="N60" s="213"/>
      <c r="P60" s="6"/>
      <c r="Q60" s="6"/>
    </row>
    <row r="61" spans="1:17" ht="0.75" customHeight="1" hidden="1">
      <c r="A61" s="5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13"/>
      <c r="P61" s="6"/>
      <c r="Q61" s="6"/>
    </row>
    <row r="62" spans="1:17" ht="14.25" customHeight="1" thickBot="1">
      <c r="A62" s="59"/>
      <c r="B62" s="60"/>
      <c r="C62" s="60"/>
      <c r="D62" s="60"/>
      <c r="E62" s="60"/>
      <c r="F62" s="60"/>
      <c r="G62" s="60"/>
      <c r="H62" s="60"/>
      <c r="I62" s="60" t="s">
        <v>64</v>
      </c>
      <c r="J62" s="60">
        <v>7862</v>
      </c>
      <c r="K62" s="60"/>
      <c r="L62" s="61"/>
      <c r="M62" s="62"/>
      <c r="N62" s="63"/>
      <c r="P62" s="6"/>
      <c r="Q62" s="6"/>
    </row>
    <row r="63" spans="14:17" ht="36" customHeight="1">
      <c r="N63" s="4" t="s">
        <v>65</v>
      </c>
      <c r="P63" s="6"/>
      <c r="Q63" s="6"/>
    </row>
    <row r="64" spans="16:17" ht="11.25">
      <c r="P64" s="6"/>
      <c r="Q64" s="6"/>
    </row>
    <row r="65" spans="16:17" ht="11.25">
      <c r="P65" s="6"/>
      <c r="Q65" s="6"/>
    </row>
    <row r="66" spans="16:17" ht="11.25">
      <c r="P66" s="6"/>
      <c r="Q66" s="6"/>
    </row>
    <row r="67" spans="16:17" ht="11.25">
      <c r="P67" s="6"/>
      <c r="Q67" s="6"/>
    </row>
    <row r="68" spans="16:17" ht="11.25">
      <c r="P68" s="6"/>
      <c r="Q68" s="6"/>
    </row>
    <row r="69" spans="16:17" ht="11.25">
      <c r="P69" s="6"/>
      <c r="Q69" s="6"/>
    </row>
    <row r="70" spans="16:17" ht="11.25">
      <c r="P70" s="6"/>
      <c r="Q70" s="6"/>
    </row>
    <row r="71" spans="16:17" ht="11.25">
      <c r="P71" s="6"/>
      <c r="Q71" s="6"/>
    </row>
    <row r="72" spans="16:17" ht="11.25">
      <c r="P72" s="6"/>
      <c r="Q72" s="6"/>
    </row>
    <row r="73" spans="16:17" ht="11.25">
      <c r="P73" s="6"/>
      <c r="Q73" s="6"/>
    </row>
    <row r="74" spans="16:17" ht="11.25">
      <c r="P74" s="6"/>
      <c r="Q74" s="6"/>
    </row>
  </sheetData>
  <sheetProtection/>
  <mergeCells count="83">
    <mergeCell ref="B11:C11"/>
    <mergeCell ref="D11:N11"/>
    <mergeCell ref="M2:N2"/>
    <mergeCell ref="L3:M3"/>
    <mergeCell ref="L8:M8"/>
    <mergeCell ref="K9:L9"/>
    <mergeCell ref="M9:N9"/>
    <mergeCell ref="B13:N15"/>
    <mergeCell ref="G16:H16"/>
    <mergeCell ref="L16:M16"/>
    <mergeCell ref="B17:N17"/>
    <mergeCell ref="B18:C18"/>
    <mergeCell ref="E18:G18"/>
    <mergeCell ref="I18:J18"/>
    <mergeCell ref="L18:M18"/>
    <mergeCell ref="C27:E27"/>
    <mergeCell ref="G27:I27"/>
    <mergeCell ref="B19:N19"/>
    <mergeCell ref="B20:E20"/>
    <mergeCell ref="F20:I20"/>
    <mergeCell ref="J20:K20"/>
    <mergeCell ref="L20:N20"/>
    <mergeCell ref="B21:E21"/>
    <mergeCell ref="F21:I21"/>
    <mergeCell ref="J21:K21"/>
    <mergeCell ref="L21:N21"/>
    <mergeCell ref="F23:G23"/>
    <mergeCell ref="F24:G24"/>
    <mergeCell ref="M24:N24"/>
    <mergeCell ref="F25:G25"/>
    <mergeCell ref="M25:N25"/>
    <mergeCell ref="C28:E28"/>
    <mergeCell ref="G28:I28"/>
    <mergeCell ref="C29:E29"/>
    <mergeCell ref="G29:I29"/>
    <mergeCell ref="C30:E30"/>
    <mergeCell ref="G30:I30"/>
    <mergeCell ref="C31:E31"/>
    <mergeCell ref="G31:I31"/>
    <mergeCell ref="C32:E32"/>
    <mergeCell ref="G32:I32"/>
    <mergeCell ref="C33:E33"/>
    <mergeCell ref="G33:I33"/>
    <mergeCell ref="M36:N36"/>
    <mergeCell ref="M37:N37"/>
    <mergeCell ref="G38:J38"/>
    <mergeCell ref="K38:L38"/>
    <mergeCell ref="M38:N38"/>
    <mergeCell ref="C34:E34"/>
    <mergeCell ref="G34:I34"/>
    <mergeCell ref="C35:E35"/>
    <mergeCell ref="G35:I35"/>
    <mergeCell ref="H36:I36"/>
    <mergeCell ref="P38:Q38"/>
    <mergeCell ref="M40:N40"/>
    <mergeCell ref="M41:N41"/>
    <mergeCell ref="F42:G42"/>
    <mergeCell ref="M42:N42"/>
    <mergeCell ref="M39:N39"/>
    <mergeCell ref="F43:G43"/>
    <mergeCell ref="M43:N43"/>
    <mergeCell ref="B54:G54"/>
    <mergeCell ref="I54:N54"/>
    <mergeCell ref="F44:G44"/>
    <mergeCell ref="F45:G45"/>
    <mergeCell ref="F46:G46"/>
    <mergeCell ref="F47:G47"/>
    <mergeCell ref="F48:G48"/>
    <mergeCell ref="F49:G49"/>
    <mergeCell ref="F50:G50"/>
    <mergeCell ref="P50:Q50"/>
    <mergeCell ref="F51:G51"/>
    <mergeCell ref="F52:G52"/>
    <mergeCell ref="F53:G53"/>
    <mergeCell ref="B60:G60"/>
    <mergeCell ref="I60:N60"/>
    <mergeCell ref="B56:G56"/>
    <mergeCell ref="B57:G57"/>
    <mergeCell ref="I57:N57"/>
    <mergeCell ref="B58:G58"/>
    <mergeCell ref="I58:N58"/>
    <mergeCell ref="B59:G59"/>
    <mergeCell ref="I59:N59"/>
  </mergeCells>
  <printOptions/>
  <pageMargins left="0.7" right="0.7" top="0.75" bottom="0.75" header="0.3" footer="0.3"/>
  <pageSetup horizontalDpi="600" verticalDpi="600" orientation="portrait" scale="9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V74"/>
  <sheetViews>
    <sheetView zoomScalePageLayoutView="0" workbookViewId="0" topLeftCell="A28">
      <selection activeCell="F49" sqref="F49:G49"/>
    </sheetView>
  </sheetViews>
  <sheetFormatPr defaultColWidth="6.7109375" defaultRowHeight="1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125" style="4" customWidth="1"/>
    <col min="8" max="8" width="3.28125" style="4" customWidth="1"/>
    <col min="9" max="9" width="9.00390625" style="4" customWidth="1"/>
    <col min="10" max="10" width="8.140625" style="4" customWidth="1"/>
    <col min="11" max="11" width="4.00390625" style="4" customWidth="1"/>
    <col min="12" max="12" width="7.00390625" style="4" customWidth="1"/>
    <col min="13" max="13" width="5.28125" style="4" bestFit="1" customWidth="1"/>
    <col min="14" max="14" width="16.28125" style="4" customWidth="1"/>
    <col min="15" max="15" width="8.140625" style="4" bestFit="1" customWidth="1"/>
    <col min="16" max="16" width="9.28125" style="4" bestFit="1" customWidth="1"/>
    <col min="17" max="17" width="10.28125" style="4" bestFit="1" customWidth="1"/>
    <col min="18" max="16384" width="6.7109375" style="4" customWidth="1"/>
  </cols>
  <sheetData>
    <row r="1" spans="1:14" ht="11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1.2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164">
        <v>40</v>
      </c>
      <c r="N2" s="165"/>
    </row>
    <row r="3" spans="1:14" ht="11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166"/>
      <c r="M3" s="167"/>
      <c r="N3" s="8">
        <v>7862</v>
      </c>
    </row>
    <row r="4" spans="1:14" ht="11.2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136"/>
      <c r="M4" s="136"/>
      <c r="N4" s="10" t="s">
        <v>1</v>
      </c>
    </row>
    <row r="5" spans="1:14" ht="11.25">
      <c r="A5" s="5"/>
      <c r="B5" s="6"/>
      <c r="C5" s="6"/>
      <c r="D5" s="6"/>
      <c r="E5" s="6"/>
      <c r="F5" s="6"/>
      <c r="G5" s="11"/>
      <c r="H5" s="6"/>
      <c r="I5" s="6"/>
      <c r="J5" s="6"/>
      <c r="K5" s="6"/>
      <c r="L5" s="136" t="s">
        <v>2</v>
      </c>
      <c r="M5" s="136"/>
      <c r="N5" s="12"/>
    </row>
    <row r="6" spans="1:14" ht="11.25">
      <c r="A6" s="5"/>
      <c r="B6" s="6"/>
      <c r="C6" s="6"/>
      <c r="D6" s="6"/>
      <c r="E6" s="6"/>
      <c r="F6" s="6"/>
      <c r="G6" s="11" t="s">
        <v>3</v>
      </c>
      <c r="H6" s="6"/>
      <c r="I6" s="6"/>
      <c r="J6" s="6"/>
      <c r="K6" s="6"/>
      <c r="L6" s="6"/>
      <c r="M6" s="6"/>
      <c r="N6" s="13"/>
    </row>
    <row r="7" spans="1:14" ht="11.25">
      <c r="A7" s="5"/>
      <c r="B7" s="6"/>
      <c r="C7" s="6"/>
      <c r="D7" s="6"/>
      <c r="E7" s="6"/>
      <c r="F7" s="11"/>
      <c r="G7" s="11"/>
      <c r="H7" s="6"/>
      <c r="I7" s="6"/>
      <c r="J7" s="6"/>
      <c r="K7" s="6"/>
      <c r="L7" s="6"/>
      <c r="M7" s="6"/>
      <c r="N7" s="13"/>
    </row>
    <row r="8" spans="1:14" ht="12" thickBot="1">
      <c r="A8" s="5"/>
      <c r="B8" s="6"/>
      <c r="C8" s="6"/>
      <c r="D8" s="6"/>
      <c r="E8" s="6"/>
      <c r="F8" s="6"/>
      <c r="G8" s="6" t="s">
        <v>4</v>
      </c>
      <c r="H8" s="6"/>
      <c r="I8" s="6"/>
      <c r="J8" s="14">
        <v>22</v>
      </c>
      <c r="K8" s="131" t="s">
        <v>5</v>
      </c>
      <c r="L8" s="168" t="s">
        <v>14</v>
      </c>
      <c r="M8" s="168"/>
      <c r="N8" s="13">
        <v>2017</v>
      </c>
    </row>
    <row r="9" spans="1:14" ht="11.25">
      <c r="A9" s="5"/>
      <c r="B9" s="6"/>
      <c r="C9" s="6"/>
      <c r="D9" s="6"/>
      <c r="E9" s="6"/>
      <c r="F9" s="6"/>
      <c r="G9" s="6"/>
      <c r="H9" s="6"/>
      <c r="I9" s="6"/>
      <c r="J9" s="6"/>
      <c r="K9" s="169" t="s">
        <v>6</v>
      </c>
      <c r="L9" s="169"/>
      <c r="M9" s="170">
        <f>M42</f>
        <v>4844.4</v>
      </c>
      <c r="N9" s="171"/>
    </row>
    <row r="10" spans="1:14" ht="13.5" customHeight="1">
      <c r="A10" s="5"/>
      <c r="B10" s="6" t="s">
        <v>7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1:14" ht="11.25">
      <c r="A11" s="134"/>
      <c r="B11" s="161">
        <f>$M$9</f>
        <v>4844.4</v>
      </c>
      <c r="C11" s="161"/>
      <c r="D11" s="162" t="s">
        <v>165</v>
      </c>
      <c r="E11" s="162"/>
      <c r="F11" s="162"/>
      <c r="G11" s="162"/>
      <c r="H11" s="162"/>
      <c r="I11" s="162"/>
      <c r="J11" s="162"/>
      <c r="K11" s="162"/>
      <c r="L11" s="162"/>
      <c r="M11" s="162"/>
      <c r="N11" s="163"/>
    </row>
    <row r="12" spans="1:20" ht="11.25">
      <c r="A12" s="5"/>
      <c r="B12" s="6" t="s">
        <v>8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  <c r="P12" s="4" t="s">
        <v>9</v>
      </c>
      <c r="T12" s="4" t="s">
        <v>10</v>
      </c>
    </row>
    <row r="13" spans="1:14" ht="12.75" customHeight="1">
      <c r="A13" s="5"/>
      <c r="B13" s="172" t="s">
        <v>161</v>
      </c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3"/>
    </row>
    <row r="14" spans="1:14" ht="11.25">
      <c r="A14" s="5"/>
      <c r="B14" s="172"/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3"/>
    </row>
    <row r="15" spans="1:14" ht="11.25">
      <c r="A15" s="5"/>
      <c r="B15" s="172"/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3"/>
    </row>
    <row r="16" spans="1:16" ht="11.25">
      <c r="A16" s="5"/>
      <c r="B16" s="6" t="s">
        <v>11</v>
      </c>
      <c r="C16" s="6"/>
      <c r="D16" s="6"/>
      <c r="E16" s="18">
        <v>23</v>
      </c>
      <c r="F16" s="131" t="s">
        <v>5</v>
      </c>
      <c r="G16" s="168" t="s">
        <v>14</v>
      </c>
      <c r="H16" s="168"/>
      <c r="I16" s="131" t="s">
        <v>12</v>
      </c>
      <c r="J16" s="18">
        <v>24</v>
      </c>
      <c r="K16" s="131" t="s">
        <v>13</v>
      </c>
      <c r="L16" s="168" t="s">
        <v>14</v>
      </c>
      <c r="M16" s="168"/>
      <c r="N16" s="13">
        <v>2017</v>
      </c>
      <c r="P16" s="19"/>
    </row>
    <row r="17" spans="1:14" ht="12" thickBot="1">
      <c r="A17" s="5"/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5"/>
    </row>
    <row r="18" spans="1:22" ht="12" thickBot="1">
      <c r="A18" s="5"/>
      <c r="B18" s="169" t="s">
        <v>15</v>
      </c>
      <c r="C18" s="176"/>
      <c r="D18" s="20"/>
      <c r="E18" s="177" t="s">
        <v>16</v>
      </c>
      <c r="F18" s="178"/>
      <c r="G18" s="179"/>
      <c r="H18" s="20" t="s">
        <v>17</v>
      </c>
      <c r="I18" s="177" t="s">
        <v>18</v>
      </c>
      <c r="J18" s="179"/>
      <c r="K18" s="20"/>
      <c r="L18" s="177" t="s">
        <v>19</v>
      </c>
      <c r="M18" s="179"/>
      <c r="N18" s="20"/>
      <c r="V18" s="4" t="s">
        <v>10</v>
      </c>
    </row>
    <row r="19" spans="1:17" ht="11.25">
      <c r="A19" s="5"/>
      <c r="B19" s="174" t="s">
        <v>20</v>
      </c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5"/>
      <c r="Q19" s="4" t="s">
        <v>10</v>
      </c>
    </row>
    <row r="20" spans="1:17" ht="12.75" customHeight="1">
      <c r="A20" s="5"/>
      <c r="B20" s="180"/>
      <c r="C20" s="181"/>
      <c r="D20" s="181"/>
      <c r="E20" s="182"/>
      <c r="F20" s="164"/>
      <c r="G20" s="183"/>
      <c r="H20" s="183"/>
      <c r="I20" s="184"/>
      <c r="J20" s="164"/>
      <c r="K20" s="184"/>
      <c r="L20" s="164"/>
      <c r="M20" s="183"/>
      <c r="N20" s="165"/>
      <c r="Q20" s="4" t="s">
        <v>10</v>
      </c>
    </row>
    <row r="21" spans="1:14" ht="11.25">
      <c r="A21" s="5"/>
      <c r="B21" s="185" t="s">
        <v>21</v>
      </c>
      <c r="C21" s="186"/>
      <c r="D21" s="186"/>
      <c r="E21" s="187"/>
      <c r="F21" s="185" t="s">
        <v>22</v>
      </c>
      <c r="G21" s="186"/>
      <c r="H21" s="186"/>
      <c r="I21" s="187"/>
      <c r="J21" s="185" t="s">
        <v>23</v>
      </c>
      <c r="K21" s="187"/>
      <c r="L21" s="185" t="s">
        <v>24</v>
      </c>
      <c r="M21" s="186"/>
      <c r="N21" s="188"/>
    </row>
    <row r="22" spans="1:14" ht="11.25">
      <c r="A22" s="5"/>
      <c r="B22" s="7" t="s">
        <v>25</v>
      </c>
      <c r="C22" s="6"/>
      <c r="D22" s="6"/>
      <c r="E22" s="11"/>
      <c r="F22" s="6"/>
      <c r="G22" s="6"/>
      <c r="H22" s="6"/>
      <c r="I22" s="6"/>
      <c r="J22" s="6"/>
      <c r="K22" s="6"/>
      <c r="L22" s="6"/>
      <c r="M22" s="6"/>
      <c r="N22" s="13"/>
    </row>
    <row r="23" spans="1:14" ht="11.25">
      <c r="A23" s="5"/>
      <c r="B23" s="6"/>
      <c r="C23" s="6" t="s">
        <v>26</v>
      </c>
      <c r="D23" s="6"/>
      <c r="E23" s="131"/>
      <c r="F23" s="168" t="s">
        <v>27</v>
      </c>
      <c r="G23" s="168"/>
      <c r="H23" s="6"/>
      <c r="I23" s="6"/>
      <c r="J23" s="11"/>
      <c r="K23" s="6"/>
      <c r="L23" s="6"/>
      <c r="M23" s="6"/>
      <c r="N23" s="13"/>
    </row>
    <row r="24" spans="1:14" ht="11.25">
      <c r="A24" s="5"/>
      <c r="B24" s="6" t="s">
        <v>28</v>
      </c>
      <c r="C24" s="6"/>
      <c r="D24" s="22">
        <v>1</v>
      </c>
      <c r="E24" s="131" t="s">
        <v>29</v>
      </c>
      <c r="F24" s="189">
        <v>2000</v>
      </c>
      <c r="G24" s="190"/>
      <c r="H24" s="6" t="s">
        <v>30</v>
      </c>
      <c r="I24" s="6"/>
      <c r="J24" s="11"/>
      <c r="K24" s="6"/>
      <c r="L24" s="6"/>
      <c r="M24" s="191"/>
      <c r="N24" s="192"/>
    </row>
    <row r="25" spans="1:14" ht="11.25">
      <c r="A25" s="5"/>
      <c r="B25" s="6" t="s">
        <v>31</v>
      </c>
      <c r="C25" s="6"/>
      <c r="D25" s="22">
        <v>1</v>
      </c>
      <c r="E25" s="131" t="s">
        <v>29</v>
      </c>
      <c r="F25" s="189">
        <v>1200</v>
      </c>
      <c r="G25" s="190"/>
      <c r="H25" s="6" t="s">
        <v>30</v>
      </c>
      <c r="I25" s="6"/>
      <c r="J25" s="11"/>
      <c r="K25" s="6" t="s">
        <v>32</v>
      </c>
      <c r="L25" s="6"/>
      <c r="M25" s="193">
        <f>D24*F24+D25*F25</f>
        <v>3200</v>
      </c>
      <c r="N25" s="194"/>
    </row>
    <row r="26" spans="1:14" ht="11.25">
      <c r="A26" s="5"/>
      <c r="B26" s="7" t="s">
        <v>33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13"/>
    </row>
    <row r="27" spans="1:14" ht="11.25">
      <c r="A27" s="5"/>
      <c r="B27" s="6" t="s">
        <v>5</v>
      </c>
      <c r="C27" s="168" t="s">
        <v>83</v>
      </c>
      <c r="D27" s="168"/>
      <c r="E27" s="168"/>
      <c r="F27" s="131" t="s">
        <v>29</v>
      </c>
      <c r="G27" s="168" t="s">
        <v>162</v>
      </c>
      <c r="H27" s="168"/>
      <c r="I27" s="168"/>
      <c r="J27" s="23">
        <v>396</v>
      </c>
      <c r="K27" s="6" t="s">
        <v>34</v>
      </c>
      <c r="L27" s="6"/>
      <c r="M27" s="6"/>
      <c r="N27" s="24"/>
    </row>
    <row r="28" spans="1:14" ht="11.25">
      <c r="A28" s="5"/>
      <c r="B28" s="6" t="s">
        <v>5</v>
      </c>
      <c r="C28" s="168" t="s">
        <v>162</v>
      </c>
      <c r="D28" s="168"/>
      <c r="E28" s="168"/>
      <c r="F28" s="25" t="s">
        <v>29</v>
      </c>
      <c r="G28" s="220" t="s">
        <v>144</v>
      </c>
      <c r="H28" s="220"/>
      <c r="I28" s="220"/>
      <c r="J28" s="23">
        <v>57</v>
      </c>
      <c r="K28" s="6" t="s">
        <v>34</v>
      </c>
      <c r="L28" s="6"/>
      <c r="M28" s="6"/>
      <c r="N28" s="24"/>
    </row>
    <row r="29" spans="1:14" ht="11.25">
      <c r="A29" s="5"/>
      <c r="B29" s="6" t="s">
        <v>5</v>
      </c>
      <c r="C29" s="220" t="s">
        <v>144</v>
      </c>
      <c r="D29" s="220"/>
      <c r="E29" s="220"/>
      <c r="F29" s="25" t="s">
        <v>29</v>
      </c>
      <c r="G29" s="168" t="s">
        <v>83</v>
      </c>
      <c r="H29" s="168"/>
      <c r="I29" s="168"/>
      <c r="J29" s="23">
        <v>436</v>
      </c>
      <c r="K29" s="6"/>
      <c r="L29" s="6"/>
      <c r="M29" s="6"/>
      <c r="N29" s="24"/>
    </row>
    <row r="30" spans="1:14" ht="11.25">
      <c r="A30" s="5"/>
      <c r="B30" s="6" t="s">
        <v>5</v>
      </c>
      <c r="C30" s="168"/>
      <c r="D30" s="168"/>
      <c r="E30" s="168"/>
      <c r="F30" s="25" t="s">
        <v>29</v>
      </c>
      <c r="G30" s="220"/>
      <c r="H30" s="220"/>
      <c r="I30" s="220"/>
      <c r="J30" s="23"/>
      <c r="K30" s="6"/>
      <c r="L30" s="6"/>
      <c r="M30" s="6"/>
      <c r="N30" s="24"/>
    </row>
    <row r="31" spans="1:14" ht="11.25">
      <c r="A31" s="5"/>
      <c r="B31" s="6" t="s">
        <v>5</v>
      </c>
      <c r="C31" s="220"/>
      <c r="D31" s="220"/>
      <c r="E31" s="220"/>
      <c r="F31" s="25" t="s">
        <v>29</v>
      </c>
      <c r="G31" s="168"/>
      <c r="H31" s="168"/>
      <c r="I31" s="168"/>
      <c r="J31" s="26"/>
      <c r="K31" s="6" t="s">
        <v>34</v>
      </c>
      <c r="L31" s="6"/>
      <c r="M31" s="6"/>
      <c r="N31" s="13"/>
    </row>
    <row r="32" spans="1:14" ht="11.25">
      <c r="A32" s="5"/>
      <c r="B32" s="6" t="s">
        <v>5</v>
      </c>
      <c r="C32" s="168"/>
      <c r="D32" s="168"/>
      <c r="E32" s="168"/>
      <c r="F32" s="131" t="s">
        <v>29</v>
      </c>
      <c r="G32" s="220"/>
      <c r="H32" s="220"/>
      <c r="I32" s="220"/>
      <c r="J32" s="26"/>
      <c r="K32" s="6" t="s">
        <v>34</v>
      </c>
      <c r="L32" s="6"/>
      <c r="M32" s="6"/>
      <c r="N32" s="13"/>
    </row>
    <row r="33" spans="1:14" ht="11.25">
      <c r="A33" s="5"/>
      <c r="B33" s="6" t="s">
        <v>5</v>
      </c>
      <c r="C33" s="220"/>
      <c r="D33" s="220"/>
      <c r="E33" s="220"/>
      <c r="F33" s="131" t="s">
        <v>29</v>
      </c>
      <c r="G33" s="168"/>
      <c r="H33" s="168"/>
      <c r="I33" s="168"/>
      <c r="J33" s="26"/>
      <c r="K33" s="6" t="s">
        <v>34</v>
      </c>
      <c r="L33" s="6"/>
      <c r="M33" s="6"/>
      <c r="N33" s="13"/>
    </row>
    <row r="34" spans="1:14" ht="11.25">
      <c r="A34" s="5"/>
      <c r="B34" s="6" t="s">
        <v>5</v>
      </c>
      <c r="C34" s="168"/>
      <c r="D34" s="168"/>
      <c r="E34" s="168"/>
      <c r="F34" s="131" t="s">
        <v>29</v>
      </c>
      <c r="G34" s="168"/>
      <c r="H34" s="168"/>
      <c r="I34" s="168"/>
      <c r="J34" s="26"/>
      <c r="K34" s="6" t="s">
        <v>34</v>
      </c>
      <c r="L34" s="6"/>
      <c r="M34" s="6"/>
      <c r="N34" s="13"/>
    </row>
    <row r="35" spans="1:14" ht="11.25">
      <c r="A35" s="5"/>
      <c r="B35" s="6"/>
      <c r="C35" s="169"/>
      <c r="D35" s="169"/>
      <c r="E35" s="169"/>
      <c r="F35" s="131" t="s">
        <v>29</v>
      </c>
      <c r="G35" s="169"/>
      <c r="H35" s="169"/>
      <c r="I35" s="169"/>
      <c r="J35" s="28">
        <f>SUM(J27:J34)</f>
        <v>889</v>
      </c>
      <c r="K35" s="6"/>
      <c r="L35" s="6"/>
      <c r="M35" s="29"/>
      <c r="N35" s="30"/>
    </row>
    <row r="36" spans="1:14" ht="11.25">
      <c r="A36" s="5"/>
      <c r="B36" s="6"/>
      <c r="C36" s="6"/>
      <c r="D36" s="6"/>
      <c r="E36" s="6"/>
      <c r="F36" s="6"/>
      <c r="G36" s="6"/>
      <c r="H36" s="169" t="s">
        <v>36</v>
      </c>
      <c r="I36" s="169"/>
      <c r="J36" s="31">
        <v>1.6</v>
      </c>
      <c r="K36" s="6"/>
      <c r="L36" s="135"/>
      <c r="M36" s="193">
        <f>M25</f>
        <v>3200</v>
      </c>
      <c r="N36" s="194"/>
    </row>
    <row r="37" spans="1:18" ht="11.25">
      <c r="A37" s="5"/>
      <c r="B37" s="6" t="s">
        <v>37</v>
      </c>
      <c r="C37" s="6"/>
      <c r="D37" s="6"/>
      <c r="E37" s="6"/>
      <c r="F37" s="6"/>
      <c r="G37" s="6"/>
      <c r="H37" s="131"/>
      <c r="I37" s="131"/>
      <c r="J37" s="31"/>
      <c r="K37" s="6"/>
      <c r="L37" s="132" t="s">
        <v>38</v>
      </c>
      <c r="M37" s="195">
        <v>0</v>
      </c>
      <c r="N37" s="196"/>
      <c r="R37" s="4" t="s">
        <v>39</v>
      </c>
    </row>
    <row r="38" spans="1:17" ht="11.25">
      <c r="A38" s="5"/>
      <c r="B38" s="6"/>
      <c r="C38" s="6"/>
      <c r="D38" s="6"/>
      <c r="E38" s="6"/>
      <c r="F38" s="6"/>
      <c r="G38" s="197"/>
      <c r="H38" s="197"/>
      <c r="I38" s="197"/>
      <c r="J38" s="197"/>
      <c r="K38" s="197" t="s">
        <v>40</v>
      </c>
      <c r="L38" s="198"/>
      <c r="M38" s="195">
        <f>111+111</f>
        <v>222</v>
      </c>
      <c r="N38" s="196"/>
      <c r="P38" s="169"/>
      <c r="Q38" s="169"/>
    </row>
    <row r="39" spans="1:17" ht="11.25">
      <c r="A39" s="5"/>
      <c r="B39" s="35"/>
      <c r="C39" s="36" t="s">
        <v>41</v>
      </c>
      <c r="D39" s="37"/>
      <c r="E39" s="37"/>
      <c r="F39" s="37"/>
      <c r="G39" s="38"/>
      <c r="H39" s="39"/>
      <c r="I39" s="39"/>
      <c r="J39" s="40"/>
      <c r="K39" s="40"/>
      <c r="L39" s="132" t="s">
        <v>33</v>
      </c>
      <c r="M39" s="189">
        <f>J35*J36</f>
        <v>1422.4</v>
      </c>
      <c r="N39" s="199"/>
      <c r="P39" s="41"/>
      <c r="Q39" s="6"/>
    </row>
    <row r="40" spans="1:17" ht="11.25">
      <c r="A40" s="5"/>
      <c r="B40" s="42"/>
      <c r="C40" s="7"/>
      <c r="D40" s="6"/>
      <c r="E40" s="6"/>
      <c r="F40" s="6"/>
      <c r="G40" s="43"/>
      <c r="H40" s="39"/>
      <c r="I40" s="39"/>
      <c r="J40" s="40"/>
      <c r="K40" s="40"/>
      <c r="L40" s="132" t="s">
        <v>42</v>
      </c>
      <c r="M40" s="189">
        <v>0</v>
      </c>
      <c r="N40" s="199"/>
      <c r="P40" s="41"/>
      <c r="Q40" s="6"/>
    </row>
    <row r="41" spans="1:17" ht="11.25">
      <c r="A41" s="5"/>
      <c r="B41" s="42"/>
      <c r="C41" s="7"/>
      <c r="D41" s="6"/>
      <c r="E41" s="6"/>
      <c r="F41" s="6"/>
      <c r="G41" s="43"/>
      <c r="H41" s="39"/>
      <c r="I41" s="39"/>
      <c r="J41" s="40"/>
      <c r="K41" s="40"/>
      <c r="L41" s="132" t="s">
        <v>43</v>
      </c>
      <c r="M41" s="189">
        <v>0</v>
      </c>
      <c r="N41" s="199"/>
      <c r="P41" s="41"/>
      <c r="Q41" s="6"/>
    </row>
    <row r="42" spans="1:17" ht="11.25">
      <c r="A42" s="5"/>
      <c r="B42" s="42" t="s">
        <v>44</v>
      </c>
      <c r="C42" s="6"/>
      <c r="D42" s="6"/>
      <c r="E42" s="135"/>
      <c r="F42" s="200">
        <v>0</v>
      </c>
      <c r="G42" s="201"/>
      <c r="H42" s="132"/>
      <c r="I42" s="132"/>
      <c r="J42" s="132"/>
      <c r="K42" s="6" t="s">
        <v>45</v>
      </c>
      <c r="L42" s="135"/>
      <c r="M42" s="170">
        <f>SUM(M36+M38+M39)+M40+M41</f>
        <v>4844.4</v>
      </c>
      <c r="N42" s="171"/>
      <c r="O42" s="44"/>
      <c r="P42" s="41"/>
      <c r="Q42" s="11"/>
    </row>
    <row r="43" spans="1:17" ht="11.25">
      <c r="A43" s="5"/>
      <c r="B43" s="42" t="s">
        <v>46</v>
      </c>
      <c r="C43" s="6"/>
      <c r="D43" s="6"/>
      <c r="E43" s="135"/>
      <c r="F43" s="202">
        <v>0</v>
      </c>
      <c r="G43" s="203"/>
      <c r="H43" s="132"/>
      <c r="I43" s="132"/>
      <c r="J43" s="132"/>
      <c r="K43" s="6" t="s">
        <v>47</v>
      </c>
      <c r="L43" s="135"/>
      <c r="M43" s="170"/>
      <c r="N43" s="171"/>
      <c r="P43" s="41"/>
      <c r="Q43" s="11"/>
    </row>
    <row r="44" spans="1:17" ht="11.25">
      <c r="A44" s="5"/>
      <c r="B44" s="42" t="s">
        <v>48</v>
      </c>
      <c r="C44" s="6"/>
      <c r="D44" s="6"/>
      <c r="E44" s="135"/>
      <c r="F44" s="204">
        <f>SUM(F42:G43)</f>
        <v>0</v>
      </c>
      <c r="G44" s="205"/>
      <c r="H44" s="132"/>
      <c r="I44" s="132"/>
      <c r="J44" s="132"/>
      <c r="K44" s="6"/>
      <c r="L44" s="135"/>
      <c r="M44" s="45"/>
      <c r="N44" s="46"/>
      <c r="P44" s="41"/>
      <c r="Q44" s="47"/>
    </row>
    <row r="45" spans="1:17" ht="11.25">
      <c r="A45" s="5"/>
      <c r="B45" s="42" t="s">
        <v>49</v>
      </c>
      <c r="C45" s="6"/>
      <c r="D45" s="6"/>
      <c r="E45" s="135"/>
      <c r="F45" s="202">
        <v>0</v>
      </c>
      <c r="G45" s="203"/>
      <c r="H45" s="132"/>
      <c r="I45" s="132"/>
      <c r="J45" s="132"/>
      <c r="K45" s="6"/>
      <c r="L45" s="135"/>
      <c r="M45" s="45"/>
      <c r="N45" s="46"/>
      <c r="P45" s="41"/>
      <c r="Q45" s="11"/>
    </row>
    <row r="46" spans="1:17" ht="11.25">
      <c r="A46" s="5"/>
      <c r="B46" s="42" t="s">
        <v>48</v>
      </c>
      <c r="C46" s="6"/>
      <c r="D46" s="6"/>
      <c r="E46" s="135"/>
      <c r="F46" s="204">
        <f>SUM(F44:G45)</f>
        <v>0</v>
      </c>
      <c r="G46" s="205"/>
      <c r="H46" s="132"/>
      <c r="I46" s="132"/>
      <c r="J46" s="132"/>
      <c r="K46" s="6"/>
      <c r="L46" s="135"/>
      <c r="M46" s="45"/>
      <c r="N46" s="46"/>
      <c r="P46" s="41"/>
      <c r="Q46" s="11"/>
    </row>
    <row r="47" spans="1:17" ht="11.25">
      <c r="A47" s="5"/>
      <c r="B47" s="42" t="s">
        <v>33</v>
      </c>
      <c r="C47" s="6"/>
      <c r="D47" s="6"/>
      <c r="E47" s="135"/>
      <c r="F47" s="200">
        <v>0</v>
      </c>
      <c r="G47" s="201"/>
      <c r="H47" s="6"/>
      <c r="I47" s="35" t="s">
        <v>50</v>
      </c>
      <c r="J47" s="37"/>
      <c r="K47" s="37"/>
      <c r="L47" s="37"/>
      <c r="M47" s="37"/>
      <c r="N47" s="48"/>
      <c r="P47" s="41"/>
      <c r="Q47" s="11"/>
    </row>
    <row r="48" spans="1:17" ht="11.25">
      <c r="A48" s="5"/>
      <c r="B48" s="42" t="s">
        <v>51</v>
      </c>
      <c r="C48" s="6"/>
      <c r="D48" s="6"/>
      <c r="E48" s="135"/>
      <c r="F48" s="202">
        <v>0</v>
      </c>
      <c r="G48" s="203"/>
      <c r="H48" s="6"/>
      <c r="I48" s="49"/>
      <c r="J48" s="50"/>
      <c r="K48" s="50"/>
      <c r="L48" s="50"/>
      <c r="M48" s="50"/>
      <c r="N48" s="51"/>
      <c r="P48" s="6"/>
      <c r="Q48" s="6"/>
    </row>
    <row r="49" spans="1:17" ht="11.25">
      <c r="A49" s="5"/>
      <c r="B49" s="42" t="s">
        <v>43</v>
      </c>
      <c r="C49" s="6"/>
      <c r="D49" s="6"/>
      <c r="E49" s="135" t="s">
        <v>52</v>
      </c>
      <c r="F49" s="202">
        <v>0</v>
      </c>
      <c r="G49" s="203"/>
      <c r="H49" s="6"/>
      <c r="I49" s="49"/>
      <c r="J49" s="50"/>
      <c r="K49" s="50"/>
      <c r="L49" s="50"/>
      <c r="M49" s="50"/>
      <c r="N49" s="51"/>
      <c r="P49" s="6"/>
      <c r="Q49" s="6"/>
    </row>
    <row r="50" spans="1:17" ht="11.25">
      <c r="A50" s="5"/>
      <c r="B50" s="42" t="s">
        <v>53</v>
      </c>
      <c r="C50" s="6"/>
      <c r="D50" s="6"/>
      <c r="E50" s="135"/>
      <c r="F50" s="202">
        <v>0</v>
      </c>
      <c r="G50" s="203"/>
      <c r="H50" s="52"/>
      <c r="I50" s="49"/>
      <c r="J50" s="50"/>
      <c r="K50" s="50"/>
      <c r="L50" s="50"/>
      <c r="M50" s="50"/>
      <c r="N50" s="51"/>
      <c r="P50" s="169"/>
      <c r="Q50" s="169"/>
    </row>
    <row r="51" spans="1:17" ht="11.25">
      <c r="A51" s="5"/>
      <c r="B51" s="42" t="s">
        <v>47</v>
      </c>
      <c r="C51" s="6"/>
      <c r="D51" s="6"/>
      <c r="E51" s="135"/>
      <c r="F51" s="206">
        <f>SUM(F46:G50)</f>
        <v>0</v>
      </c>
      <c r="G51" s="207"/>
      <c r="H51" s="6"/>
      <c r="I51" s="49"/>
      <c r="J51" s="50"/>
      <c r="K51" s="50"/>
      <c r="L51" s="50"/>
      <c r="M51" s="50"/>
      <c r="N51" s="51"/>
      <c r="P51" s="41"/>
      <c r="Q51" s="6"/>
    </row>
    <row r="52" spans="1:17" ht="11.25">
      <c r="A52" s="5"/>
      <c r="B52" s="42" t="s">
        <v>54</v>
      </c>
      <c r="C52" s="6"/>
      <c r="D52" s="6"/>
      <c r="E52" s="135"/>
      <c r="F52" s="208">
        <f>+M42-F51</f>
        <v>4844.4</v>
      </c>
      <c r="G52" s="209"/>
      <c r="H52" s="6"/>
      <c r="I52" s="53"/>
      <c r="J52" s="27"/>
      <c r="K52" s="27"/>
      <c r="L52" s="27"/>
      <c r="M52" s="27"/>
      <c r="N52" s="54"/>
      <c r="P52" s="41"/>
      <c r="Q52" s="6"/>
    </row>
    <row r="53" spans="1:17" ht="12" thickBot="1">
      <c r="A53" s="5"/>
      <c r="B53" s="55" t="s">
        <v>48</v>
      </c>
      <c r="C53" s="26"/>
      <c r="D53" s="26"/>
      <c r="E53" s="56"/>
      <c r="F53" s="210">
        <f>+F51+F52</f>
        <v>4844.4</v>
      </c>
      <c r="G53" s="211"/>
      <c r="H53" s="6"/>
      <c r="I53" s="57"/>
      <c r="J53" s="27"/>
      <c r="K53" s="27"/>
      <c r="L53" s="27"/>
      <c r="M53" s="27"/>
      <c r="N53" s="54"/>
      <c r="P53" s="41"/>
      <c r="Q53" s="11"/>
    </row>
    <row r="54" spans="1:17" ht="11.25">
      <c r="A54" s="5"/>
      <c r="B54" s="169" t="s">
        <v>55</v>
      </c>
      <c r="C54" s="169"/>
      <c r="D54" s="169"/>
      <c r="E54" s="169"/>
      <c r="F54" s="169"/>
      <c r="G54" s="169"/>
      <c r="H54" s="6"/>
      <c r="I54" s="215" t="s">
        <v>56</v>
      </c>
      <c r="J54" s="215"/>
      <c r="K54" s="215"/>
      <c r="L54" s="215"/>
      <c r="M54" s="215"/>
      <c r="N54" s="216"/>
      <c r="P54" s="41"/>
      <c r="Q54" s="11"/>
    </row>
    <row r="55" spans="1:17" ht="1.5" customHeight="1">
      <c r="A55" s="5"/>
      <c r="B55" s="131"/>
      <c r="C55" s="131"/>
      <c r="D55" s="131"/>
      <c r="E55" s="131"/>
      <c r="F55" s="131"/>
      <c r="G55" s="131"/>
      <c r="H55" s="6"/>
      <c r="I55" s="131"/>
      <c r="J55" s="131"/>
      <c r="K55" s="131"/>
      <c r="L55" s="131"/>
      <c r="M55" s="131"/>
      <c r="N55" s="133"/>
      <c r="P55" s="41"/>
      <c r="Q55" s="11" t="s">
        <v>57</v>
      </c>
    </row>
    <row r="56" spans="1:17" ht="11.25" customHeight="1" hidden="1">
      <c r="A56" s="5"/>
      <c r="B56" s="169"/>
      <c r="C56" s="169"/>
      <c r="D56" s="169"/>
      <c r="E56" s="169"/>
      <c r="F56" s="169"/>
      <c r="G56" s="169"/>
      <c r="H56" s="6"/>
      <c r="I56" s="6"/>
      <c r="J56" s="6"/>
      <c r="K56" s="6"/>
      <c r="L56" s="6"/>
      <c r="M56" s="6"/>
      <c r="N56" s="13"/>
      <c r="P56" s="41"/>
      <c r="Q56" s="11" t="s">
        <v>58</v>
      </c>
    </row>
    <row r="57" spans="1:17" ht="16.5" customHeight="1">
      <c r="A57" s="5"/>
      <c r="B57" s="168" t="s">
        <v>59</v>
      </c>
      <c r="C57" s="168"/>
      <c r="D57" s="168"/>
      <c r="E57" s="168"/>
      <c r="F57" s="168"/>
      <c r="G57" s="168"/>
      <c r="H57" s="6"/>
      <c r="I57" s="168" t="s">
        <v>94</v>
      </c>
      <c r="J57" s="168"/>
      <c r="K57" s="168"/>
      <c r="L57" s="168"/>
      <c r="M57" s="168"/>
      <c r="N57" s="214"/>
      <c r="P57" s="41"/>
      <c r="Q57" s="11"/>
    </row>
    <row r="58" spans="1:17" ht="11.25">
      <c r="A58" s="5"/>
      <c r="B58" s="169" t="s">
        <v>57</v>
      </c>
      <c r="C58" s="169"/>
      <c r="D58" s="169"/>
      <c r="E58" s="169"/>
      <c r="F58" s="169"/>
      <c r="G58" s="169"/>
      <c r="H58" s="6"/>
      <c r="I58" s="215" t="s">
        <v>57</v>
      </c>
      <c r="J58" s="215"/>
      <c r="K58" s="215"/>
      <c r="L58" s="215"/>
      <c r="M58" s="215"/>
      <c r="N58" s="216"/>
      <c r="P58" s="6"/>
      <c r="Q58" s="6"/>
    </row>
    <row r="59" spans="1:17" ht="26.25" customHeight="1">
      <c r="A59" s="5"/>
      <c r="B59" s="217" t="s">
        <v>61</v>
      </c>
      <c r="C59" s="217"/>
      <c r="D59" s="217"/>
      <c r="E59" s="217"/>
      <c r="F59" s="217"/>
      <c r="G59" s="217"/>
      <c r="H59" s="6"/>
      <c r="I59" s="218" t="s">
        <v>95</v>
      </c>
      <c r="J59" s="218"/>
      <c r="K59" s="218"/>
      <c r="L59" s="218"/>
      <c r="M59" s="218"/>
      <c r="N59" s="219"/>
      <c r="P59" s="6"/>
      <c r="Q59" s="6"/>
    </row>
    <row r="60" spans="1:17" ht="2.25" customHeight="1">
      <c r="A60" s="5"/>
      <c r="B60" s="169" t="s">
        <v>63</v>
      </c>
      <c r="C60" s="169"/>
      <c r="D60" s="169"/>
      <c r="E60" s="169"/>
      <c r="F60" s="169"/>
      <c r="G60" s="169"/>
      <c r="H60" s="6"/>
      <c r="I60" s="212"/>
      <c r="J60" s="212"/>
      <c r="K60" s="212"/>
      <c r="L60" s="212"/>
      <c r="M60" s="212"/>
      <c r="N60" s="213"/>
      <c r="P60" s="6"/>
      <c r="Q60" s="6"/>
    </row>
    <row r="61" spans="1:17" ht="0.75" customHeight="1" hidden="1">
      <c r="A61" s="5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13"/>
      <c r="P61" s="6"/>
      <c r="Q61" s="6"/>
    </row>
    <row r="62" spans="1:17" ht="14.25" customHeight="1" thickBot="1">
      <c r="A62" s="59"/>
      <c r="B62" s="60"/>
      <c r="C62" s="60"/>
      <c r="D62" s="60"/>
      <c r="E62" s="60"/>
      <c r="F62" s="60"/>
      <c r="G62" s="60"/>
      <c r="H62" s="60"/>
      <c r="I62" s="60" t="s">
        <v>64</v>
      </c>
      <c r="J62" s="60">
        <v>7862</v>
      </c>
      <c r="K62" s="60"/>
      <c r="L62" s="61"/>
      <c r="M62" s="62"/>
      <c r="N62" s="63"/>
      <c r="P62" s="6"/>
      <c r="Q62" s="6"/>
    </row>
    <row r="63" spans="14:17" ht="36" customHeight="1">
      <c r="N63" s="4" t="s">
        <v>65</v>
      </c>
      <c r="P63" s="6"/>
      <c r="Q63" s="6"/>
    </row>
    <row r="64" spans="16:17" ht="11.25">
      <c r="P64" s="6"/>
      <c r="Q64" s="6"/>
    </row>
    <row r="65" spans="16:17" ht="11.25">
      <c r="P65" s="6"/>
      <c r="Q65" s="6"/>
    </row>
    <row r="66" spans="16:17" ht="11.25">
      <c r="P66" s="6"/>
      <c r="Q66" s="6"/>
    </row>
    <row r="67" spans="16:17" ht="11.25">
      <c r="P67" s="6"/>
      <c r="Q67" s="6"/>
    </row>
    <row r="68" spans="16:17" ht="11.25">
      <c r="P68" s="6"/>
      <c r="Q68" s="6"/>
    </row>
    <row r="69" spans="16:17" ht="11.25">
      <c r="P69" s="6"/>
      <c r="Q69" s="6"/>
    </row>
    <row r="70" spans="16:17" ht="11.25">
      <c r="P70" s="6"/>
      <c r="Q70" s="6"/>
    </row>
    <row r="71" spans="16:17" ht="11.25">
      <c r="P71" s="6"/>
      <c r="Q71" s="6"/>
    </row>
    <row r="72" spans="16:17" ht="11.25">
      <c r="P72" s="6"/>
      <c r="Q72" s="6"/>
    </row>
    <row r="73" spans="16:17" ht="11.25">
      <c r="P73" s="6"/>
      <c r="Q73" s="6"/>
    </row>
    <row r="74" spans="16:17" ht="11.25">
      <c r="P74" s="6"/>
      <c r="Q74" s="6"/>
    </row>
  </sheetData>
  <sheetProtection/>
  <mergeCells count="83">
    <mergeCell ref="B11:C11"/>
    <mergeCell ref="D11:N11"/>
    <mergeCell ref="M2:N2"/>
    <mergeCell ref="L3:M3"/>
    <mergeCell ref="L8:M8"/>
    <mergeCell ref="K9:L9"/>
    <mergeCell ref="M9:N9"/>
    <mergeCell ref="B13:N15"/>
    <mergeCell ref="G16:H16"/>
    <mergeCell ref="L16:M16"/>
    <mergeCell ref="B17:N17"/>
    <mergeCell ref="B18:C18"/>
    <mergeCell ref="E18:G18"/>
    <mergeCell ref="I18:J18"/>
    <mergeCell ref="L18:M18"/>
    <mergeCell ref="C27:E27"/>
    <mergeCell ref="G27:I27"/>
    <mergeCell ref="B19:N19"/>
    <mergeCell ref="B20:E20"/>
    <mergeCell ref="F20:I20"/>
    <mergeCell ref="J20:K20"/>
    <mergeCell ref="L20:N20"/>
    <mergeCell ref="B21:E21"/>
    <mergeCell ref="F21:I21"/>
    <mergeCell ref="J21:K21"/>
    <mergeCell ref="L21:N21"/>
    <mergeCell ref="F23:G23"/>
    <mergeCell ref="F24:G24"/>
    <mergeCell ref="M24:N24"/>
    <mergeCell ref="F25:G25"/>
    <mergeCell ref="M25:N25"/>
    <mergeCell ref="C28:E28"/>
    <mergeCell ref="G28:I28"/>
    <mergeCell ref="C29:E29"/>
    <mergeCell ref="G29:I29"/>
    <mergeCell ref="C30:E30"/>
    <mergeCell ref="G30:I30"/>
    <mergeCell ref="C31:E31"/>
    <mergeCell ref="G31:I31"/>
    <mergeCell ref="C32:E32"/>
    <mergeCell ref="G32:I32"/>
    <mergeCell ref="C33:E33"/>
    <mergeCell ref="G33:I33"/>
    <mergeCell ref="M36:N36"/>
    <mergeCell ref="M37:N37"/>
    <mergeCell ref="G38:J38"/>
    <mergeCell ref="K38:L38"/>
    <mergeCell ref="M38:N38"/>
    <mergeCell ref="C34:E34"/>
    <mergeCell ref="G34:I34"/>
    <mergeCell ref="C35:E35"/>
    <mergeCell ref="G35:I35"/>
    <mergeCell ref="H36:I36"/>
    <mergeCell ref="P38:Q38"/>
    <mergeCell ref="M40:N40"/>
    <mergeCell ref="M41:N41"/>
    <mergeCell ref="F42:G42"/>
    <mergeCell ref="M42:N42"/>
    <mergeCell ref="M39:N39"/>
    <mergeCell ref="F43:G43"/>
    <mergeCell ref="M43:N43"/>
    <mergeCell ref="B54:G54"/>
    <mergeCell ref="I54:N54"/>
    <mergeCell ref="F44:G44"/>
    <mergeCell ref="F45:G45"/>
    <mergeCell ref="F46:G46"/>
    <mergeCell ref="F47:G47"/>
    <mergeCell ref="F48:G48"/>
    <mergeCell ref="F49:G49"/>
    <mergeCell ref="F50:G50"/>
    <mergeCell ref="P50:Q50"/>
    <mergeCell ref="F51:G51"/>
    <mergeCell ref="F52:G52"/>
    <mergeCell ref="F53:G53"/>
    <mergeCell ref="B60:G60"/>
    <mergeCell ref="I60:N60"/>
    <mergeCell ref="B56:G56"/>
    <mergeCell ref="B57:G57"/>
    <mergeCell ref="I57:N57"/>
    <mergeCell ref="B58:G58"/>
    <mergeCell ref="I58:N58"/>
    <mergeCell ref="B59:G59"/>
    <mergeCell ref="I59:N59"/>
  </mergeCells>
  <printOptions/>
  <pageMargins left="0.7" right="0.7" top="0.75" bottom="0.75" header="0.3" footer="0.3"/>
  <pageSetup horizontalDpi="600" verticalDpi="600" orientation="portrait" scale="9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V74"/>
  <sheetViews>
    <sheetView zoomScalePageLayoutView="0" workbookViewId="0" topLeftCell="A1">
      <selection activeCell="Q11" sqref="Q11"/>
    </sheetView>
  </sheetViews>
  <sheetFormatPr defaultColWidth="6.7109375" defaultRowHeight="1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125" style="4" customWidth="1"/>
    <col min="8" max="8" width="3.28125" style="4" customWidth="1"/>
    <col min="9" max="9" width="9.00390625" style="4" customWidth="1"/>
    <col min="10" max="10" width="8.140625" style="4" customWidth="1"/>
    <col min="11" max="11" width="4.00390625" style="4" customWidth="1"/>
    <col min="12" max="12" width="7.00390625" style="4" customWidth="1"/>
    <col min="13" max="13" width="5.28125" style="4" bestFit="1" customWidth="1"/>
    <col min="14" max="14" width="16.28125" style="4" customWidth="1"/>
    <col min="15" max="15" width="8.140625" style="4" bestFit="1" customWidth="1"/>
    <col min="16" max="16" width="9.28125" style="4" bestFit="1" customWidth="1"/>
    <col min="17" max="17" width="10.28125" style="4" bestFit="1" customWidth="1"/>
    <col min="18" max="16384" width="6.7109375" style="4" customWidth="1"/>
  </cols>
  <sheetData>
    <row r="1" spans="1:14" ht="11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1.2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164">
        <v>39</v>
      </c>
      <c r="N2" s="165"/>
    </row>
    <row r="3" spans="1:14" ht="11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166"/>
      <c r="M3" s="167"/>
      <c r="N3" s="8">
        <v>7862</v>
      </c>
    </row>
    <row r="4" spans="1:14" ht="11.2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136"/>
      <c r="M4" s="136"/>
      <c r="N4" s="10" t="s">
        <v>1</v>
      </c>
    </row>
    <row r="5" spans="1:14" ht="11.25">
      <c r="A5" s="5"/>
      <c r="B5" s="6"/>
      <c r="C5" s="6"/>
      <c r="D5" s="6"/>
      <c r="E5" s="6"/>
      <c r="F5" s="6"/>
      <c r="G5" s="11"/>
      <c r="H5" s="6"/>
      <c r="I5" s="6"/>
      <c r="J5" s="6"/>
      <c r="K5" s="6"/>
      <c r="L5" s="136" t="s">
        <v>2</v>
      </c>
      <c r="M5" s="136"/>
      <c r="N5" s="12"/>
    </row>
    <row r="6" spans="1:14" ht="11.25">
      <c r="A6" s="5"/>
      <c r="B6" s="6"/>
      <c r="C6" s="6"/>
      <c r="D6" s="6"/>
      <c r="E6" s="6"/>
      <c r="F6" s="6"/>
      <c r="G6" s="11" t="s">
        <v>3</v>
      </c>
      <c r="H6" s="6"/>
      <c r="I6" s="6"/>
      <c r="J6" s="6"/>
      <c r="K6" s="6"/>
      <c r="L6" s="6"/>
      <c r="M6" s="6"/>
      <c r="N6" s="13"/>
    </row>
    <row r="7" spans="1:14" ht="11.25">
      <c r="A7" s="5"/>
      <c r="B7" s="6"/>
      <c r="C7" s="6"/>
      <c r="D7" s="6"/>
      <c r="E7" s="6"/>
      <c r="F7" s="11"/>
      <c r="G7" s="11"/>
      <c r="H7" s="6"/>
      <c r="I7" s="6"/>
      <c r="J7" s="6"/>
      <c r="K7" s="6"/>
      <c r="L7" s="6"/>
      <c r="M7" s="6"/>
      <c r="N7" s="13"/>
    </row>
    <row r="8" spans="1:14" ht="12" thickBot="1">
      <c r="A8" s="5"/>
      <c r="B8" s="6"/>
      <c r="C8" s="6"/>
      <c r="D8" s="6"/>
      <c r="E8" s="6"/>
      <c r="F8" s="6"/>
      <c r="G8" s="6" t="s">
        <v>4</v>
      </c>
      <c r="H8" s="6"/>
      <c r="I8" s="6"/>
      <c r="J8" s="14">
        <v>22</v>
      </c>
      <c r="K8" s="131" t="s">
        <v>5</v>
      </c>
      <c r="L8" s="168" t="s">
        <v>14</v>
      </c>
      <c r="M8" s="168"/>
      <c r="N8" s="13">
        <v>2017</v>
      </c>
    </row>
    <row r="9" spans="1:14" ht="11.25">
      <c r="A9" s="5"/>
      <c r="B9" s="6"/>
      <c r="C9" s="6"/>
      <c r="D9" s="6"/>
      <c r="E9" s="6"/>
      <c r="F9" s="6"/>
      <c r="G9" s="6"/>
      <c r="H9" s="6"/>
      <c r="I9" s="6"/>
      <c r="J9" s="6"/>
      <c r="K9" s="169" t="s">
        <v>6</v>
      </c>
      <c r="L9" s="169"/>
      <c r="M9" s="170">
        <f>M42</f>
        <v>1760</v>
      </c>
      <c r="N9" s="171"/>
    </row>
    <row r="10" spans="1:14" ht="13.5" customHeight="1">
      <c r="A10" s="5"/>
      <c r="B10" s="6" t="s">
        <v>7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1:14" ht="11.25">
      <c r="A11" s="134"/>
      <c r="B11" s="161">
        <f>$M$9</f>
        <v>1760</v>
      </c>
      <c r="C11" s="161"/>
      <c r="D11" s="162" t="s">
        <v>146</v>
      </c>
      <c r="E11" s="162"/>
      <c r="F11" s="162"/>
      <c r="G11" s="162"/>
      <c r="H11" s="162"/>
      <c r="I11" s="162"/>
      <c r="J11" s="162"/>
      <c r="K11" s="162"/>
      <c r="L11" s="162"/>
      <c r="M11" s="162"/>
      <c r="N11" s="163"/>
    </row>
    <row r="12" spans="1:20" ht="11.25">
      <c r="A12" s="5"/>
      <c r="B12" s="6" t="s">
        <v>8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  <c r="P12" s="4" t="s">
        <v>9</v>
      </c>
      <c r="T12" s="4" t="s">
        <v>10</v>
      </c>
    </row>
    <row r="13" spans="1:14" ht="12.75" customHeight="1">
      <c r="A13" s="5"/>
      <c r="B13" s="172" t="s">
        <v>170</v>
      </c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3"/>
    </row>
    <row r="14" spans="1:14" ht="11.25">
      <c r="A14" s="5"/>
      <c r="B14" s="172"/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3"/>
    </row>
    <row r="15" spans="1:14" ht="11.25">
      <c r="A15" s="5"/>
      <c r="B15" s="172"/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3"/>
    </row>
    <row r="16" spans="1:16" ht="11.25">
      <c r="A16" s="5"/>
      <c r="B16" s="6" t="s">
        <v>11</v>
      </c>
      <c r="C16" s="6"/>
      <c r="D16" s="6"/>
      <c r="E16" s="18">
        <v>23</v>
      </c>
      <c r="F16" s="131" t="s">
        <v>5</v>
      </c>
      <c r="G16" s="168" t="s">
        <v>14</v>
      </c>
      <c r="H16" s="168"/>
      <c r="I16" s="131" t="s">
        <v>12</v>
      </c>
      <c r="J16" s="18">
        <v>24</v>
      </c>
      <c r="K16" s="131" t="s">
        <v>13</v>
      </c>
      <c r="L16" s="168" t="s">
        <v>14</v>
      </c>
      <c r="M16" s="168"/>
      <c r="N16" s="13">
        <v>2017</v>
      </c>
      <c r="P16" s="19"/>
    </row>
    <row r="17" spans="1:14" ht="12" thickBot="1">
      <c r="A17" s="5"/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5"/>
    </row>
    <row r="18" spans="1:22" ht="12" thickBot="1">
      <c r="A18" s="5"/>
      <c r="B18" s="169" t="s">
        <v>15</v>
      </c>
      <c r="C18" s="176"/>
      <c r="D18" s="20"/>
      <c r="E18" s="177" t="s">
        <v>16</v>
      </c>
      <c r="F18" s="178"/>
      <c r="G18" s="179"/>
      <c r="H18" s="20" t="s">
        <v>17</v>
      </c>
      <c r="I18" s="177" t="s">
        <v>18</v>
      </c>
      <c r="J18" s="179"/>
      <c r="K18" s="20"/>
      <c r="L18" s="177" t="s">
        <v>19</v>
      </c>
      <c r="M18" s="179"/>
      <c r="N18" s="20"/>
      <c r="V18" s="4" t="s">
        <v>10</v>
      </c>
    </row>
    <row r="19" spans="1:17" ht="11.25">
      <c r="A19" s="5"/>
      <c r="B19" s="174" t="s">
        <v>20</v>
      </c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5"/>
      <c r="Q19" s="4" t="s">
        <v>10</v>
      </c>
    </row>
    <row r="20" spans="1:17" ht="12.75" customHeight="1">
      <c r="A20" s="5"/>
      <c r="B20" s="180"/>
      <c r="C20" s="181"/>
      <c r="D20" s="181"/>
      <c r="E20" s="182"/>
      <c r="F20" s="164"/>
      <c r="G20" s="183"/>
      <c r="H20" s="183"/>
      <c r="I20" s="184"/>
      <c r="J20" s="164"/>
      <c r="K20" s="184"/>
      <c r="L20" s="164"/>
      <c r="M20" s="183"/>
      <c r="N20" s="165"/>
      <c r="Q20" s="4" t="s">
        <v>10</v>
      </c>
    </row>
    <row r="21" spans="1:14" ht="11.25">
      <c r="A21" s="5"/>
      <c r="B21" s="185" t="s">
        <v>21</v>
      </c>
      <c r="C21" s="186"/>
      <c r="D21" s="186"/>
      <c r="E21" s="187"/>
      <c r="F21" s="185" t="s">
        <v>22</v>
      </c>
      <c r="G21" s="186"/>
      <c r="H21" s="186"/>
      <c r="I21" s="187"/>
      <c r="J21" s="185" t="s">
        <v>23</v>
      </c>
      <c r="K21" s="187"/>
      <c r="L21" s="185" t="s">
        <v>24</v>
      </c>
      <c r="M21" s="186"/>
      <c r="N21" s="188"/>
    </row>
    <row r="22" spans="1:14" ht="11.25">
      <c r="A22" s="5"/>
      <c r="B22" s="7" t="s">
        <v>25</v>
      </c>
      <c r="C22" s="6"/>
      <c r="D22" s="6"/>
      <c r="E22" s="11"/>
      <c r="F22" s="6"/>
      <c r="G22" s="6"/>
      <c r="H22" s="6"/>
      <c r="I22" s="6"/>
      <c r="J22" s="6"/>
      <c r="K22" s="6"/>
      <c r="L22" s="6"/>
      <c r="M22" s="6"/>
      <c r="N22" s="13"/>
    </row>
    <row r="23" spans="1:14" ht="11.25">
      <c r="A23" s="5"/>
      <c r="B23" s="6"/>
      <c r="C23" s="6" t="s">
        <v>26</v>
      </c>
      <c r="D23" s="6"/>
      <c r="E23" s="131"/>
      <c r="F23" s="168" t="s">
        <v>27</v>
      </c>
      <c r="G23" s="168"/>
      <c r="H23" s="6"/>
      <c r="I23" s="6"/>
      <c r="J23" s="11"/>
      <c r="K23" s="6"/>
      <c r="L23" s="6"/>
      <c r="M23" s="6"/>
      <c r="N23" s="13"/>
    </row>
    <row r="24" spans="1:14" ht="11.25">
      <c r="A24" s="5"/>
      <c r="B24" s="6" t="s">
        <v>28</v>
      </c>
      <c r="C24" s="6"/>
      <c r="D24" s="22">
        <v>1</v>
      </c>
      <c r="E24" s="131" t="s">
        <v>29</v>
      </c>
      <c r="F24" s="189">
        <v>1120</v>
      </c>
      <c r="G24" s="190"/>
      <c r="H24" s="6" t="s">
        <v>30</v>
      </c>
      <c r="I24" s="6"/>
      <c r="J24" s="11"/>
      <c r="K24" s="6"/>
      <c r="L24" s="6"/>
      <c r="M24" s="191"/>
      <c r="N24" s="192"/>
    </row>
    <row r="25" spans="1:14" ht="11.25">
      <c r="A25" s="5"/>
      <c r="B25" s="6" t="s">
        <v>31</v>
      </c>
      <c r="C25" s="6"/>
      <c r="D25" s="22">
        <v>1</v>
      </c>
      <c r="E25" s="131" t="s">
        <v>29</v>
      </c>
      <c r="F25" s="189">
        <v>640</v>
      </c>
      <c r="G25" s="190"/>
      <c r="H25" s="6" t="s">
        <v>30</v>
      </c>
      <c r="I25" s="6"/>
      <c r="J25" s="11"/>
      <c r="K25" s="6" t="s">
        <v>32</v>
      </c>
      <c r="L25" s="6"/>
      <c r="M25" s="193">
        <f>D24*F24+D25*F25</f>
        <v>1760</v>
      </c>
      <c r="N25" s="194"/>
    </row>
    <row r="26" spans="1:14" ht="11.25">
      <c r="A26" s="5"/>
      <c r="B26" s="7" t="s">
        <v>33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13"/>
    </row>
    <row r="27" spans="1:14" ht="11.25">
      <c r="A27" s="5"/>
      <c r="B27" s="6" t="s">
        <v>5</v>
      </c>
      <c r="C27" s="168" t="s">
        <v>83</v>
      </c>
      <c r="D27" s="168"/>
      <c r="E27" s="168"/>
      <c r="F27" s="131" t="s">
        <v>29</v>
      </c>
      <c r="G27" s="168" t="s">
        <v>162</v>
      </c>
      <c r="H27" s="168"/>
      <c r="I27" s="168"/>
      <c r="J27" s="23"/>
      <c r="K27" s="6" t="s">
        <v>34</v>
      </c>
      <c r="L27" s="6"/>
      <c r="M27" s="6"/>
      <c r="N27" s="24"/>
    </row>
    <row r="28" spans="1:14" ht="11.25">
      <c r="A28" s="5"/>
      <c r="B28" s="6" t="s">
        <v>5</v>
      </c>
      <c r="C28" s="168" t="s">
        <v>162</v>
      </c>
      <c r="D28" s="168"/>
      <c r="E28" s="168"/>
      <c r="F28" s="25" t="s">
        <v>29</v>
      </c>
      <c r="G28" s="220" t="s">
        <v>144</v>
      </c>
      <c r="H28" s="220"/>
      <c r="I28" s="220"/>
      <c r="J28" s="23"/>
      <c r="K28" s="6" t="s">
        <v>34</v>
      </c>
      <c r="L28" s="6"/>
      <c r="M28" s="6"/>
      <c r="N28" s="24"/>
    </row>
    <row r="29" spans="1:14" ht="11.25">
      <c r="A29" s="5"/>
      <c r="B29" s="6" t="s">
        <v>5</v>
      </c>
      <c r="C29" s="220" t="s">
        <v>144</v>
      </c>
      <c r="D29" s="220"/>
      <c r="E29" s="220"/>
      <c r="F29" s="25" t="s">
        <v>29</v>
      </c>
      <c r="G29" s="168" t="s">
        <v>83</v>
      </c>
      <c r="H29" s="168"/>
      <c r="I29" s="168"/>
      <c r="J29" s="23"/>
      <c r="K29" s="6" t="s">
        <v>34</v>
      </c>
      <c r="L29" s="6"/>
      <c r="M29" s="6"/>
      <c r="N29" s="24"/>
    </row>
    <row r="30" spans="1:14" ht="11.25">
      <c r="A30" s="5"/>
      <c r="B30" s="6" t="s">
        <v>5</v>
      </c>
      <c r="C30" s="168"/>
      <c r="D30" s="168"/>
      <c r="E30" s="168"/>
      <c r="F30" s="25" t="s">
        <v>29</v>
      </c>
      <c r="G30" s="220"/>
      <c r="H30" s="220"/>
      <c r="I30" s="220"/>
      <c r="J30" s="23"/>
      <c r="K30" s="6" t="s">
        <v>34</v>
      </c>
      <c r="L30" s="6"/>
      <c r="M30" s="6"/>
      <c r="N30" s="24"/>
    </row>
    <row r="31" spans="1:14" ht="11.25">
      <c r="A31" s="5"/>
      <c r="B31" s="6" t="s">
        <v>5</v>
      </c>
      <c r="C31" s="220"/>
      <c r="D31" s="220"/>
      <c r="E31" s="220"/>
      <c r="F31" s="25" t="s">
        <v>29</v>
      </c>
      <c r="G31" s="168"/>
      <c r="H31" s="168"/>
      <c r="I31" s="168"/>
      <c r="J31" s="26"/>
      <c r="K31" s="6" t="s">
        <v>34</v>
      </c>
      <c r="L31" s="6"/>
      <c r="M31" s="6"/>
      <c r="N31" s="13"/>
    </row>
    <row r="32" spans="1:14" ht="11.25">
      <c r="A32" s="5"/>
      <c r="B32" s="6" t="s">
        <v>5</v>
      </c>
      <c r="C32" s="168"/>
      <c r="D32" s="168"/>
      <c r="E32" s="168"/>
      <c r="F32" s="131" t="s">
        <v>29</v>
      </c>
      <c r="G32" s="220"/>
      <c r="H32" s="220"/>
      <c r="I32" s="220"/>
      <c r="J32" s="26"/>
      <c r="K32" s="6" t="s">
        <v>34</v>
      </c>
      <c r="L32" s="6"/>
      <c r="M32" s="6"/>
      <c r="N32" s="13"/>
    </row>
    <row r="33" spans="1:14" ht="11.25">
      <c r="A33" s="5"/>
      <c r="B33" s="6" t="s">
        <v>5</v>
      </c>
      <c r="C33" s="220"/>
      <c r="D33" s="220"/>
      <c r="E33" s="220"/>
      <c r="F33" s="131" t="s">
        <v>29</v>
      </c>
      <c r="G33" s="168"/>
      <c r="H33" s="168"/>
      <c r="I33" s="168"/>
      <c r="J33" s="26"/>
      <c r="K33" s="6" t="s">
        <v>34</v>
      </c>
      <c r="L33" s="6"/>
      <c r="M33" s="6"/>
      <c r="N33" s="13"/>
    </row>
    <row r="34" spans="1:14" ht="11.25">
      <c r="A34" s="5"/>
      <c r="B34" s="6" t="s">
        <v>5</v>
      </c>
      <c r="C34" s="168"/>
      <c r="D34" s="168"/>
      <c r="E34" s="168"/>
      <c r="F34" s="131" t="s">
        <v>29</v>
      </c>
      <c r="G34" s="168"/>
      <c r="H34" s="168"/>
      <c r="I34" s="168"/>
      <c r="J34" s="26"/>
      <c r="K34" s="6" t="s">
        <v>34</v>
      </c>
      <c r="L34" s="6"/>
      <c r="M34" s="6"/>
      <c r="N34" s="13"/>
    </row>
    <row r="35" spans="1:14" ht="11.25">
      <c r="A35" s="5"/>
      <c r="B35" s="6"/>
      <c r="C35" s="169"/>
      <c r="D35" s="169"/>
      <c r="E35" s="169"/>
      <c r="F35" s="131" t="s">
        <v>29</v>
      </c>
      <c r="G35" s="169"/>
      <c r="H35" s="169"/>
      <c r="I35" s="169"/>
      <c r="J35" s="28">
        <f>SUM(J27:J34)</f>
        <v>0</v>
      </c>
      <c r="K35" s="6"/>
      <c r="L35" s="6"/>
      <c r="M35" s="29"/>
      <c r="N35" s="30"/>
    </row>
    <row r="36" spans="1:14" ht="11.25">
      <c r="A36" s="5"/>
      <c r="B36" s="6"/>
      <c r="C36" s="6"/>
      <c r="D36" s="6"/>
      <c r="E36" s="6"/>
      <c r="F36" s="6"/>
      <c r="G36" s="6"/>
      <c r="H36" s="169" t="s">
        <v>36</v>
      </c>
      <c r="I36" s="169"/>
      <c r="J36" s="31">
        <v>1.6</v>
      </c>
      <c r="K36" s="6"/>
      <c r="L36" s="135"/>
      <c r="M36" s="193">
        <f>M25</f>
        <v>1760</v>
      </c>
      <c r="N36" s="194"/>
    </row>
    <row r="37" spans="1:18" ht="11.25">
      <c r="A37" s="5"/>
      <c r="B37" s="6" t="s">
        <v>37</v>
      </c>
      <c r="C37" s="6"/>
      <c r="D37" s="6"/>
      <c r="E37" s="6"/>
      <c r="F37" s="6"/>
      <c r="G37" s="6"/>
      <c r="H37" s="131"/>
      <c r="I37" s="131"/>
      <c r="J37" s="31"/>
      <c r="K37" s="6"/>
      <c r="L37" s="132" t="s">
        <v>38</v>
      </c>
      <c r="M37" s="195">
        <v>0</v>
      </c>
      <c r="N37" s="196"/>
      <c r="R37" s="4" t="s">
        <v>39</v>
      </c>
    </row>
    <row r="38" spans="1:17" ht="11.25">
      <c r="A38" s="5"/>
      <c r="B38" s="6"/>
      <c r="C38" s="6"/>
      <c r="D38" s="6"/>
      <c r="E38" s="6"/>
      <c r="F38" s="6"/>
      <c r="G38" s="197"/>
      <c r="H38" s="197"/>
      <c r="I38" s="197"/>
      <c r="J38" s="197"/>
      <c r="K38" s="197" t="s">
        <v>40</v>
      </c>
      <c r="L38" s="198"/>
      <c r="M38" s="195">
        <v>0</v>
      </c>
      <c r="N38" s="196"/>
      <c r="P38" s="169"/>
      <c r="Q38" s="169"/>
    </row>
    <row r="39" spans="1:17" ht="11.25">
      <c r="A39" s="5"/>
      <c r="B39" s="35"/>
      <c r="C39" s="36" t="s">
        <v>41</v>
      </c>
      <c r="D39" s="37"/>
      <c r="E39" s="37"/>
      <c r="F39" s="37"/>
      <c r="G39" s="38"/>
      <c r="H39" s="39"/>
      <c r="I39" s="39"/>
      <c r="J39" s="40"/>
      <c r="K39" s="40"/>
      <c r="L39" s="132" t="s">
        <v>33</v>
      </c>
      <c r="M39" s="189">
        <f>J35*J36</f>
        <v>0</v>
      </c>
      <c r="N39" s="199"/>
      <c r="P39" s="41"/>
      <c r="Q39" s="6"/>
    </row>
    <row r="40" spans="1:17" ht="11.25">
      <c r="A40" s="5"/>
      <c r="B40" s="42"/>
      <c r="C40" s="7"/>
      <c r="D40" s="6"/>
      <c r="E40" s="6"/>
      <c r="F40" s="6"/>
      <c r="G40" s="43"/>
      <c r="H40" s="39"/>
      <c r="I40" s="39"/>
      <c r="J40" s="40"/>
      <c r="K40" s="40"/>
      <c r="L40" s="132" t="s">
        <v>42</v>
      </c>
      <c r="M40" s="189">
        <v>0</v>
      </c>
      <c r="N40" s="199"/>
      <c r="P40" s="41"/>
      <c r="Q40" s="6"/>
    </row>
    <row r="41" spans="1:17" ht="11.25">
      <c r="A41" s="5"/>
      <c r="B41" s="42"/>
      <c r="C41" s="7"/>
      <c r="D41" s="6"/>
      <c r="E41" s="6"/>
      <c r="F41" s="6"/>
      <c r="G41" s="43"/>
      <c r="H41" s="39"/>
      <c r="I41" s="39"/>
      <c r="J41" s="40"/>
      <c r="K41" s="40"/>
      <c r="L41" s="132" t="s">
        <v>43</v>
      </c>
      <c r="M41" s="189">
        <v>0</v>
      </c>
      <c r="N41" s="199"/>
      <c r="P41" s="41"/>
      <c r="Q41" s="6"/>
    </row>
    <row r="42" spans="1:17" ht="11.25">
      <c r="A42" s="5"/>
      <c r="B42" s="42" t="s">
        <v>44</v>
      </c>
      <c r="C42" s="6"/>
      <c r="D42" s="6"/>
      <c r="E42" s="135"/>
      <c r="F42" s="200">
        <v>0</v>
      </c>
      <c r="G42" s="201"/>
      <c r="H42" s="132"/>
      <c r="I42" s="132"/>
      <c r="J42" s="132"/>
      <c r="K42" s="6" t="s">
        <v>45</v>
      </c>
      <c r="L42" s="135"/>
      <c r="M42" s="170">
        <f>SUM(M36+M38+M39)+M40+M41</f>
        <v>1760</v>
      </c>
      <c r="N42" s="171"/>
      <c r="O42" s="44"/>
      <c r="P42" s="41"/>
      <c r="Q42" s="11"/>
    </row>
    <row r="43" spans="1:17" ht="11.25">
      <c r="A43" s="5"/>
      <c r="B43" s="42" t="s">
        <v>46</v>
      </c>
      <c r="C43" s="6"/>
      <c r="D43" s="6"/>
      <c r="E43" s="135"/>
      <c r="F43" s="202">
        <v>0</v>
      </c>
      <c r="G43" s="203"/>
      <c r="H43" s="132"/>
      <c r="I43" s="132"/>
      <c r="J43" s="132"/>
      <c r="K43" s="6" t="s">
        <v>47</v>
      </c>
      <c r="L43" s="135"/>
      <c r="M43" s="170"/>
      <c r="N43" s="171"/>
      <c r="P43" s="41"/>
      <c r="Q43" s="11"/>
    </row>
    <row r="44" spans="1:17" ht="11.25">
      <c r="A44" s="5"/>
      <c r="B44" s="42" t="s">
        <v>48</v>
      </c>
      <c r="C44" s="6"/>
      <c r="D44" s="6"/>
      <c r="E44" s="135"/>
      <c r="F44" s="204">
        <v>0</v>
      </c>
      <c r="G44" s="205"/>
      <c r="H44" s="132"/>
      <c r="I44" s="132"/>
      <c r="J44" s="132"/>
      <c r="K44" s="6"/>
      <c r="L44" s="135"/>
      <c r="M44" s="45"/>
      <c r="N44" s="46"/>
      <c r="P44" s="41"/>
      <c r="Q44" s="47"/>
    </row>
    <row r="45" spans="1:17" ht="11.25">
      <c r="A45" s="5"/>
      <c r="B45" s="42" t="s">
        <v>49</v>
      </c>
      <c r="C45" s="6"/>
      <c r="D45" s="6"/>
      <c r="E45" s="135"/>
      <c r="F45" s="202">
        <v>0</v>
      </c>
      <c r="G45" s="203"/>
      <c r="H45" s="132"/>
      <c r="I45" s="132"/>
      <c r="J45" s="132"/>
      <c r="K45" s="6"/>
      <c r="L45" s="135"/>
      <c r="M45" s="45"/>
      <c r="N45" s="46"/>
      <c r="P45" s="41"/>
      <c r="Q45" s="11"/>
    </row>
    <row r="46" spans="1:17" ht="11.25">
      <c r="A46" s="5"/>
      <c r="B46" s="42" t="s">
        <v>48</v>
      </c>
      <c r="C46" s="6"/>
      <c r="D46" s="6"/>
      <c r="E46" s="135"/>
      <c r="F46" s="204">
        <v>0</v>
      </c>
      <c r="G46" s="205"/>
      <c r="H46" s="132"/>
      <c r="I46" s="132"/>
      <c r="J46" s="132"/>
      <c r="K46" s="6"/>
      <c r="L46" s="135"/>
      <c r="M46" s="45"/>
      <c r="N46" s="46"/>
      <c r="P46" s="41"/>
      <c r="Q46" s="11"/>
    </row>
    <row r="47" spans="1:17" ht="11.25">
      <c r="A47" s="5"/>
      <c r="B47" s="42" t="s">
        <v>33</v>
      </c>
      <c r="C47" s="6"/>
      <c r="D47" s="6"/>
      <c r="E47" s="135"/>
      <c r="F47" s="200">
        <v>0</v>
      </c>
      <c r="G47" s="201"/>
      <c r="H47" s="6"/>
      <c r="I47" s="35" t="s">
        <v>50</v>
      </c>
      <c r="J47" s="37"/>
      <c r="K47" s="37"/>
      <c r="L47" s="37"/>
      <c r="M47" s="37"/>
      <c r="N47" s="48"/>
      <c r="P47" s="41"/>
      <c r="Q47" s="11"/>
    </row>
    <row r="48" spans="1:17" ht="11.25">
      <c r="A48" s="5"/>
      <c r="B48" s="42" t="s">
        <v>51</v>
      </c>
      <c r="C48" s="6"/>
      <c r="D48" s="6"/>
      <c r="E48" s="135"/>
      <c r="F48" s="202">
        <v>0</v>
      </c>
      <c r="G48" s="203"/>
      <c r="H48" s="6"/>
      <c r="I48" s="49"/>
      <c r="J48" s="50"/>
      <c r="K48" s="50"/>
      <c r="L48" s="50"/>
      <c r="M48" s="50"/>
      <c r="N48" s="51"/>
      <c r="P48" s="6"/>
      <c r="Q48" s="6"/>
    </row>
    <row r="49" spans="1:17" ht="11.25">
      <c r="A49" s="5"/>
      <c r="B49" s="42" t="s">
        <v>43</v>
      </c>
      <c r="C49" s="6"/>
      <c r="D49" s="6"/>
      <c r="E49" s="135" t="s">
        <v>52</v>
      </c>
      <c r="F49" s="202">
        <v>0</v>
      </c>
      <c r="G49" s="203"/>
      <c r="H49" s="6"/>
      <c r="I49" s="49"/>
      <c r="J49" s="50"/>
      <c r="K49" s="50"/>
      <c r="L49" s="50"/>
      <c r="M49" s="50"/>
      <c r="N49" s="51"/>
      <c r="P49" s="6"/>
      <c r="Q49" s="6"/>
    </row>
    <row r="50" spans="1:17" ht="11.25">
      <c r="A50" s="5"/>
      <c r="B50" s="42" t="s">
        <v>53</v>
      </c>
      <c r="C50" s="6"/>
      <c r="D50" s="6"/>
      <c r="E50" s="135"/>
      <c r="F50" s="202">
        <v>0</v>
      </c>
      <c r="G50" s="203"/>
      <c r="H50" s="52"/>
      <c r="I50" s="49"/>
      <c r="J50" s="50"/>
      <c r="K50" s="50"/>
      <c r="L50" s="50"/>
      <c r="M50" s="50"/>
      <c r="N50" s="51"/>
      <c r="P50" s="169"/>
      <c r="Q50" s="169"/>
    </row>
    <row r="51" spans="1:17" ht="11.25">
      <c r="A51" s="5"/>
      <c r="B51" s="42" t="s">
        <v>47</v>
      </c>
      <c r="C51" s="6"/>
      <c r="D51" s="6"/>
      <c r="E51" s="135"/>
      <c r="F51" s="206">
        <f>SUM(F46:G50)</f>
        <v>0</v>
      </c>
      <c r="G51" s="207"/>
      <c r="H51" s="6"/>
      <c r="I51" s="49"/>
      <c r="J51" s="50"/>
      <c r="K51" s="50"/>
      <c r="L51" s="50"/>
      <c r="M51" s="50"/>
      <c r="N51" s="51"/>
      <c r="P51" s="41"/>
      <c r="Q51" s="6"/>
    </row>
    <row r="52" spans="1:17" ht="11.25">
      <c r="A52" s="5"/>
      <c r="B52" s="42" t="s">
        <v>54</v>
      </c>
      <c r="C52" s="6"/>
      <c r="D52" s="6"/>
      <c r="E52" s="135"/>
      <c r="F52" s="208">
        <f>+M42-F51</f>
        <v>1760</v>
      </c>
      <c r="G52" s="209"/>
      <c r="H52" s="6"/>
      <c r="I52" s="53"/>
      <c r="J52" s="27"/>
      <c r="K52" s="27"/>
      <c r="L52" s="27"/>
      <c r="M52" s="27"/>
      <c r="N52" s="54"/>
      <c r="P52" s="41"/>
      <c r="Q52" s="6"/>
    </row>
    <row r="53" spans="1:17" ht="12" thickBot="1">
      <c r="A53" s="5"/>
      <c r="B53" s="55" t="s">
        <v>48</v>
      </c>
      <c r="C53" s="26"/>
      <c r="D53" s="26"/>
      <c r="E53" s="56"/>
      <c r="F53" s="210">
        <f>+F51+F52</f>
        <v>1760</v>
      </c>
      <c r="G53" s="211"/>
      <c r="H53" s="6"/>
      <c r="I53" s="57"/>
      <c r="J53" s="27"/>
      <c r="K53" s="27"/>
      <c r="L53" s="27"/>
      <c r="M53" s="27"/>
      <c r="N53" s="54"/>
      <c r="P53" s="41"/>
      <c r="Q53" s="11"/>
    </row>
    <row r="54" spans="1:17" ht="11.25">
      <c r="A54" s="5"/>
      <c r="B54" s="169" t="s">
        <v>55</v>
      </c>
      <c r="C54" s="169"/>
      <c r="D54" s="169"/>
      <c r="E54" s="169"/>
      <c r="F54" s="169"/>
      <c r="G54" s="169"/>
      <c r="H54" s="6"/>
      <c r="I54" s="215" t="s">
        <v>56</v>
      </c>
      <c r="J54" s="215"/>
      <c r="K54" s="215"/>
      <c r="L54" s="215"/>
      <c r="M54" s="215"/>
      <c r="N54" s="216"/>
      <c r="P54" s="41"/>
      <c r="Q54" s="11"/>
    </row>
    <row r="55" spans="1:17" ht="1.5" customHeight="1">
      <c r="A55" s="5"/>
      <c r="B55" s="131"/>
      <c r="C55" s="131"/>
      <c r="D55" s="131"/>
      <c r="E55" s="131"/>
      <c r="F55" s="131"/>
      <c r="G55" s="131"/>
      <c r="H55" s="6"/>
      <c r="I55" s="131"/>
      <c r="J55" s="131"/>
      <c r="K55" s="131"/>
      <c r="L55" s="131"/>
      <c r="M55" s="131"/>
      <c r="N55" s="133"/>
      <c r="P55" s="41"/>
      <c r="Q55" s="11" t="s">
        <v>57</v>
      </c>
    </row>
    <row r="56" spans="1:17" ht="11.25" customHeight="1" hidden="1">
      <c r="A56" s="5"/>
      <c r="B56" s="169"/>
      <c r="C56" s="169"/>
      <c r="D56" s="169"/>
      <c r="E56" s="169"/>
      <c r="F56" s="169"/>
      <c r="G56" s="169"/>
      <c r="H56" s="6"/>
      <c r="I56" s="6"/>
      <c r="J56" s="6"/>
      <c r="K56" s="6"/>
      <c r="L56" s="6"/>
      <c r="M56" s="6"/>
      <c r="N56" s="13"/>
      <c r="P56" s="41"/>
      <c r="Q56" s="11" t="s">
        <v>58</v>
      </c>
    </row>
    <row r="57" spans="1:17" ht="16.5" customHeight="1">
      <c r="A57" s="5"/>
      <c r="B57" s="168" t="s">
        <v>59</v>
      </c>
      <c r="C57" s="168"/>
      <c r="D57" s="168"/>
      <c r="E57" s="168"/>
      <c r="F57" s="168"/>
      <c r="G57" s="168"/>
      <c r="H57" s="6"/>
      <c r="I57" s="168" t="s">
        <v>99</v>
      </c>
      <c r="J57" s="168"/>
      <c r="K57" s="168"/>
      <c r="L57" s="168"/>
      <c r="M57" s="168"/>
      <c r="N57" s="214"/>
      <c r="P57" s="41"/>
      <c r="Q57" s="11"/>
    </row>
    <row r="58" spans="1:17" ht="11.25">
      <c r="A58" s="5"/>
      <c r="B58" s="169" t="s">
        <v>57</v>
      </c>
      <c r="C58" s="169"/>
      <c r="D58" s="169"/>
      <c r="E58" s="169"/>
      <c r="F58" s="169"/>
      <c r="G58" s="169"/>
      <c r="H58" s="6"/>
      <c r="I58" s="215" t="s">
        <v>57</v>
      </c>
      <c r="J58" s="215"/>
      <c r="K58" s="215"/>
      <c r="L58" s="215"/>
      <c r="M58" s="215"/>
      <c r="N58" s="216"/>
      <c r="P58" s="6"/>
      <c r="Q58" s="6"/>
    </row>
    <row r="59" spans="1:17" ht="26.25" customHeight="1">
      <c r="A59" s="5"/>
      <c r="B59" s="217" t="s">
        <v>61</v>
      </c>
      <c r="C59" s="217"/>
      <c r="D59" s="217"/>
      <c r="E59" s="217"/>
      <c r="F59" s="217"/>
      <c r="G59" s="217"/>
      <c r="H59" s="6"/>
      <c r="I59" s="218" t="s">
        <v>100</v>
      </c>
      <c r="J59" s="218"/>
      <c r="K59" s="218"/>
      <c r="L59" s="218"/>
      <c r="M59" s="218"/>
      <c r="N59" s="219"/>
      <c r="P59" s="6"/>
      <c r="Q59" s="6"/>
    </row>
    <row r="60" spans="1:17" ht="2.25" customHeight="1">
      <c r="A60" s="5"/>
      <c r="B60" s="169" t="s">
        <v>63</v>
      </c>
      <c r="C60" s="169"/>
      <c r="D60" s="169"/>
      <c r="E60" s="169"/>
      <c r="F60" s="169"/>
      <c r="G60" s="169"/>
      <c r="H60" s="6"/>
      <c r="I60" s="212"/>
      <c r="J60" s="212"/>
      <c r="K60" s="212"/>
      <c r="L60" s="212"/>
      <c r="M60" s="212"/>
      <c r="N60" s="213"/>
      <c r="P60" s="6"/>
      <c r="Q60" s="6"/>
    </row>
    <row r="61" spans="1:17" ht="0.75" customHeight="1" hidden="1">
      <c r="A61" s="5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13"/>
      <c r="P61" s="6"/>
      <c r="Q61" s="6"/>
    </row>
    <row r="62" spans="1:17" ht="14.25" customHeight="1" thickBot="1">
      <c r="A62" s="59"/>
      <c r="B62" s="60"/>
      <c r="C62" s="60"/>
      <c r="D62" s="60"/>
      <c r="E62" s="60"/>
      <c r="F62" s="60"/>
      <c r="G62" s="60"/>
      <c r="H62" s="60"/>
      <c r="I62" s="60" t="s">
        <v>64</v>
      </c>
      <c r="J62" s="60">
        <v>7862</v>
      </c>
      <c r="K62" s="60"/>
      <c r="L62" s="61"/>
      <c r="M62" s="62"/>
      <c r="N62" s="63"/>
      <c r="P62" s="6"/>
      <c r="Q62" s="6"/>
    </row>
    <row r="63" spans="14:17" ht="36" customHeight="1">
      <c r="N63" s="4" t="s">
        <v>65</v>
      </c>
      <c r="P63" s="6"/>
      <c r="Q63" s="6"/>
    </row>
    <row r="64" spans="16:17" ht="11.25">
      <c r="P64" s="6"/>
      <c r="Q64" s="6"/>
    </row>
    <row r="65" spans="16:17" ht="11.25">
      <c r="P65" s="6"/>
      <c r="Q65" s="6"/>
    </row>
    <row r="66" spans="16:17" ht="11.25">
      <c r="P66" s="6"/>
      <c r="Q66" s="6"/>
    </row>
    <row r="67" spans="16:17" ht="11.25">
      <c r="P67" s="6"/>
      <c r="Q67" s="6"/>
    </row>
    <row r="68" spans="16:17" ht="11.25">
      <c r="P68" s="6"/>
      <c r="Q68" s="6"/>
    </row>
    <row r="69" spans="16:17" ht="11.25">
      <c r="P69" s="6"/>
      <c r="Q69" s="6"/>
    </row>
    <row r="70" spans="16:17" ht="11.25">
      <c r="P70" s="6"/>
      <c r="Q70" s="6"/>
    </row>
    <row r="71" spans="16:17" ht="11.25">
      <c r="P71" s="6"/>
      <c r="Q71" s="6"/>
    </row>
    <row r="72" spans="16:17" ht="11.25">
      <c r="P72" s="6"/>
      <c r="Q72" s="6"/>
    </row>
    <row r="73" spans="16:17" ht="11.25">
      <c r="P73" s="6"/>
      <c r="Q73" s="6"/>
    </row>
    <row r="74" spans="16:17" ht="11.25">
      <c r="P74" s="6"/>
      <c r="Q74" s="6"/>
    </row>
  </sheetData>
  <sheetProtection/>
  <mergeCells count="83">
    <mergeCell ref="B11:C11"/>
    <mergeCell ref="D11:N11"/>
    <mergeCell ref="M2:N2"/>
    <mergeCell ref="L3:M3"/>
    <mergeCell ref="L8:M8"/>
    <mergeCell ref="K9:L9"/>
    <mergeCell ref="M9:N9"/>
    <mergeCell ref="B13:N15"/>
    <mergeCell ref="G16:H16"/>
    <mergeCell ref="L16:M16"/>
    <mergeCell ref="B17:N17"/>
    <mergeCell ref="B18:C18"/>
    <mergeCell ref="E18:G18"/>
    <mergeCell ref="I18:J18"/>
    <mergeCell ref="L18:M18"/>
    <mergeCell ref="C27:E27"/>
    <mergeCell ref="G27:I27"/>
    <mergeCell ref="B19:N19"/>
    <mergeCell ref="B20:E20"/>
    <mergeCell ref="F20:I20"/>
    <mergeCell ref="J20:K20"/>
    <mergeCell ref="L20:N20"/>
    <mergeCell ref="B21:E21"/>
    <mergeCell ref="F21:I21"/>
    <mergeCell ref="J21:K21"/>
    <mergeCell ref="L21:N21"/>
    <mergeCell ref="F23:G23"/>
    <mergeCell ref="F24:G24"/>
    <mergeCell ref="M24:N24"/>
    <mergeCell ref="F25:G25"/>
    <mergeCell ref="M25:N25"/>
    <mergeCell ref="C28:E28"/>
    <mergeCell ref="G28:I28"/>
    <mergeCell ref="C29:E29"/>
    <mergeCell ref="G29:I29"/>
    <mergeCell ref="C30:E30"/>
    <mergeCell ref="G30:I30"/>
    <mergeCell ref="C31:E31"/>
    <mergeCell ref="G31:I31"/>
    <mergeCell ref="C32:E32"/>
    <mergeCell ref="G32:I32"/>
    <mergeCell ref="C33:E33"/>
    <mergeCell ref="G33:I33"/>
    <mergeCell ref="M36:N36"/>
    <mergeCell ref="M37:N37"/>
    <mergeCell ref="G38:J38"/>
    <mergeCell ref="K38:L38"/>
    <mergeCell ref="M38:N38"/>
    <mergeCell ref="C34:E34"/>
    <mergeCell ref="G34:I34"/>
    <mergeCell ref="C35:E35"/>
    <mergeCell ref="G35:I35"/>
    <mergeCell ref="H36:I36"/>
    <mergeCell ref="P38:Q38"/>
    <mergeCell ref="M40:N40"/>
    <mergeCell ref="M41:N41"/>
    <mergeCell ref="F42:G42"/>
    <mergeCell ref="M42:N42"/>
    <mergeCell ref="M39:N39"/>
    <mergeCell ref="F43:G43"/>
    <mergeCell ref="M43:N43"/>
    <mergeCell ref="B54:G54"/>
    <mergeCell ref="I54:N54"/>
    <mergeCell ref="F44:G44"/>
    <mergeCell ref="F45:G45"/>
    <mergeCell ref="F46:G46"/>
    <mergeCell ref="F47:G47"/>
    <mergeCell ref="F48:G48"/>
    <mergeCell ref="F49:G49"/>
    <mergeCell ref="F50:G50"/>
    <mergeCell ref="P50:Q50"/>
    <mergeCell ref="F51:G51"/>
    <mergeCell ref="F52:G52"/>
    <mergeCell ref="F53:G53"/>
    <mergeCell ref="B60:G60"/>
    <mergeCell ref="I60:N60"/>
    <mergeCell ref="B56:G56"/>
    <mergeCell ref="B57:G57"/>
    <mergeCell ref="I57:N57"/>
    <mergeCell ref="B58:G58"/>
    <mergeCell ref="I58:N58"/>
    <mergeCell ref="B59:G59"/>
    <mergeCell ref="I59:N59"/>
  </mergeCells>
  <printOptions/>
  <pageMargins left="0.7" right="0.7" top="0.75" bottom="0.75" header="0.3" footer="0.3"/>
  <pageSetup horizontalDpi="600" verticalDpi="600" orientation="portrait" scale="9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V74"/>
  <sheetViews>
    <sheetView zoomScalePageLayoutView="0" workbookViewId="0" topLeftCell="A1">
      <selection activeCell="B13" sqref="B13:N15"/>
    </sheetView>
  </sheetViews>
  <sheetFormatPr defaultColWidth="6.7109375" defaultRowHeight="1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125" style="4" customWidth="1"/>
    <col min="8" max="8" width="3.28125" style="4" customWidth="1"/>
    <col min="9" max="9" width="9.00390625" style="4" customWidth="1"/>
    <col min="10" max="10" width="8.140625" style="4" customWidth="1"/>
    <col min="11" max="11" width="4.00390625" style="4" customWidth="1"/>
    <col min="12" max="12" width="7.00390625" style="4" customWidth="1"/>
    <col min="13" max="13" width="5.28125" style="4" bestFit="1" customWidth="1"/>
    <col min="14" max="14" width="16.28125" style="4" customWidth="1"/>
    <col min="15" max="15" width="8.140625" style="4" bestFit="1" customWidth="1"/>
    <col min="16" max="16" width="9.28125" style="4" bestFit="1" customWidth="1"/>
    <col min="17" max="17" width="10.28125" style="4" bestFit="1" customWidth="1"/>
    <col min="18" max="16384" width="6.7109375" style="4" customWidth="1"/>
  </cols>
  <sheetData>
    <row r="1" spans="1:14" ht="11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1.2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164">
        <v>38</v>
      </c>
      <c r="N2" s="165"/>
    </row>
    <row r="3" spans="1:14" ht="11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166"/>
      <c r="M3" s="167"/>
      <c r="N3" s="8">
        <v>7862</v>
      </c>
    </row>
    <row r="4" spans="1:14" ht="11.2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136"/>
      <c r="M4" s="136"/>
      <c r="N4" s="10" t="s">
        <v>1</v>
      </c>
    </row>
    <row r="5" spans="1:14" ht="11.25">
      <c r="A5" s="5"/>
      <c r="B5" s="6"/>
      <c r="C5" s="6"/>
      <c r="D5" s="6"/>
      <c r="E5" s="6"/>
      <c r="F5" s="6"/>
      <c r="G5" s="11"/>
      <c r="H5" s="6"/>
      <c r="I5" s="6"/>
      <c r="J5" s="6"/>
      <c r="K5" s="6"/>
      <c r="L5" s="136" t="s">
        <v>2</v>
      </c>
      <c r="M5" s="136"/>
      <c r="N5" s="12"/>
    </row>
    <row r="6" spans="1:14" ht="11.25">
      <c r="A6" s="5"/>
      <c r="B6" s="6"/>
      <c r="C6" s="6"/>
      <c r="D6" s="6"/>
      <c r="E6" s="6"/>
      <c r="F6" s="6"/>
      <c r="G6" s="11" t="s">
        <v>3</v>
      </c>
      <c r="H6" s="6"/>
      <c r="I6" s="6"/>
      <c r="J6" s="6"/>
      <c r="K6" s="6"/>
      <c r="L6" s="6"/>
      <c r="M6" s="6"/>
      <c r="N6" s="13"/>
    </row>
    <row r="7" spans="1:14" ht="11.25">
      <c r="A7" s="5"/>
      <c r="B7" s="6"/>
      <c r="C7" s="6"/>
      <c r="D7" s="6"/>
      <c r="E7" s="6"/>
      <c r="F7" s="11"/>
      <c r="G7" s="11"/>
      <c r="H7" s="6"/>
      <c r="I7" s="6"/>
      <c r="J7" s="6"/>
      <c r="K7" s="6"/>
      <c r="L7" s="6"/>
      <c r="M7" s="6"/>
      <c r="N7" s="13"/>
    </row>
    <row r="8" spans="1:14" ht="12" thickBot="1">
      <c r="A8" s="5"/>
      <c r="B8" s="6"/>
      <c r="C8" s="6"/>
      <c r="D8" s="6"/>
      <c r="E8" s="6"/>
      <c r="F8" s="6"/>
      <c r="G8" s="6" t="s">
        <v>4</v>
      </c>
      <c r="H8" s="6"/>
      <c r="I8" s="6"/>
      <c r="J8" s="14">
        <v>22</v>
      </c>
      <c r="K8" s="131" t="s">
        <v>5</v>
      </c>
      <c r="L8" s="168" t="s">
        <v>14</v>
      </c>
      <c r="M8" s="168"/>
      <c r="N8" s="13">
        <v>2017</v>
      </c>
    </row>
    <row r="9" spans="1:14" ht="11.25">
      <c r="A9" s="5"/>
      <c r="B9" s="6"/>
      <c r="C9" s="6"/>
      <c r="D9" s="6"/>
      <c r="E9" s="6"/>
      <c r="F9" s="6"/>
      <c r="G9" s="6"/>
      <c r="H9" s="6"/>
      <c r="I9" s="6"/>
      <c r="J9" s="6"/>
      <c r="K9" s="169" t="s">
        <v>6</v>
      </c>
      <c r="L9" s="169"/>
      <c r="M9" s="170">
        <f>M42</f>
        <v>3404.4</v>
      </c>
      <c r="N9" s="171"/>
    </row>
    <row r="10" spans="1:14" ht="13.5" customHeight="1">
      <c r="A10" s="5"/>
      <c r="B10" s="6" t="s">
        <v>7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1:14" ht="11.25">
      <c r="A11" s="134"/>
      <c r="B11" s="161">
        <f>$M$9</f>
        <v>3404.4</v>
      </c>
      <c r="C11" s="161"/>
      <c r="D11" s="162" t="s">
        <v>168</v>
      </c>
      <c r="E11" s="162"/>
      <c r="F11" s="162"/>
      <c r="G11" s="162"/>
      <c r="H11" s="162"/>
      <c r="I11" s="162"/>
      <c r="J11" s="162"/>
      <c r="K11" s="162"/>
      <c r="L11" s="162"/>
      <c r="M11" s="162"/>
      <c r="N11" s="163"/>
    </row>
    <row r="12" spans="1:20" ht="11.25">
      <c r="A12" s="5"/>
      <c r="B12" s="6" t="s">
        <v>8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  <c r="P12" s="4" t="s">
        <v>9</v>
      </c>
      <c r="T12" s="4" t="s">
        <v>10</v>
      </c>
    </row>
    <row r="13" spans="1:14" ht="12.75" customHeight="1">
      <c r="A13" s="5"/>
      <c r="B13" s="172" t="s">
        <v>169</v>
      </c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3"/>
    </row>
    <row r="14" spans="1:14" ht="11.25">
      <c r="A14" s="5"/>
      <c r="B14" s="172"/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3"/>
    </row>
    <row r="15" spans="1:14" ht="11.25">
      <c r="A15" s="5"/>
      <c r="B15" s="172"/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3"/>
    </row>
    <row r="16" spans="1:16" ht="11.25">
      <c r="A16" s="5"/>
      <c r="B16" s="6" t="s">
        <v>11</v>
      </c>
      <c r="C16" s="6"/>
      <c r="D16" s="6"/>
      <c r="E16" s="18">
        <v>23</v>
      </c>
      <c r="F16" s="131" t="s">
        <v>5</v>
      </c>
      <c r="G16" s="168" t="s">
        <v>14</v>
      </c>
      <c r="H16" s="168"/>
      <c r="I16" s="131" t="s">
        <v>12</v>
      </c>
      <c r="J16" s="18">
        <v>24</v>
      </c>
      <c r="K16" s="131" t="s">
        <v>13</v>
      </c>
      <c r="L16" s="168" t="s">
        <v>14</v>
      </c>
      <c r="M16" s="168"/>
      <c r="N16" s="13">
        <v>2017</v>
      </c>
      <c r="P16" s="19"/>
    </row>
    <row r="17" spans="1:14" ht="12" thickBot="1">
      <c r="A17" s="5"/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5"/>
    </row>
    <row r="18" spans="1:22" ht="12" thickBot="1">
      <c r="A18" s="5"/>
      <c r="B18" s="169" t="s">
        <v>15</v>
      </c>
      <c r="C18" s="176"/>
      <c r="D18" s="20"/>
      <c r="E18" s="177" t="s">
        <v>16</v>
      </c>
      <c r="F18" s="178"/>
      <c r="G18" s="179"/>
      <c r="H18" s="20" t="s">
        <v>17</v>
      </c>
      <c r="I18" s="177" t="s">
        <v>18</v>
      </c>
      <c r="J18" s="179"/>
      <c r="K18" s="20"/>
      <c r="L18" s="177" t="s">
        <v>19</v>
      </c>
      <c r="M18" s="179"/>
      <c r="N18" s="20"/>
      <c r="V18" s="4" t="s">
        <v>10</v>
      </c>
    </row>
    <row r="19" spans="1:17" ht="11.25">
      <c r="A19" s="5"/>
      <c r="B19" s="174" t="s">
        <v>20</v>
      </c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5"/>
      <c r="Q19" s="4" t="s">
        <v>10</v>
      </c>
    </row>
    <row r="20" spans="1:17" ht="12.75" customHeight="1">
      <c r="A20" s="5"/>
      <c r="B20" s="180"/>
      <c r="C20" s="181"/>
      <c r="D20" s="181"/>
      <c r="E20" s="182"/>
      <c r="F20" s="164"/>
      <c r="G20" s="183"/>
      <c r="H20" s="183"/>
      <c r="I20" s="184"/>
      <c r="J20" s="164"/>
      <c r="K20" s="184"/>
      <c r="L20" s="164"/>
      <c r="M20" s="183"/>
      <c r="N20" s="165"/>
      <c r="Q20" s="4" t="s">
        <v>10</v>
      </c>
    </row>
    <row r="21" spans="1:14" ht="11.25">
      <c r="A21" s="5"/>
      <c r="B21" s="185" t="s">
        <v>21</v>
      </c>
      <c r="C21" s="186"/>
      <c r="D21" s="186"/>
      <c r="E21" s="187"/>
      <c r="F21" s="185" t="s">
        <v>22</v>
      </c>
      <c r="G21" s="186"/>
      <c r="H21" s="186"/>
      <c r="I21" s="187"/>
      <c r="J21" s="185" t="s">
        <v>23</v>
      </c>
      <c r="K21" s="187"/>
      <c r="L21" s="185" t="s">
        <v>24</v>
      </c>
      <c r="M21" s="186"/>
      <c r="N21" s="188"/>
    </row>
    <row r="22" spans="1:14" ht="11.25">
      <c r="A22" s="5"/>
      <c r="B22" s="7" t="s">
        <v>25</v>
      </c>
      <c r="C22" s="6"/>
      <c r="D22" s="6"/>
      <c r="E22" s="11"/>
      <c r="F22" s="6"/>
      <c r="G22" s="6"/>
      <c r="H22" s="6"/>
      <c r="I22" s="6"/>
      <c r="J22" s="6"/>
      <c r="K22" s="6"/>
      <c r="L22" s="6"/>
      <c r="M22" s="6"/>
      <c r="N22" s="13"/>
    </row>
    <row r="23" spans="1:14" ht="11.25">
      <c r="A23" s="5"/>
      <c r="B23" s="6"/>
      <c r="C23" s="6" t="s">
        <v>26</v>
      </c>
      <c r="D23" s="6"/>
      <c r="E23" s="131"/>
      <c r="F23" s="168" t="s">
        <v>27</v>
      </c>
      <c r="G23" s="168"/>
      <c r="H23" s="6"/>
      <c r="I23" s="6"/>
      <c r="J23" s="11"/>
      <c r="K23" s="6"/>
      <c r="L23" s="6"/>
      <c r="M23" s="6"/>
      <c r="N23" s="13"/>
    </row>
    <row r="24" spans="1:14" ht="11.25">
      <c r="A24" s="5"/>
      <c r="B24" s="6" t="s">
        <v>28</v>
      </c>
      <c r="C24" s="6"/>
      <c r="D24" s="22">
        <v>1</v>
      </c>
      <c r="E24" s="131" t="s">
        <v>29</v>
      </c>
      <c r="F24" s="189">
        <v>1120</v>
      </c>
      <c r="G24" s="190"/>
      <c r="H24" s="6" t="s">
        <v>30</v>
      </c>
      <c r="I24" s="6"/>
      <c r="J24" s="11"/>
      <c r="K24" s="6"/>
      <c r="L24" s="6"/>
      <c r="M24" s="191"/>
      <c r="N24" s="192"/>
    </row>
    <row r="25" spans="1:14" ht="11.25">
      <c r="A25" s="5"/>
      <c r="B25" s="6" t="s">
        <v>31</v>
      </c>
      <c r="C25" s="6"/>
      <c r="D25" s="22">
        <v>1</v>
      </c>
      <c r="E25" s="131" t="s">
        <v>29</v>
      </c>
      <c r="F25" s="189">
        <v>640</v>
      </c>
      <c r="G25" s="190"/>
      <c r="H25" s="6" t="s">
        <v>30</v>
      </c>
      <c r="I25" s="6"/>
      <c r="J25" s="11"/>
      <c r="K25" s="6" t="s">
        <v>32</v>
      </c>
      <c r="L25" s="6"/>
      <c r="M25" s="193">
        <f>D24*F24+D25*F25</f>
        <v>1760</v>
      </c>
      <c r="N25" s="194"/>
    </row>
    <row r="26" spans="1:14" ht="11.25">
      <c r="A26" s="5"/>
      <c r="B26" s="7" t="s">
        <v>33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13"/>
    </row>
    <row r="27" spans="1:14" ht="11.25">
      <c r="A27" s="5"/>
      <c r="B27" s="6" t="s">
        <v>5</v>
      </c>
      <c r="C27" s="168" t="s">
        <v>83</v>
      </c>
      <c r="D27" s="168"/>
      <c r="E27" s="168"/>
      <c r="F27" s="131" t="s">
        <v>29</v>
      </c>
      <c r="G27" s="168" t="s">
        <v>162</v>
      </c>
      <c r="H27" s="168"/>
      <c r="I27" s="168"/>
      <c r="J27" s="23">
        <v>396</v>
      </c>
      <c r="K27" s="6" t="s">
        <v>34</v>
      </c>
      <c r="L27" s="6"/>
      <c r="M27" s="6"/>
      <c r="N27" s="24"/>
    </row>
    <row r="28" spans="1:14" ht="11.25">
      <c r="A28" s="5"/>
      <c r="B28" s="6" t="s">
        <v>5</v>
      </c>
      <c r="C28" s="168" t="s">
        <v>162</v>
      </c>
      <c r="D28" s="168"/>
      <c r="E28" s="168"/>
      <c r="F28" s="25" t="s">
        <v>29</v>
      </c>
      <c r="G28" s="220" t="s">
        <v>144</v>
      </c>
      <c r="H28" s="220"/>
      <c r="I28" s="220"/>
      <c r="J28" s="23">
        <v>57</v>
      </c>
      <c r="K28" s="6" t="s">
        <v>34</v>
      </c>
      <c r="L28" s="6"/>
      <c r="M28" s="6"/>
      <c r="N28" s="24"/>
    </row>
    <row r="29" spans="1:14" ht="11.25">
      <c r="A29" s="5"/>
      <c r="B29" s="6" t="s">
        <v>5</v>
      </c>
      <c r="C29" s="220" t="s">
        <v>144</v>
      </c>
      <c r="D29" s="220"/>
      <c r="E29" s="220"/>
      <c r="F29" s="25" t="s">
        <v>29</v>
      </c>
      <c r="G29" s="168" t="s">
        <v>83</v>
      </c>
      <c r="H29" s="168"/>
      <c r="I29" s="168"/>
      <c r="J29" s="23">
        <v>436</v>
      </c>
      <c r="K29" s="6" t="s">
        <v>34</v>
      </c>
      <c r="L29" s="6"/>
      <c r="M29" s="6"/>
      <c r="N29" s="24"/>
    </row>
    <row r="30" spans="1:14" ht="11.25">
      <c r="A30" s="5"/>
      <c r="B30" s="6" t="s">
        <v>5</v>
      </c>
      <c r="C30" s="168"/>
      <c r="D30" s="168"/>
      <c r="E30" s="168"/>
      <c r="F30" s="25" t="s">
        <v>29</v>
      </c>
      <c r="G30" s="220"/>
      <c r="H30" s="220"/>
      <c r="I30" s="220"/>
      <c r="J30" s="23"/>
      <c r="K30" s="6" t="s">
        <v>34</v>
      </c>
      <c r="L30" s="6"/>
      <c r="M30" s="6"/>
      <c r="N30" s="24"/>
    </row>
    <row r="31" spans="1:14" ht="11.25">
      <c r="A31" s="5"/>
      <c r="B31" s="6" t="s">
        <v>5</v>
      </c>
      <c r="C31" s="220"/>
      <c r="D31" s="220"/>
      <c r="E31" s="220"/>
      <c r="F31" s="25" t="s">
        <v>29</v>
      </c>
      <c r="G31" s="168"/>
      <c r="H31" s="168"/>
      <c r="I31" s="168"/>
      <c r="J31" s="26"/>
      <c r="K31" s="6" t="s">
        <v>34</v>
      </c>
      <c r="L31" s="6"/>
      <c r="M31" s="6"/>
      <c r="N31" s="13"/>
    </row>
    <row r="32" spans="1:14" ht="11.25">
      <c r="A32" s="5"/>
      <c r="B32" s="6" t="s">
        <v>5</v>
      </c>
      <c r="C32" s="168"/>
      <c r="D32" s="168"/>
      <c r="E32" s="168"/>
      <c r="F32" s="131" t="s">
        <v>29</v>
      </c>
      <c r="G32" s="220"/>
      <c r="H32" s="220"/>
      <c r="I32" s="220"/>
      <c r="J32" s="26"/>
      <c r="K32" s="6" t="s">
        <v>34</v>
      </c>
      <c r="L32" s="6"/>
      <c r="M32" s="6"/>
      <c r="N32" s="13"/>
    </row>
    <row r="33" spans="1:14" ht="11.25">
      <c r="A33" s="5"/>
      <c r="B33" s="6" t="s">
        <v>5</v>
      </c>
      <c r="C33" s="220"/>
      <c r="D33" s="220"/>
      <c r="E33" s="220"/>
      <c r="F33" s="131" t="s">
        <v>29</v>
      </c>
      <c r="G33" s="168"/>
      <c r="H33" s="168"/>
      <c r="I33" s="168"/>
      <c r="J33" s="26"/>
      <c r="K33" s="6" t="s">
        <v>34</v>
      </c>
      <c r="L33" s="6"/>
      <c r="M33" s="6"/>
      <c r="N33" s="13"/>
    </row>
    <row r="34" spans="1:14" ht="11.25">
      <c r="A34" s="5"/>
      <c r="B34" s="6" t="s">
        <v>5</v>
      </c>
      <c r="C34" s="168"/>
      <c r="D34" s="168"/>
      <c r="E34" s="168"/>
      <c r="F34" s="131" t="s">
        <v>29</v>
      </c>
      <c r="G34" s="168"/>
      <c r="H34" s="168"/>
      <c r="I34" s="168"/>
      <c r="J34" s="26"/>
      <c r="K34" s="6" t="s">
        <v>34</v>
      </c>
      <c r="L34" s="6"/>
      <c r="M34" s="6"/>
      <c r="N34" s="13"/>
    </row>
    <row r="35" spans="1:14" ht="11.25">
      <c r="A35" s="5"/>
      <c r="B35" s="6"/>
      <c r="C35" s="169"/>
      <c r="D35" s="169"/>
      <c r="E35" s="169"/>
      <c r="F35" s="131" t="s">
        <v>29</v>
      </c>
      <c r="G35" s="169"/>
      <c r="H35" s="169"/>
      <c r="I35" s="169"/>
      <c r="J35" s="28">
        <f>SUM(J27:J34)</f>
        <v>889</v>
      </c>
      <c r="K35" s="6"/>
      <c r="L35" s="6"/>
      <c r="M35" s="29"/>
      <c r="N35" s="30"/>
    </row>
    <row r="36" spans="1:14" ht="11.25">
      <c r="A36" s="5"/>
      <c r="B36" s="6"/>
      <c r="C36" s="6"/>
      <c r="D36" s="6"/>
      <c r="E36" s="6"/>
      <c r="F36" s="6"/>
      <c r="G36" s="6"/>
      <c r="H36" s="169" t="s">
        <v>36</v>
      </c>
      <c r="I36" s="169"/>
      <c r="J36" s="31">
        <v>1.6</v>
      </c>
      <c r="K36" s="6"/>
      <c r="L36" s="135"/>
      <c r="M36" s="193">
        <f>M25</f>
        <v>1760</v>
      </c>
      <c r="N36" s="194"/>
    </row>
    <row r="37" spans="1:18" ht="11.25">
      <c r="A37" s="5"/>
      <c r="B37" s="6" t="s">
        <v>37</v>
      </c>
      <c r="C37" s="6"/>
      <c r="D37" s="6"/>
      <c r="E37" s="6"/>
      <c r="F37" s="6"/>
      <c r="G37" s="6"/>
      <c r="H37" s="131"/>
      <c r="I37" s="131"/>
      <c r="J37" s="31"/>
      <c r="K37" s="6"/>
      <c r="L37" s="132" t="s">
        <v>38</v>
      </c>
      <c r="M37" s="195">
        <v>0</v>
      </c>
      <c r="N37" s="196"/>
      <c r="R37" s="4" t="s">
        <v>39</v>
      </c>
    </row>
    <row r="38" spans="1:17" ht="11.25">
      <c r="A38" s="5"/>
      <c r="B38" s="6"/>
      <c r="C38" s="6"/>
      <c r="D38" s="6"/>
      <c r="E38" s="6"/>
      <c r="F38" s="6"/>
      <c r="G38" s="197"/>
      <c r="H38" s="197"/>
      <c r="I38" s="197"/>
      <c r="J38" s="197"/>
      <c r="K38" s="197" t="s">
        <v>40</v>
      </c>
      <c r="L38" s="198"/>
      <c r="M38" s="195">
        <f>111+111</f>
        <v>222</v>
      </c>
      <c r="N38" s="196"/>
      <c r="P38" s="169"/>
      <c r="Q38" s="169"/>
    </row>
    <row r="39" spans="1:17" ht="11.25">
      <c r="A39" s="5"/>
      <c r="B39" s="35"/>
      <c r="C39" s="36" t="s">
        <v>41</v>
      </c>
      <c r="D39" s="37"/>
      <c r="E39" s="37"/>
      <c r="F39" s="37"/>
      <c r="G39" s="38"/>
      <c r="H39" s="39"/>
      <c r="I39" s="39"/>
      <c r="J39" s="40"/>
      <c r="K39" s="40"/>
      <c r="L39" s="132" t="s">
        <v>33</v>
      </c>
      <c r="M39" s="189">
        <f>J35*J36</f>
        <v>1422.4</v>
      </c>
      <c r="N39" s="199"/>
      <c r="P39" s="41"/>
      <c r="Q39" s="6"/>
    </row>
    <row r="40" spans="1:17" ht="11.25">
      <c r="A40" s="5"/>
      <c r="B40" s="42"/>
      <c r="C40" s="7"/>
      <c r="D40" s="6"/>
      <c r="E40" s="6"/>
      <c r="F40" s="6"/>
      <c r="G40" s="43"/>
      <c r="H40" s="39"/>
      <c r="I40" s="39"/>
      <c r="J40" s="40"/>
      <c r="K40" s="40"/>
      <c r="L40" s="132" t="s">
        <v>42</v>
      </c>
      <c r="M40" s="189">
        <v>0</v>
      </c>
      <c r="N40" s="199"/>
      <c r="P40" s="41"/>
      <c r="Q40" s="6"/>
    </row>
    <row r="41" spans="1:17" ht="11.25">
      <c r="A41" s="5"/>
      <c r="B41" s="42"/>
      <c r="C41" s="7"/>
      <c r="D41" s="6"/>
      <c r="E41" s="6"/>
      <c r="F41" s="6"/>
      <c r="G41" s="43"/>
      <c r="H41" s="39"/>
      <c r="I41" s="39"/>
      <c r="J41" s="40"/>
      <c r="K41" s="40"/>
      <c r="L41" s="132" t="s">
        <v>43</v>
      </c>
      <c r="M41" s="189">
        <v>0</v>
      </c>
      <c r="N41" s="199"/>
      <c r="P41" s="41"/>
      <c r="Q41" s="6"/>
    </row>
    <row r="42" spans="1:17" ht="11.25">
      <c r="A42" s="5"/>
      <c r="B42" s="42" t="s">
        <v>44</v>
      </c>
      <c r="C42" s="6"/>
      <c r="D42" s="6"/>
      <c r="E42" s="135"/>
      <c r="F42" s="200">
        <v>0</v>
      </c>
      <c r="G42" s="201"/>
      <c r="H42" s="132"/>
      <c r="I42" s="132"/>
      <c r="J42" s="132"/>
      <c r="K42" s="6" t="s">
        <v>45</v>
      </c>
      <c r="L42" s="135"/>
      <c r="M42" s="170">
        <f>SUM(M36+M38+M39)+M40+M41</f>
        <v>3404.4</v>
      </c>
      <c r="N42" s="171"/>
      <c r="O42" s="44"/>
      <c r="P42" s="41"/>
      <c r="Q42" s="11"/>
    </row>
    <row r="43" spans="1:17" ht="11.25">
      <c r="A43" s="5"/>
      <c r="B43" s="42" t="s">
        <v>46</v>
      </c>
      <c r="C43" s="6"/>
      <c r="D43" s="6"/>
      <c r="E43" s="135"/>
      <c r="F43" s="202">
        <v>0</v>
      </c>
      <c r="G43" s="203"/>
      <c r="H43" s="132"/>
      <c r="I43" s="132"/>
      <c r="J43" s="132"/>
      <c r="K43" s="6" t="s">
        <v>47</v>
      </c>
      <c r="L43" s="135"/>
      <c r="M43" s="170"/>
      <c r="N43" s="171"/>
      <c r="P43" s="41"/>
      <c r="Q43" s="11"/>
    </row>
    <row r="44" spans="1:17" ht="11.25">
      <c r="A44" s="5"/>
      <c r="B44" s="42" t="s">
        <v>48</v>
      </c>
      <c r="C44" s="6"/>
      <c r="D44" s="6"/>
      <c r="E44" s="135"/>
      <c r="F44" s="204">
        <v>0</v>
      </c>
      <c r="G44" s="205"/>
      <c r="H44" s="132"/>
      <c r="I44" s="132"/>
      <c r="J44" s="132"/>
      <c r="K44" s="6"/>
      <c r="L44" s="135"/>
      <c r="M44" s="45"/>
      <c r="N44" s="46"/>
      <c r="P44" s="41"/>
      <c r="Q44" s="47"/>
    </row>
    <row r="45" spans="1:17" ht="11.25">
      <c r="A45" s="5"/>
      <c r="B45" s="42" t="s">
        <v>49</v>
      </c>
      <c r="C45" s="6"/>
      <c r="D45" s="6"/>
      <c r="E45" s="135"/>
      <c r="F45" s="202">
        <v>0</v>
      </c>
      <c r="G45" s="203"/>
      <c r="H45" s="132"/>
      <c r="I45" s="132"/>
      <c r="J45" s="132"/>
      <c r="K45" s="6"/>
      <c r="L45" s="135"/>
      <c r="M45" s="45"/>
      <c r="N45" s="46"/>
      <c r="P45" s="41"/>
      <c r="Q45" s="11"/>
    </row>
    <row r="46" spans="1:17" ht="11.25">
      <c r="A46" s="5"/>
      <c r="B46" s="42" t="s">
        <v>48</v>
      </c>
      <c r="C46" s="6"/>
      <c r="D46" s="6"/>
      <c r="E46" s="135"/>
      <c r="F46" s="204">
        <v>0</v>
      </c>
      <c r="G46" s="205"/>
      <c r="H46" s="132"/>
      <c r="I46" s="132"/>
      <c r="J46" s="132"/>
      <c r="K46" s="6"/>
      <c r="L46" s="135"/>
      <c r="M46" s="45"/>
      <c r="N46" s="46"/>
      <c r="P46" s="41"/>
      <c r="Q46" s="11"/>
    </row>
    <row r="47" spans="1:17" ht="11.25">
      <c r="A47" s="5"/>
      <c r="B47" s="42" t="s">
        <v>33</v>
      </c>
      <c r="C47" s="6"/>
      <c r="D47" s="6"/>
      <c r="E47" s="135"/>
      <c r="F47" s="200">
        <v>0</v>
      </c>
      <c r="G47" s="201"/>
      <c r="H47" s="6"/>
      <c r="I47" s="35" t="s">
        <v>50</v>
      </c>
      <c r="J47" s="37"/>
      <c r="K47" s="37"/>
      <c r="L47" s="37"/>
      <c r="M47" s="37"/>
      <c r="N47" s="48"/>
      <c r="P47" s="41"/>
      <c r="Q47" s="11"/>
    </row>
    <row r="48" spans="1:17" ht="11.25">
      <c r="A48" s="5"/>
      <c r="B48" s="42" t="s">
        <v>51</v>
      </c>
      <c r="C48" s="6"/>
      <c r="D48" s="6"/>
      <c r="E48" s="135"/>
      <c r="F48" s="202">
        <v>0</v>
      </c>
      <c r="G48" s="203"/>
      <c r="H48" s="6"/>
      <c r="I48" s="49"/>
      <c r="J48" s="50"/>
      <c r="K48" s="50"/>
      <c r="L48" s="50"/>
      <c r="M48" s="50"/>
      <c r="N48" s="51"/>
      <c r="P48" s="6"/>
      <c r="Q48" s="6"/>
    </row>
    <row r="49" spans="1:17" ht="11.25">
      <c r="A49" s="5"/>
      <c r="B49" s="42" t="s">
        <v>43</v>
      </c>
      <c r="C49" s="6"/>
      <c r="D49" s="6"/>
      <c r="E49" s="135" t="s">
        <v>52</v>
      </c>
      <c r="F49" s="202">
        <v>0</v>
      </c>
      <c r="G49" s="203"/>
      <c r="H49" s="6"/>
      <c r="I49" s="49"/>
      <c r="J49" s="50"/>
      <c r="K49" s="50"/>
      <c r="L49" s="50"/>
      <c r="M49" s="50"/>
      <c r="N49" s="51"/>
      <c r="P49" s="6"/>
      <c r="Q49" s="6"/>
    </row>
    <row r="50" spans="1:17" ht="11.25">
      <c r="A50" s="5"/>
      <c r="B50" s="42" t="s">
        <v>53</v>
      </c>
      <c r="C50" s="6"/>
      <c r="D50" s="6"/>
      <c r="E50" s="135"/>
      <c r="F50" s="202">
        <v>0</v>
      </c>
      <c r="G50" s="203"/>
      <c r="H50" s="52"/>
      <c r="I50" s="49"/>
      <c r="J50" s="50"/>
      <c r="K50" s="50"/>
      <c r="L50" s="50"/>
      <c r="M50" s="50"/>
      <c r="N50" s="51"/>
      <c r="P50" s="169"/>
      <c r="Q50" s="169"/>
    </row>
    <row r="51" spans="1:17" ht="11.25">
      <c r="A51" s="5"/>
      <c r="B51" s="42" t="s">
        <v>47</v>
      </c>
      <c r="C51" s="6"/>
      <c r="D51" s="6"/>
      <c r="E51" s="135"/>
      <c r="F51" s="206">
        <f>SUM(F46:G50)</f>
        <v>0</v>
      </c>
      <c r="G51" s="207"/>
      <c r="H51" s="6"/>
      <c r="I51" s="49"/>
      <c r="J51" s="50"/>
      <c r="K51" s="50"/>
      <c r="L51" s="50"/>
      <c r="M51" s="50"/>
      <c r="N51" s="51"/>
      <c r="P51" s="41"/>
      <c r="Q51" s="6"/>
    </row>
    <row r="52" spans="1:17" ht="11.25">
      <c r="A52" s="5"/>
      <c r="B52" s="42" t="s">
        <v>54</v>
      </c>
      <c r="C52" s="6"/>
      <c r="D52" s="6"/>
      <c r="E52" s="135"/>
      <c r="F52" s="208">
        <f>+M42-F51</f>
        <v>3404.4</v>
      </c>
      <c r="G52" s="209"/>
      <c r="H52" s="6"/>
      <c r="I52" s="53"/>
      <c r="J52" s="27"/>
      <c r="K52" s="27"/>
      <c r="L52" s="27"/>
      <c r="M52" s="27"/>
      <c r="N52" s="54"/>
      <c r="P52" s="41"/>
      <c r="Q52" s="6"/>
    </row>
    <row r="53" spans="1:17" ht="12" thickBot="1">
      <c r="A53" s="5"/>
      <c r="B53" s="55" t="s">
        <v>48</v>
      </c>
      <c r="C53" s="26"/>
      <c r="D53" s="26"/>
      <c r="E53" s="56"/>
      <c r="F53" s="210">
        <f>+F51+F52</f>
        <v>3404.4</v>
      </c>
      <c r="G53" s="211"/>
      <c r="H53" s="6"/>
      <c r="I53" s="57"/>
      <c r="J53" s="27"/>
      <c r="K53" s="27"/>
      <c r="L53" s="27"/>
      <c r="M53" s="27"/>
      <c r="N53" s="54"/>
      <c r="P53" s="41"/>
      <c r="Q53" s="11"/>
    </row>
    <row r="54" spans="1:17" ht="11.25">
      <c r="A54" s="5"/>
      <c r="B54" s="169" t="s">
        <v>55</v>
      </c>
      <c r="C54" s="169"/>
      <c r="D54" s="169"/>
      <c r="E54" s="169"/>
      <c r="F54" s="169"/>
      <c r="G54" s="169"/>
      <c r="H54" s="6"/>
      <c r="I54" s="215" t="s">
        <v>56</v>
      </c>
      <c r="J54" s="215"/>
      <c r="K54" s="215"/>
      <c r="L54" s="215"/>
      <c r="M54" s="215"/>
      <c r="N54" s="216"/>
      <c r="P54" s="41"/>
      <c r="Q54" s="11"/>
    </row>
    <row r="55" spans="1:17" ht="1.5" customHeight="1">
      <c r="A55" s="5"/>
      <c r="B55" s="131"/>
      <c r="C55" s="131"/>
      <c r="D55" s="131"/>
      <c r="E55" s="131"/>
      <c r="F55" s="131"/>
      <c r="G55" s="131"/>
      <c r="H55" s="6"/>
      <c r="I55" s="131"/>
      <c r="J55" s="131"/>
      <c r="K55" s="131"/>
      <c r="L55" s="131"/>
      <c r="M55" s="131"/>
      <c r="N55" s="133"/>
      <c r="P55" s="41"/>
      <c r="Q55" s="11" t="s">
        <v>57</v>
      </c>
    </row>
    <row r="56" spans="1:17" ht="11.25" customHeight="1" hidden="1">
      <c r="A56" s="5"/>
      <c r="B56" s="169"/>
      <c r="C56" s="169"/>
      <c r="D56" s="169"/>
      <c r="E56" s="169"/>
      <c r="F56" s="169"/>
      <c r="G56" s="169"/>
      <c r="H56" s="6"/>
      <c r="I56" s="6"/>
      <c r="J56" s="6"/>
      <c r="K56" s="6"/>
      <c r="L56" s="6"/>
      <c r="M56" s="6"/>
      <c r="N56" s="13"/>
      <c r="P56" s="41"/>
      <c r="Q56" s="11" t="s">
        <v>58</v>
      </c>
    </row>
    <row r="57" spans="1:17" ht="16.5" customHeight="1">
      <c r="A57" s="5"/>
      <c r="B57" s="168" t="s">
        <v>59</v>
      </c>
      <c r="C57" s="168"/>
      <c r="D57" s="168"/>
      <c r="E57" s="168"/>
      <c r="F57" s="168"/>
      <c r="G57" s="168"/>
      <c r="H57" s="6"/>
      <c r="I57" s="168" t="s">
        <v>121</v>
      </c>
      <c r="J57" s="168"/>
      <c r="K57" s="168"/>
      <c r="L57" s="168"/>
      <c r="M57" s="168"/>
      <c r="N57" s="214"/>
      <c r="P57" s="41"/>
      <c r="Q57" s="11"/>
    </row>
    <row r="58" spans="1:17" ht="11.25">
      <c r="A58" s="5"/>
      <c r="B58" s="169" t="s">
        <v>57</v>
      </c>
      <c r="C58" s="169"/>
      <c r="D58" s="169"/>
      <c r="E58" s="169"/>
      <c r="F58" s="169"/>
      <c r="G58" s="169"/>
      <c r="H58" s="6"/>
      <c r="I58" s="215" t="s">
        <v>57</v>
      </c>
      <c r="J58" s="215"/>
      <c r="K58" s="215"/>
      <c r="L58" s="215"/>
      <c r="M58" s="215"/>
      <c r="N58" s="216"/>
      <c r="P58" s="6"/>
      <c r="Q58" s="6"/>
    </row>
    <row r="59" spans="1:17" ht="26.25" customHeight="1">
      <c r="A59" s="5"/>
      <c r="B59" s="217" t="s">
        <v>61</v>
      </c>
      <c r="C59" s="217"/>
      <c r="D59" s="217"/>
      <c r="E59" s="217"/>
      <c r="F59" s="217"/>
      <c r="G59" s="217"/>
      <c r="H59" s="6"/>
      <c r="I59" s="218" t="s">
        <v>100</v>
      </c>
      <c r="J59" s="218"/>
      <c r="K59" s="218"/>
      <c r="L59" s="218"/>
      <c r="M59" s="218"/>
      <c r="N59" s="219"/>
      <c r="P59" s="6"/>
      <c r="Q59" s="6"/>
    </row>
    <row r="60" spans="1:17" ht="2.25" customHeight="1">
      <c r="A60" s="5"/>
      <c r="B60" s="169" t="s">
        <v>63</v>
      </c>
      <c r="C60" s="169"/>
      <c r="D60" s="169"/>
      <c r="E60" s="169"/>
      <c r="F60" s="169"/>
      <c r="G60" s="169"/>
      <c r="H60" s="6"/>
      <c r="I60" s="212"/>
      <c r="J60" s="212"/>
      <c r="K60" s="212"/>
      <c r="L60" s="212"/>
      <c r="M60" s="212"/>
      <c r="N60" s="213"/>
      <c r="P60" s="6"/>
      <c r="Q60" s="6"/>
    </row>
    <row r="61" spans="1:17" ht="0.75" customHeight="1" hidden="1">
      <c r="A61" s="5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13"/>
      <c r="P61" s="6"/>
      <c r="Q61" s="6"/>
    </row>
    <row r="62" spans="1:17" ht="14.25" customHeight="1" thickBot="1">
      <c r="A62" s="59"/>
      <c r="B62" s="60"/>
      <c r="C62" s="60"/>
      <c r="D62" s="60"/>
      <c r="E62" s="60"/>
      <c r="F62" s="60"/>
      <c r="G62" s="60"/>
      <c r="H62" s="60"/>
      <c r="I62" s="60" t="s">
        <v>64</v>
      </c>
      <c r="J62" s="60">
        <v>7862</v>
      </c>
      <c r="K62" s="60"/>
      <c r="L62" s="61"/>
      <c r="M62" s="62"/>
      <c r="N62" s="63"/>
      <c r="P62" s="6"/>
      <c r="Q62" s="6"/>
    </row>
    <row r="63" spans="14:17" ht="36" customHeight="1">
      <c r="N63" s="4" t="s">
        <v>65</v>
      </c>
      <c r="P63" s="6"/>
      <c r="Q63" s="6"/>
    </row>
    <row r="64" spans="16:17" ht="11.25">
      <c r="P64" s="6"/>
      <c r="Q64" s="6"/>
    </row>
    <row r="65" spans="16:17" ht="11.25">
      <c r="P65" s="6"/>
      <c r="Q65" s="6"/>
    </row>
    <row r="66" spans="16:17" ht="11.25">
      <c r="P66" s="6"/>
      <c r="Q66" s="6"/>
    </row>
    <row r="67" spans="16:17" ht="11.25">
      <c r="P67" s="6"/>
      <c r="Q67" s="6"/>
    </row>
    <row r="68" spans="16:17" ht="11.25">
      <c r="P68" s="6"/>
      <c r="Q68" s="6"/>
    </row>
    <row r="69" spans="16:17" ht="11.25">
      <c r="P69" s="6"/>
      <c r="Q69" s="6"/>
    </row>
    <row r="70" spans="16:17" ht="11.25">
      <c r="P70" s="6"/>
      <c r="Q70" s="6"/>
    </row>
    <row r="71" spans="16:17" ht="11.25">
      <c r="P71" s="6"/>
      <c r="Q71" s="6"/>
    </row>
    <row r="72" spans="16:17" ht="11.25">
      <c r="P72" s="6"/>
      <c r="Q72" s="6"/>
    </row>
    <row r="73" spans="16:17" ht="11.25">
      <c r="P73" s="6"/>
      <c r="Q73" s="6"/>
    </row>
    <row r="74" spans="16:17" ht="11.25">
      <c r="P74" s="6"/>
      <c r="Q74" s="6"/>
    </row>
  </sheetData>
  <sheetProtection/>
  <mergeCells count="83">
    <mergeCell ref="B11:C11"/>
    <mergeCell ref="D11:N11"/>
    <mergeCell ref="M2:N2"/>
    <mergeCell ref="L3:M3"/>
    <mergeCell ref="L8:M8"/>
    <mergeCell ref="K9:L9"/>
    <mergeCell ref="M9:N9"/>
    <mergeCell ref="B13:N15"/>
    <mergeCell ref="G16:H16"/>
    <mergeCell ref="L16:M16"/>
    <mergeCell ref="B17:N17"/>
    <mergeCell ref="B18:C18"/>
    <mergeCell ref="E18:G18"/>
    <mergeCell ref="I18:J18"/>
    <mergeCell ref="L18:M18"/>
    <mergeCell ref="C27:E27"/>
    <mergeCell ref="G27:I27"/>
    <mergeCell ref="B19:N19"/>
    <mergeCell ref="B20:E20"/>
    <mergeCell ref="F20:I20"/>
    <mergeCell ref="J20:K20"/>
    <mergeCell ref="L20:N20"/>
    <mergeCell ref="B21:E21"/>
    <mergeCell ref="F21:I21"/>
    <mergeCell ref="J21:K21"/>
    <mergeCell ref="L21:N21"/>
    <mergeCell ref="F23:G23"/>
    <mergeCell ref="F24:G24"/>
    <mergeCell ref="M24:N24"/>
    <mergeCell ref="F25:G25"/>
    <mergeCell ref="M25:N25"/>
    <mergeCell ref="C28:E28"/>
    <mergeCell ref="G28:I28"/>
    <mergeCell ref="C29:E29"/>
    <mergeCell ref="G29:I29"/>
    <mergeCell ref="C30:E30"/>
    <mergeCell ref="G30:I30"/>
    <mergeCell ref="C31:E31"/>
    <mergeCell ref="G31:I31"/>
    <mergeCell ref="C32:E32"/>
    <mergeCell ref="G32:I32"/>
    <mergeCell ref="C33:E33"/>
    <mergeCell ref="G33:I33"/>
    <mergeCell ref="M36:N36"/>
    <mergeCell ref="M37:N37"/>
    <mergeCell ref="G38:J38"/>
    <mergeCell ref="K38:L38"/>
    <mergeCell ref="M38:N38"/>
    <mergeCell ref="C34:E34"/>
    <mergeCell ref="G34:I34"/>
    <mergeCell ref="C35:E35"/>
    <mergeCell ref="G35:I35"/>
    <mergeCell ref="H36:I36"/>
    <mergeCell ref="P38:Q38"/>
    <mergeCell ref="M40:N40"/>
    <mergeCell ref="M41:N41"/>
    <mergeCell ref="F42:G42"/>
    <mergeCell ref="M42:N42"/>
    <mergeCell ref="M39:N39"/>
    <mergeCell ref="F43:G43"/>
    <mergeCell ref="M43:N43"/>
    <mergeCell ref="B54:G54"/>
    <mergeCell ref="I54:N54"/>
    <mergeCell ref="F44:G44"/>
    <mergeCell ref="F45:G45"/>
    <mergeCell ref="F46:G46"/>
    <mergeCell ref="F47:G47"/>
    <mergeCell ref="F48:G48"/>
    <mergeCell ref="F49:G49"/>
    <mergeCell ref="F50:G50"/>
    <mergeCell ref="P50:Q50"/>
    <mergeCell ref="F51:G51"/>
    <mergeCell ref="F52:G52"/>
    <mergeCell ref="F53:G53"/>
    <mergeCell ref="B60:G60"/>
    <mergeCell ref="I60:N60"/>
    <mergeCell ref="B56:G56"/>
    <mergeCell ref="B57:G57"/>
    <mergeCell ref="I57:N57"/>
    <mergeCell ref="B58:G58"/>
    <mergeCell ref="I58:N58"/>
    <mergeCell ref="B59:G59"/>
    <mergeCell ref="I59:N59"/>
  </mergeCells>
  <printOptions/>
  <pageMargins left="0.7" right="0.7" top="0.75" bottom="0.75" header="0.3" footer="0.3"/>
  <pageSetup horizontalDpi="600" verticalDpi="600" orientation="portrait" scale="9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V74"/>
  <sheetViews>
    <sheetView zoomScalePageLayoutView="0" workbookViewId="0" topLeftCell="A1">
      <selection activeCell="B13" sqref="B13:N15"/>
    </sheetView>
  </sheetViews>
  <sheetFormatPr defaultColWidth="6.7109375" defaultRowHeight="1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125" style="4" customWidth="1"/>
    <col min="8" max="8" width="3.28125" style="4" customWidth="1"/>
    <col min="9" max="9" width="9.00390625" style="4" customWidth="1"/>
    <col min="10" max="10" width="8.140625" style="4" customWidth="1"/>
    <col min="11" max="11" width="4.00390625" style="4" customWidth="1"/>
    <col min="12" max="12" width="7.00390625" style="4" customWidth="1"/>
    <col min="13" max="13" width="5.28125" style="4" bestFit="1" customWidth="1"/>
    <col min="14" max="14" width="16.28125" style="4" customWidth="1"/>
    <col min="15" max="15" width="8.140625" style="4" bestFit="1" customWidth="1"/>
    <col min="16" max="16" width="9.28125" style="4" bestFit="1" customWidth="1"/>
    <col min="17" max="17" width="10.28125" style="4" bestFit="1" customWidth="1"/>
    <col min="18" max="16384" width="6.7109375" style="4" customWidth="1"/>
  </cols>
  <sheetData>
    <row r="1" spans="1:14" ht="11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1.2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164">
        <v>37</v>
      </c>
      <c r="N2" s="165"/>
    </row>
    <row r="3" spans="1:14" ht="11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166"/>
      <c r="M3" s="167"/>
      <c r="N3" s="8">
        <v>7862</v>
      </c>
    </row>
    <row r="4" spans="1:14" ht="11.2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136"/>
      <c r="M4" s="136"/>
      <c r="N4" s="10" t="s">
        <v>1</v>
      </c>
    </row>
    <row r="5" spans="1:14" ht="11.25">
      <c r="A5" s="5"/>
      <c r="B5" s="6"/>
      <c r="C5" s="6"/>
      <c r="D5" s="6"/>
      <c r="E5" s="6"/>
      <c r="F5" s="6"/>
      <c r="G5" s="11"/>
      <c r="H5" s="6"/>
      <c r="I5" s="6"/>
      <c r="J5" s="6"/>
      <c r="K5" s="6"/>
      <c r="L5" s="136" t="s">
        <v>2</v>
      </c>
      <c r="M5" s="136"/>
      <c r="N5" s="12"/>
    </row>
    <row r="6" spans="1:14" ht="11.25">
      <c r="A6" s="5"/>
      <c r="B6" s="6"/>
      <c r="C6" s="6"/>
      <c r="D6" s="6"/>
      <c r="E6" s="6"/>
      <c r="F6" s="6"/>
      <c r="G6" s="11" t="s">
        <v>3</v>
      </c>
      <c r="H6" s="6"/>
      <c r="I6" s="6"/>
      <c r="J6" s="6"/>
      <c r="K6" s="6"/>
      <c r="L6" s="6"/>
      <c r="M6" s="6"/>
      <c r="N6" s="13"/>
    </row>
    <row r="7" spans="1:14" ht="11.25">
      <c r="A7" s="5"/>
      <c r="B7" s="6"/>
      <c r="C7" s="6"/>
      <c r="D7" s="6"/>
      <c r="E7" s="6"/>
      <c r="F7" s="11"/>
      <c r="G7" s="11"/>
      <c r="H7" s="6"/>
      <c r="I7" s="6"/>
      <c r="J7" s="6"/>
      <c r="K7" s="6"/>
      <c r="L7" s="6"/>
      <c r="M7" s="6"/>
      <c r="N7" s="13"/>
    </row>
    <row r="8" spans="1:14" ht="12" thickBot="1">
      <c r="A8" s="5"/>
      <c r="B8" s="6"/>
      <c r="C8" s="6"/>
      <c r="D8" s="6"/>
      <c r="E8" s="6"/>
      <c r="F8" s="6"/>
      <c r="G8" s="6" t="s">
        <v>4</v>
      </c>
      <c r="H8" s="6"/>
      <c r="I8" s="6"/>
      <c r="J8" s="14">
        <v>22</v>
      </c>
      <c r="K8" s="131" t="s">
        <v>5</v>
      </c>
      <c r="L8" s="168" t="s">
        <v>14</v>
      </c>
      <c r="M8" s="168"/>
      <c r="N8" s="13">
        <v>2017</v>
      </c>
    </row>
    <row r="9" spans="1:14" ht="11.25">
      <c r="A9" s="5"/>
      <c r="B9" s="6"/>
      <c r="C9" s="6"/>
      <c r="D9" s="6"/>
      <c r="E9" s="6"/>
      <c r="F9" s="6"/>
      <c r="G9" s="6"/>
      <c r="H9" s="6"/>
      <c r="I9" s="6"/>
      <c r="J9" s="6"/>
      <c r="K9" s="169" t="s">
        <v>6</v>
      </c>
      <c r="L9" s="169"/>
      <c r="M9" s="170">
        <f>M42</f>
        <v>3200</v>
      </c>
      <c r="N9" s="171"/>
    </row>
    <row r="10" spans="1:14" ht="13.5" customHeight="1">
      <c r="A10" s="5"/>
      <c r="B10" s="6" t="s">
        <v>7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1:14" ht="11.25">
      <c r="A11" s="134"/>
      <c r="B11" s="161">
        <f>$M$9</f>
        <v>3200</v>
      </c>
      <c r="C11" s="161"/>
      <c r="D11" s="162" t="s">
        <v>166</v>
      </c>
      <c r="E11" s="162"/>
      <c r="F11" s="162"/>
      <c r="G11" s="162"/>
      <c r="H11" s="162"/>
      <c r="I11" s="162"/>
      <c r="J11" s="162"/>
      <c r="K11" s="162"/>
      <c r="L11" s="162"/>
      <c r="M11" s="162"/>
      <c r="N11" s="163"/>
    </row>
    <row r="12" spans="1:20" ht="11.25">
      <c r="A12" s="5"/>
      <c r="B12" s="6" t="s">
        <v>8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  <c r="P12" s="4" t="s">
        <v>9</v>
      </c>
      <c r="T12" s="4" t="s">
        <v>10</v>
      </c>
    </row>
    <row r="13" spans="1:14" ht="12.75" customHeight="1">
      <c r="A13" s="5"/>
      <c r="B13" s="172" t="s">
        <v>161</v>
      </c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3"/>
    </row>
    <row r="14" spans="1:14" ht="11.25">
      <c r="A14" s="5"/>
      <c r="B14" s="172"/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3"/>
    </row>
    <row r="15" spans="1:14" ht="11.25">
      <c r="A15" s="5"/>
      <c r="B15" s="172"/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3"/>
    </row>
    <row r="16" spans="1:16" ht="11.25">
      <c r="A16" s="5"/>
      <c r="B16" s="6" t="s">
        <v>11</v>
      </c>
      <c r="C16" s="6"/>
      <c r="D16" s="6"/>
      <c r="E16" s="18">
        <v>23</v>
      </c>
      <c r="F16" s="131" t="s">
        <v>5</v>
      </c>
      <c r="G16" s="168" t="s">
        <v>14</v>
      </c>
      <c r="H16" s="168"/>
      <c r="I16" s="131" t="s">
        <v>12</v>
      </c>
      <c r="J16" s="18">
        <v>24</v>
      </c>
      <c r="K16" s="131" t="s">
        <v>13</v>
      </c>
      <c r="L16" s="168" t="s">
        <v>14</v>
      </c>
      <c r="M16" s="168"/>
      <c r="N16" s="13">
        <v>2017</v>
      </c>
      <c r="P16" s="19"/>
    </row>
    <row r="17" spans="1:14" ht="12" thickBot="1">
      <c r="A17" s="5"/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5"/>
    </row>
    <row r="18" spans="1:22" ht="12" thickBot="1">
      <c r="A18" s="5"/>
      <c r="B18" s="169" t="s">
        <v>15</v>
      </c>
      <c r="C18" s="176"/>
      <c r="D18" s="20"/>
      <c r="E18" s="177" t="s">
        <v>16</v>
      </c>
      <c r="F18" s="178"/>
      <c r="G18" s="179"/>
      <c r="H18" s="20" t="s">
        <v>17</v>
      </c>
      <c r="I18" s="177" t="s">
        <v>18</v>
      </c>
      <c r="J18" s="179"/>
      <c r="K18" s="20"/>
      <c r="L18" s="177" t="s">
        <v>19</v>
      </c>
      <c r="M18" s="179"/>
      <c r="N18" s="20"/>
      <c r="V18" s="4" t="s">
        <v>10</v>
      </c>
    </row>
    <row r="19" spans="1:17" ht="11.25">
      <c r="A19" s="5"/>
      <c r="B19" s="174" t="s">
        <v>20</v>
      </c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5"/>
      <c r="Q19" s="4" t="s">
        <v>10</v>
      </c>
    </row>
    <row r="20" spans="1:17" ht="12.75" customHeight="1">
      <c r="A20" s="5"/>
      <c r="B20" s="180"/>
      <c r="C20" s="181"/>
      <c r="D20" s="181"/>
      <c r="E20" s="182"/>
      <c r="F20" s="164"/>
      <c r="G20" s="183"/>
      <c r="H20" s="183"/>
      <c r="I20" s="184"/>
      <c r="J20" s="164"/>
      <c r="K20" s="184"/>
      <c r="L20" s="164"/>
      <c r="M20" s="183"/>
      <c r="N20" s="165"/>
      <c r="Q20" s="4" t="s">
        <v>10</v>
      </c>
    </row>
    <row r="21" spans="1:14" ht="11.25">
      <c r="A21" s="5"/>
      <c r="B21" s="185" t="s">
        <v>21</v>
      </c>
      <c r="C21" s="186"/>
      <c r="D21" s="186"/>
      <c r="E21" s="187"/>
      <c r="F21" s="185" t="s">
        <v>22</v>
      </c>
      <c r="G21" s="186"/>
      <c r="H21" s="186"/>
      <c r="I21" s="187"/>
      <c r="J21" s="185" t="s">
        <v>23</v>
      </c>
      <c r="K21" s="187"/>
      <c r="L21" s="185" t="s">
        <v>24</v>
      </c>
      <c r="M21" s="186"/>
      <c r="N21" s="188"/>
    </row>
    <row r="22" spans="1:14" ht="11.25">
      <c r="A22" s="5"/>
      <c r="B22" s="7" t="s">
        <v>25</v>
      </c>
      <c r="C22" s="6"/>
      <c r="D22" s="6"/>
      <c r="E22" s="11"/>
      <c r="F22" s="6"/>
      <c r="G22" s="6"/>
      <c r="H22" s="6"/>
      <c r="I22" s="6"/>
      <c r="J22" s="6"/>
      <c r="K22" s="6"/>
      <c r="L22" s="6"/>
      <c r="M22" s="6"/>
      <c r="N22" s="13"/>
    </row>
    <row r="23" spans="1:14" ht="11.25">
      <c r="A23" s="5"/>
      <c r="B23" s="6"/>
      <c r="C23" s="6" t="s">
        <v>26</v>
      </c>
      <c r="D23" s="6"/>
      <c r="E23" s="131"/>
      <c r="F23" s="168" t="s">
        <v>27</v>
      </c>
      <c r="G23" s="168"/>
      <c r="H23" s="6"/>
      <c r="I23" s="6"/>
      <c r="J23" s="11"/>
      <c r="K23" s="6"/>
      <c r="L23" s="6"/>
      <c r="M23" s="6"/>
      <c r="N23" s="13"/>
    </row>
    <row r="24" spans="1:14" ht="11.25">
      <c r="A24" s="5"/>
      <c r="B24" s="6" t="s">
        <v>28</v>
      </c>
      <c r="C24" s="6"/>
      <c r="D24" s="22">
        <v>1</v>
      </c>
      <c r="E24" s="131" t="s">
        <v>29</v>
      </c>
      <c r="F24" s="189">
        <v>2000</v>
      </c>
      <c r="G24" s="190"/>
      <c r="H24" s="6" t="s">
        <v>30</v>
      </c>
      <c r="I24" s="6"/>
      <c r="J24" s="11"/>
      <c r="K24" s="6"/>
      <c r="L24" s="6"/>
      <c r="M24" s="191"/>
      <c r="N24" s="192"/>
    </row>
    <row r="25" spans="1:14" ht="11.25">
      <c r="A25" s="5"/>
      <c r="B25" s="6" t="s">
        <v>31</v>
      </c>
      <c r="C25" s="6"/>
      <c r="D25" s="22">
        <v>1</v>
      </c>
      <c r="E25" s="131" t="s">
        <v>29</v>
      </c>
      <c r="F25" s="189">
        <v>1200</v>
      </c>
      <c r="G25" s="190"/>
      <c r="H25" s="6" t="s">
        <v>30</v>
      </c>
      <c r="I25" s="6"/>
      <c r="J25" s="11"/>
      <c r="K25" s="6" t="s">
        <v>32</v>
      </c>
      <c r="L25" s="6"/>
      <c r="M25" s="193">
        <f>D24*F24+D25*F25</f>
        <v>3200</v>
      </c>
      <c r="N25" s="194"/>
    </row>
    <row r="26" spans="1:14" ht="11.25">
      <c r="A26" s="5"/>
      <c r="B26" s="7" t="s">
        <v>33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13"/>
    </row>
    <row r="27" spans="1:14" ht="11.25">
      <c r="A27" s="5"/>
      <c r="B27" s="6" t="s">
        <v>5</v>
      </c>
      <c r="C27" s="168" t="s">
        <v>83</v>
      </c>
      <c r="D27" s="168"/>
      <c r="E27" s="168"/>
      <c r="F27" s="131" t="s">
        <v>29</v>
      </c>
      <c r="G27" s="168" t="s">
        <v>162</v>
      </c>
      <c r="H27" s="168"/>
      <c r="I27" s="168"/>
      <c r="J27" s="23"/>
      <c r="K27" s="6" t="s">
        <v>34</v>
      </c>
      <c r="L27" s="6"/>
      <c r="M27" s="6"/>
      <c r="N27" s="24"/>
    </row>
    <row r="28" spans="1:14" ht="11.25">
      <c r="A28" s="5"/>
      <c r="B28" s="6" t="s">
        <v>5</v>
      </c>
      <c r="C28" s="168" t="s">
        <v>162</v>
      </c>
      <c r="D28" s="168"/>
      <c r="E28" s="168"/>
      <c r="F28" s="25" t="s">
        <v>29</v>
      </c>
      <c r="G28" s="220" t="s">
        <v>144</v>
      </c>
      <c r="H28" s="220"/>
      <c r="I28" s="220"/>
      <c r="J28" s="23"/>
      <c r="K28" s="6" t="s">
        <v>34</v>
      </c>
      <c r="L28" s="6"/>
      <c r="M28" s="6"/>
      <c r="N28" s="24"/>
    </row>
    <row r="29" spans="1:14" ht="11.25">
      <c r="A29" s="5"/>
      <c r="B29" s="6" t="s">
        <v>5</v>
      </c>
      <c r="C29" s="220" t="s">
        <v>144</v>
      </c>
      <c r="D29" s="220"/>
      <c r="E29" s="220"/>
      <c r="F29" s="25" t="s">
        <v>29</v>
      </c>
      <c r="G29" s="168" t="s">
        <v>83</v>
      </c>
      <c r="H29" s="168"/>
      <c r="I29" s="168"/>
      <c r="J29" s="23"/>
      <c r="K29" s="6" t="s">
        <v>34</v>
      </c>
      <c r="L29" s="6"/>
      <c r="M29" s="6"/>
      <c r="N29" s="24"/>
    </row>
    <row r="30" spans="1:14" ht="11.25">
      <c r="A30" s="5"/>
      <c r="B30" s="6" t="s">
        <v>5</v>
      </c>
      <c r="C30" s="168"/>
      <c r="D30" s="168"/>
      <c r="E30" s="168"/>
      <c r="F30" s="25" t="s">
        <v>29</v>
      </c>
      <c r="G30" s="220"/>
      <c r="H30" s="220"/>
      <c r="I30" s="220"/>
      <c r="J30" s="23"/>
      <c r="K30" s="6" t="s">
        <v>34</v>
      </c>
      <c r="L30" s="6"/>
      <c r="M30" s="6"/>
      <c r="N30" s="24"/>
    </row>
    <row r="31" spans="1:14" ht="11.25">
      <c r="A31" s="5"/>
      <c r="B31" s="6" t="s">
        <v>5</v>
      </c>
      <c r="C31" s="220"/>
      <c r="D31" s="220"/>
      <c r="E31" s="220"/>
      <c r="F31" s="25" t="s">
        <v>29</v>
      </c>
      <c r="G31" s="168"/>
      <c r="H31" s="168"/>
      <c r="I31" s="168"/>
      <c r="J31" s="26"/>
      <c r="K31" s="6" t="s">
        <v>34</v>
      </c>
      <c r="L31" s="6"/>
      <c r="M31" s="6"/>
      <c r="N31" s="13"/>
    </row>
    <row r="32" spans="1:14" ht="11.25">
      <c r="A32" s="5"/>
      <c r="B32" s="6" t="s">
        <v>5</v>
      </c>
      <c r="C32" s="168"/>
      <c r="D32" s="168"/>
      <c r="E32" s="168"/>
      <c r="F32" s="131" t="s">
        <v>29</v>
      </c>
      <c r="G32" s="220"/>
      <c r="H32" s="220"/>
      <c r="I32" s="220"/>
      <c r="J32" s="26"/>
      <c r="K32" s="6" t="s">
        <v>34</v>
      </c>
      <c r="L32" s="6"/>
      <c r="M32" s="6"/>
      <c r="N32" s="13"/>
    </row>
    <row r="33" spans="1:14" ht="11.25">
      <c r="A33" s="5"/>
      <c r="B33" s="6" t="s">
        <v>5</v>
      </c>
      <c r="C33" s="220"/>
      <c r="D33" s="220"/>
      <c r="E33" s="220"/>
      <c r="F33" s="131" t="s">
        <v>29</v>
      </c>
      <c r="G33" s="168"/>
      <c r="H33" s="168"/>
      <c r="I33" s="168"/>
      <c r="J33" s="26"/>
      <c r="K33" s="6" t="s">
        <v>34</v>
      </c>
      <c r="L33" s="6"/>
      <c r="M33" s="6"/>
      <c r="N33" s="13"/>
    </row>
    <row r="34" spans="1:14" ht="11.25">
      <c r="A34" s="5"/>
      <c r="B34" s="6" t="s">
        <v>5</v>
      </c>
      <c r="C34" s="168"/>
      <c r="D34" s="168"/>
      <c r="E34" s="168"/>
      <c r="F34" s="131" t="s">
        <v>29</v>
      </c>
      <c r="G34" s="168"/>
      <c r="H34" s="168"/>
      <c r="I34" s="168"/>
      <c r="J34" s="26"/>
      <c r="K34" s="6" t="s">
        <v>34</v>
      </c>
      <c r="L34" s="6"/>
      <c r="M34" s="6"/>
      <c r="N34" s="13"/>
    </row>
    <row r="35" spans="1:14" ht="11.25">
      <c r="A35" s="5"/>
      <c r="B35" s="6"/>
      <c r="C35" s="169"/>
      <c r="D35" s="169"/>
      <c r="E35" s="169"/>
      <c r="F35" s="131" t="s">
        <v>29</v>
      </c>
      <c r="G35" s="169"/>
      <c r="H35" s="169"/>
      <c r="I35" s="169"/>
      <c r="J35" s="28">
        <f>SUM(J27:J34)</f>
        <v>0</v>
      </c>
      <c r="K35" s="6"/>
      <c r="L35" s="6"/>
      <c r="M35" s="29"/>
      <c r="N35" s="30"/>
    </row>
    <row r="36" spans="1:14" ht="11.25">
      <c r="A36" s="5"/>
      <c r="B36" s="6"/>
      <c r="C36" s="6"/>
      <c r="D36" s="6"/>
      <c r="E36" s="6"/>
      <c r="F36" s="6"/>
      <c r="G36" s="6"/>
      <c r="H36" s="169" t="s">
        <v>36</v>
      </c>
      <c r="I36" s="169"/>
      <c r="J36" s="31">
        <v>1.6</v>
      </c>
      <c r="K36" s="6"/>
      <c r="L36" s="135"/>
      <c r="M36" s="193">
        <f>M25</f>
        <v>3200</v>
      </c>
      <c r="N36" s="194"/>
    </row>
    <row r="37" spans="1:18" ht="11.25">
      <c r="A37" s="5"/>
      <c r="B37" s="6" t="s">
        <v>37</v>
      </c>
      <c r="C37" s="6"/>
      <c r="D37" s="6"/>
      <c r="E37" s="6"/>
      <c r="F37" s="6"/>
      <c r="G37" s="6"/>
      <c r="H37" s="131"/>
      <c r="I37" s="131"/>
      <c r="J37" s="31"/>
      <c r="K37" s="6"/>
      <c r="L37" s="132" t="s">
        <v>38</v>
      </c>
      <c r="M37" s="195">
        <v>0</v>
      </c>
      <c r="N37" s="196"/>
      <c r="R37" s="4" t="s">
        <v>39</v>
      </c>
    </row>
    <row r="38" spans="1:17" ht="11.25">
      <c r="A38" s="5"/>
      <c r="B38" s="6"/>
      <c r="C38" s="6"/>
      <c r="D38" s="6"/>
      <c r="E38" s="6"/>
      <c r="F38" s="6"/>
      <c r="G38" s="197"/>
      <c r="H38" s="197"/>
      <c r="I38" s="197"/>
      <c r="J38" s="197"/>
      <c r="K38" s="197" t="s">
        <v>40</v>
      </c>
      <c r="L38" s="198"/>
      <c r="M38" s="195">
        <v>0</v>
      </c>
      <c r="N38" s="196"/>
      <c r="P38" s="169"/>
      <c r="Q38" s="169"/>
    </row>
    <row r="39" spans="1:17" ht="11.25">
      <c r="A39" s="5"/>
      <c r="B39" s="35"/>
      <c r="C39" s="36" t="s">
        <v>41</v>
      </c>
      <c r="D39" s="37"/>
      <c r="E39" s="37"/>
      <c r="F39" s="37"/>
      <c r="G39" s="38"/>
      <c r="H39" s="39"/>
      <c r="I39" s="39"/>
      <c r="J39" s="40"/>
      <c r="K39" s="40"/>
      <c r="L39" s="132" t="s">
        <v>33</v>
      </c>
      <c r="M39" s="189">
        <f>J35*J36</f>
        <v>0</v>
      </c>
      <c r="N39" s="199"/>
      <c r="P39" s="41"/>
      <c r="Q39" s="6"/>
    </row>
    <row r="40" spans="1:17" ht="11.25">
      <c r="A40" s="5"/>
      <c r="B40" s="42"/>
      <c r="C40" s="7"/>
      <c r="D40" s="6"/>
      <c r="E40" s="6"/>
      <c r="F40" s="6"/>
      <c r="G40" s="43"/>
      <c r="H40" s="39"/>
      <c r="I40" s="39"/>
      <c r="J40" s="40"/>
      <c r="K40" s="40"/>
      <c r="L40" s="132" t="s">
        <v>42</v>
      </c>
      <c r="M40" s="189">
        <v>0</v>
      </c>
      <c r="N40" s="199"/>
      <c r="P40" s="41"/>
      <c r="Q40" s="6"/>
    </row>
    <row r="41" spans="1:17" ht="11.25">
      <c r="A41" s="5"/>
      <c r="B41" s="42"/>
      <c r="C41" s="7"/>
      <c r="D41" s="6"/>
      <c r="E41" s="6"/>
      <c r="F41" s="6"/>
      <c r="G41" s="43"/>
      <c r="H41" s="39"/>
      <c r="I41" s="39"/>
      <c r="J41" s="40"/>
      <c r="K41" s="40"/>
      <c r="L41" s="132" t="s">
        <v>43</v>
      </c>
      <c r="M41" s="189">
        <v>0</v>
      </c>
      <c r="N41" s="199"/>
      <c r="P41" s="41"/>
      <c r="Q41" s="6"/>
    </row>
    <row r="42" spans="1:17" ht="11.25">
      <c r="A42" s="5"/>
      <c r="B42" s="42" t="s">
        <v>44</v>
      </c>
      <c r="C42" s="6"/>
      <c r="D42" s="6"/>
      <c r="E42" s="135"/>
      <c r="F42" s="200">
        <v>0</v>
      </c>
      <c r="G42" s="201"/>
      <c r="H42" s="132"/>
      <c r="I42" s="132"/>
      <c r="J42" s="132"/>
      <c r="K42" s="6" t="s">
        <v>45</v>
      </c>
      <c r="L42" s="135"/>
      <c r="M42" s="170">
        <f>SUM(M36+M38+M39)+M40+M41</f>
        <v>3200</v>
      </c>
      <c r="N42" s="171"/>
      <c r="O42" s="44"/>
      <c r="P42" s="41"/>
      <c r="Q42" s="11"/>
    </row>
    <row r="43" spans="1:17" ht="11.25">
      <c r="A43" s="5"/>
      <c r="B43" s="42" t="s">
        <v>46</v>
      </c>
      <c r="C43" s="6"/>
      <c r="D43" s="6"/>
      <c r="E43" s="135"/>
      <c r="F43" s="202">
        <v>0</v>
      </c>
      <c r="G43" s="203"/>
      <c r="H43" s="132"/>
      <c r="I43" s="132"/>
      <c r="J43" s="132"/>
      <c r="K43" s="6" t="s">
        <v>47</v>
      </c>
      <c r="L43" s="135"/>
      <c r="M43" s="170"/>
      <c r="N43" s="171"/>
      <c r="P43" s="41"/>
      <c r="Q43" s="11"/>
    </row>
    <row r="44" spans="1:17" ht="11.25">
      <c r="A44" s="5"/>
      <c r="B44" s="42" t="s">
        <v>48</v>
      </c>
      <c r="C44" s="6"/>
      <c r="D44" s="6"/>
      <c r="E44" s="135"/>
      <c r="F44" s="204">
        <v>0</v>
      </c>
      <c r="G44" s="205"/>
      <c r="H44" s="132"/>
      <c r="I44" s="132"/>
      <c r="J44" s="132"/>
      <c r="K44" s="6"/>
      <c r="L44" s="135"/>
      <c r="M44" s="45"/>
      <c r="N44" s="46"/>
      <c r="P44" s="41"/>
      <c r="Q44" s="47"/>
    </row>
    <row r="45" spans="1:17" ht="11.25">
      <c r="A45" s="5"/>
      <c r="B45" s="42" t="s">
        <v>49</v>
      </c>
      <c r="C45" s="6"/>
      <c r="D45" s="6"/>
      <c r="E45" s="135"/>
      <c r="F45" s="202">
        <v>0</v>
      </c>
      <c r="G45" s="203"/>
      <c r="H45" s="132"/>
      <c r="I45" s="132"/>
      <c r="J45" s="132"/>
      <c r="K45" s="6"/>
      <c r="L45" s="135"/>
      <c r="M45" s="45"/>
      <c r="N45" s="46"/>
      <c r="P45" s="41"/>
      <c r="Q45" s="11"/>
    </row>
    <row r="46" spans="1:17" ht="11.25">
      <c r="A46" s="5"/>
      <c r="B46" s="42" t="s">
        <v>48</v>
      </c>
      <c r="C46" s="6"/>
      <c r="D46" s="6"/>
      <c r="E46" s="135"/>
      <c r="F46" s="204">
        <v>0</v>
      </c>
      <c r="G46" s="205"/>
      <c r="H46" s="132"/>
      <c r="I46" s="132"/>
      <c r="J46" s="132"/>
      <c r="K46" s="6"/>
      <c r="L46" s="135"/>
      <c r="M46" s="45"/>
      <c r="N46" s="46"/>
      <c r="P46" s="41"/>
      <c r="Q46" s="11"/>
    </row>
    <row r="47" spans="1:17" ht="11.25">
      <c r="A47" s="5"/>
      <c r="B47" s="42" t="s">
        <v>33</v>
      </c>
      <c r="C47" s="6"/>
      <c r="D47" s="6"/>
      <c r="E47" s="135"/>
      <c r="F47" s="200">
        <v>0</v>
      </c>
      <c r="G47" s="201"/>
      <c r="H47" s="6"/>
      <c r="I47" s="35" t="s">
        <v>50</v>
      </c>
      <c r="J47" s="37"/>
      <c r="K47" s="37"/>
      <c r="L47" s="37"/>
      <c r="M47" s="37"/>
      <c r="N47" s="48"/>
      <c r="P47" s="41"/>
      <c r="Q47" s="11"/>
    </row>
    <row r="48" spans="1:17" ht="11.25">
      <c r="A48" s="5"/>
      <c r="B48" s="42" t="s">
        <v>51</v>
      </c>
      <c r="C48" s="6"/>
      <c r="D48" s="6"/>
      <c r="E48" s="135"/>
      <c r="F48" s="202">
        <v>0</v>
      </c>
      <c r="G48" s="203"/>
      <c r="H48" s="6"/>
      <c r="I48" s="49"/>
      <c r="J48" s="50"/>
      <c r="K48" s="50"/>
      <c r="L48" s="50"/>
      <c r="M48" s="50"/>
      <c r="N48" s="51"/>
      <c r="P48" s="6"/>
      <c r="Q48" s="6"/>
    </row>
    <row r="49" spans="1:17" ht="11.25">
      <c r="A49" s="5"/>
      <c r="B49" s="42" t="s">
        <v>43</v>
      </c>
      <c r="C49" s="6"/>
      <c r="D49" s="6"/>
      <c r="E49" s="135" t="s">
        <v>52</v>
      </c>
      <c r="F49" s="202">
        <v>0</v>
      </c>
      <c r="G49" s="203"/>
      <c r="H49" s="6"/>
      <c r="I49" s="49"/>
      <c r="J49" s="50"/>
      <c r="K49" s="50"/>
      <c r="L49" s="50"/>
      <c r="M49" s="50"/>
      <c r="N49" s="51"/>
      <c r="P49" s="6"/>
      <c r="Q49" s="6"/>
    </row>
    <row r="50" spans="1:17" ht="11.25">
      <c r="A50" s="5"/>
      <c r="B50" s="42" t="s">
        <v>53</v>
      </c>
      <c r="C50" s="6"/>
      <c r="D50" s="6"/>
      <c r="E50" s="135"/>
      <c r="F50" s="202">
        <v>0</v>
      </c>
      <c r="G50" s="203"/>
      <c r="H50" s="52"/>
      <c r="I50" s="49"/>
      <c r="J50" s="50"/>
      <c r="K50" s="50"/>
      <c r="L50" s="50"/>
      <c r="M50" s="50"/>
      <c r="N50" s="51"/>
      <c r="P50" s="169"/>
      <c r="Q50" s="169"/>
    </row>
    <row r="51" spans="1:17" ht="11.25">
      <c r="A51" s="5"/>
      <c r="B51" s="42" t="s">
        <v>47</v>
      </c>
      <c r="C51" s="6"/>
      <c r="D51" s="6"/>
      <c r="E51" s="135"/>
      <c r="F51" s="206">
        <f>SUM(F46:G50)</f>
        <v>0</v>
      </c>
      <c r="G51" s="207"/>
      <c r="H51" s="6"/>
      <c r="I51" s="49"/>
      <c r="J51" s="50"/>
      <c r="K51" s="50"/>
      <c r="L51" s="50"/>
      <c r="M51" s="50"/>
      <c r="N51" s="51"/>
      <c r="P51" s="41"/>
      <c r="Q51" s="6"/>
    </row>
    <row r="52" spans="1:17" ht="11.25">
      <c r="A52" s="5"/>
      <c r="B52" s="42" t="s">
        <v>54</v>
      </c>
      <c r="C52" s="6"/>
      <c r="D52" s="6"/>
      <c r="E52" s="135"/>
      <c r="F52" s="208">
        <f>+M42-F51</f>
        <v>3200</v>
      </c>
      <c r="G52" s="209"/>
      <c r="H52" s="6"/>
      <c r="I52" s="53"/>
      <c r="J52" s="27"/>
      <c r="K52" s="27"/>
      <c r="L52" s="27"/>
      <c r="M52" s="27"/>
      <c r="N52" s="54"/>
      <c r="P52" s="41"/>
      <c r="Q52" s="6"/>
    </row>
    <row r="53" spans="1:17" ht="12" thickBot="1">
      <c r="A53" s="5"/>
      <c r="B53" s="55" t="s">
        <v>48</v>
      </c>
      <c r="C53" s="26"/>
      <c r="D53" s="26"/>
      <c r="E53" s="56"/>
      <c r="F53" s="210">
        <f>+F51+F52</f>
        <v>3200</v>
      </c>
      <c r="G53" s="211"/>
      <c r="H53" s="6"/>
      <c r="I53" s="57"/>
      <c r="J53" s="27"/>
      <c r="K53" s="27"/>
      <c r="L53" s="27"/>
      <c r="M53" s="27"/>
      <c r="N53" s="54"/>
      <c r="P53" s="41"/>
      <c r="Q53" s="11"/>
    </row>
    <row r="54" spans="1:17" ht="11.25">
      <c r="A54" s="5"/>
      <c r="B54" s="169" t="s">
        <v>55</v>
      </c>
      <c r="C54" s="169"/>
      <c r="D54" s="169"/>
      <c r="E54" s="169"/>
      <c r="F54" s="169"/>
      <c r="G54" s="169"/>
      <c r="H54" s="6"/>
      <c r="I54" s="215" t="s">
        <v>56</v>
      </c>
      <c r="J54" s="215"/>
      <c r="K54" s="215"/>
      <c r="L54" s="215"/>
      <c r="M54" s="215"/>
      <c r="N54" s="216"/>
      <c r="P54" s="41"/>
      <c r="Q54" s="11"/>
    </row>
    <row r="55" spans="1:17" ht="1.5" customHeight="1">
      <c r="A55" s="5"/>
      <c r="B55" s="131"/>
      <c r="C55" s="131"/>
      <c r="D55" s="131"/>
      <c r="E55" s="131"/>
      <c r="F55" s="131"/>
      <c r="G55" s="131"/>
      <c r="H55" s="6"/>
      <c r="I55" s="131"/>
      <c r="J55" s="131"/>
      <c r="K55" s="131"/>
      <c r="L55" s="131"/>
      <c r="M55" s="131"/>
      <c r="N55" s="133"/>
      <c r="P55" s="41"/>
      <c r="Q55" s="11" t="s">
        <v>57</v>
      </c>
    </row>
    <row r="56" spans="1:17" ht="11.25" customHeight="1" hidden="1">
      <c r="A56" s="5"/>
      <c r="B56" s="169"/>
      <c r="C56" s="169"/>
      <c r="D56" s="169"/>
      <c r="E56" s="169"/>
      <c r="F56" s="169"/>
      <c r="G56" s="169"/>
      <c r="H56" s="6"/>
      <c r="I56" s="6"/>
      <c r="J56" s="6"/>
      <c r="K56" s="6"/>
      <c r="L56" s="6"/>
      <c r="M56" s="6"/>
      <c r="N56" s="13"/>
      <c r="P56" s="41"/>
      <c r="Q56" s="11" t="s">
        <v>58</v>
      </c>
    </row>
    <row r="57" spans="1:17" ht="16.5" customHeight="1">
      <c r="A57" s="5"/>
      <c r="B57" s="168" t="s">
        <v>59</v>
      </c>
      <c r="C57" s="168"/>
      <c r="D57" s="168"/>
      <c r="E57" s="168"/>
      <c r="F57" s="168"/>
      <c r="G57" s="168"/>
      <c r="H57" s="6"/>
      <c r="I57" s="168" t="s">
        <v>167</v>
      </c>
      <c r="J57" s="168"/>
      <c r="K57" s="168"/>
      <c r="L57" s="168"/>
      <c r="M57" s="168"/>
      <c r="N57" s="214"/>
      <c r="P57" s="41"/>
      <c r="Q57" s="11"/>
    </row>
    <row r="58" spans="1:17" ht="11.25">
      <c r="A58" s="5"/>
      <c r="B58" s="169" t="s">
        <v>57</v>
      </c>
      <c r="C58" s="169"/>
      <c r="D58" s="169"/>
      <c r="E58" s="169"/>
      <c r="F58" s="169"/>
      <c r="G58" s="169"/>
      <c r="H58" s="6"/>
      <c r="I58" s="215" t="s">
        <v>57</v>
      </c>
      <c r="J58" s="215"/>
      <c r="K58" s="215"/>
      <c r="L58" s="215"/>
      <c r="M58" s="215"/>
      <c r="N58" s="216"/>
      <c r="P58" s="6"/>
      <c r="Q58" s="6"/>
    </row>
    <row r="59" spans="1:17" ht="26.25" customHeight="1">
      <c r="A59" s="5"/>
      <c r="B59" s="217" t="s">
        <v>61</v>
      </c>
      <c r="C59" s="217"/>
      <c r="D59" s="217"/>
      <c r="E59" s="217"/>
      <c r="F59" s="217"/>
      <c r="G59" s="217"/>
      <c r="H59" s="6"/>
      <c r="I59" s="218" t="s">
        <v>98</v>
      </c>
      <c r="J59" s="218"/>
      <c r="K59" s="218"/>
      <c r="L59" s="218"/>
      <c r="M59" s="218"/>
      <c r="N59" s="219"/>
      <c r="P59" s="6"/>
      <c r="Q59" s="6"/>
    </row>
    <row r="60" spans="1:17" ht="2.25" customHeight="1">
      <c r="A60" s="5"/>
      <c r="B60" s="169" t="s">
        <v>63</v>
      </c>
      <c r="C60" s="169"/>
      <c r="D60" s="169"/>
      <c r="E60" s="169"/>
      <c r="F60" s="169"/>
      <c r="G60" s="169"/>
      <c r="H60" s="6"/>
      <c r="I60" s="212"/>
      <c r="J60" s="212"/>
      <c r="K60" s="212"/>
      <c r="L60" s="212"/>
      <c r="M60" s="212"/>
      <c r="N60" s="213"/>
      <c r="P60" s="6"/>
      <c r="Q60" s="6"/>
    </row>
    <row r="61" spans="1:17" ht="0.75" customHeight="1" hidden="1">
      <c r="A61" s="5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13"/>
      <c r="P61" s="6"/>
      <c r="Q61" s="6"/>
    </row>
    <row r="62" spans="1:17" ht="14.25" customHeight="1" thickBot="1">
      <c r="A62" s="59"/>
      <c r="B62" s="60"/>
      <c r="C62" s="60"/>
      <c r="D62" s="60"/>
      <c r="E62" s="60"/>
      <c r="F62" s="60"/>
      <c r="G62" s="60"/>
      <c r="H62" s="60"/>
      <c r="I62" s="60" t="s">
        <v>64</v>
      </c>
      <c r="J62" s="60">
        <v>7862</v>
      </c>
      <c r="K62" s="60"/>
      <c r="L62" s="61"/>
      <c r="M62" s="62"/>
      <c r="N62" s="63"/>
      <c r="P62" s="6"/>
      <c r="Q62" s="6"/>
    </row>
    <row r="63" spans="14:17" ht="36" customHeight="1">
      <c r="N63" s="4" t="s">
        <v>65</v>
      </c>
      <c r="P63" s="6"/>
      <c r="Q63" s="6"/>
    </row>
    <row r="64" spans="16:17" ht="11.25">
      <c r="P64" s="6"/>
      <c r="Q64" s="6"/>
    </row>
    <row r="65" spans="16:17" ht="11.25">
      <c r="P65" s="6"/>
      <c r="Q65" s="6"/>
    </row>
    <row r="66" spans="16:17" ht="11.25">
      <c r="P66" s="6"/>
      <c r="Q66" s="6"/>
    </row>
    <row r="67" spans="16:17" ht="11.25">
      <c r="P67" s="6"/>
      <c r="Q67" s="6"/>
    </row>
    <row r="68" spans="16:17" ht="11.25">
      <c r="P68" s="6"/>
      <c r="Q68" s="6"/>
    </row>
    <row r="69" spans="16:17" ht="11.25">
      <c r="P69" s="6"/>
      <c r="Q69" s="6"/>
    </row>
    <row r="70" spans="16:17" ht="11.25">
      <c r="P70" s="6"/>
      <c r="Q70" s="6"/>
    </row>
    <row r="71" spans="16:17" ht="11.25">
      <c r="P71" s="6"/>
      <c r="Q71" s="6"/>
    </row>
    <row r="72" spans="16:17" ht="11.25">
      <c r="P72" s="6"/>
      <c r="Q72" s="6"/>
    </row>
    <row r="73" spans="16:17" ht="11.25">
      <c r="P73" s="6"/>
      <c r="Q73" s="6"/>
    </row>
    <row r="74" spans="16:17" ht="11.25">
      <c r="P74" s="6"/>
      <c r="Q74" s="6"/>
    </row>
  </sheetData>
  <sheetProtection/>
  <mergeCells count="83">
    <mergeCell ref="B11:C11"/>
    <mergeCell ref="D11:N11"/>
    <mergeCell ref="M2:N2"/>
    <mergeCell ref="L3:M3"/>
    <mergeCell ref="L8:M8"/>
    <mergeCell ref="K9:L9"/>
    <mergeCell ref="M9:N9"/>
    <mergeCell ref="B13:N15"/>
    <mergeCell ref="G16:H16"/>
    <mergeCell ref="L16:M16"/>
    <mergeCell ref="B17:N17"/>
    <mergeCell ref="B18:C18"/>
    <mergeCell ref="E18:G18"/>
    <mergeCell ref="I18:J18"/>
    <mergeCell ref="L18:M18"/>
    <mergeCell ref="C27:E27"/>
    <mergeCell ref="G27:I27"/>
    <mergeCell ref="B19:N19"/>
    <mergeCell ref="B20:E20"/>
    <mergeCell ref="F20:I20"/>
    <mergeCell ref="J20:K20"/>
    <mergeCell ref="L20:N20"/>
    <mergeCell ref="B21:E21"/>
    <mergeCell ref="F21:I21"/>
    <mergeCell ref="J21:K21"/>
    <mergeCell ref="L21:N21"/>
    <mergeCell ref="F23:G23"/>
    <mergeCell ref="F24:G24"/>
    <mergeCell ref="M24:N24"/>
    <mergeCell ref="F25:G25"/>
    <mergeCell ref="M25:N25"/>
    <mergeCell ref="C28:E28"/>
    <mergeCell ref="G28:I28"/>
    <mergeCell ref="C29:E29"/>
    <mergeCell ref="G29:I29"/>
    <mergeCell ref="C30:E30"/>
    <mergeCell ref="G30:I30"/>
    <mergeCell ref="C31:E31"/>
    <mergeCell ref="G31:I31"/>
    <mergeCell ref="C32:E32"/>
    <mergeCell ref="G32:I32"/>
    <mergeCell ref="C33:E33"/>
    <mergeCell ref="G33:I33"/>
    <mergeCell ref="M36:N36"/>
    <mergeCell ref="M37:N37"/>
    <mergeCell ref="G38:J38"/>
    <mergeCell ref="K38:L38"/>
    <mergeCell ref="M38:N38"/>
    <mergeCell ref="C34:E34"/>
    <mergeCell ref="G34:I34"/>
    <mergeCell ref="C35:E35"/>
    <mergeCell ref="G35:I35"/>
    <mergeCell ref="H36:I36"/>
    <mergeCell ref="P38:Q38"/>
    <mergeCell ref="M40:N40"/>
    <mergeCell ref="M41:N41"/>
    <mergeCell ref="F42:G42"/>
    <mergeCell ref="M42:N42"/>
    <mergeCell ref="M39:N39"/>
    <mergeCell ref="F43:G43"/>
    <mergeCell ref="M43:N43"/>
    <mergeCell ref="B54:G54"/>
    <mergeCell ref="I54:N54"/>
    <mergeCell ref="F44:G44"/>
    <mergeCell ref="F45:G45"/>
    <mergeCell ref="F46:G46"/>
    <mergeCell ref="F47:G47"/>
    <mergeCell ref="F48:G48"/>
    <mergeCell ref="F49:G49"/>
    <mergeCell ref="F50:G50"/>
    <mergeCell ref="P50:Q50"/>
    <mergeCell ref="F51:G51"/>
    <mergeCell ref="F52:G52"/>
    <mergeCell ref="F53:G53"/>
    <mergeCell ref="B60:G60"/>
    <mergeCell ref="I60:N60"/>
    <mergeCell ref="B56:G56"/>
    <mergeCell ref="B57:G57"/>
    <mergeCell ref="I57:N57"/>
    <mergeCell ref="B58:G58"/>
    <mergeCell ref="I58:N58"/>
    <mergeCell ref="B59:G59"/>
    <mergeCell ref="I59:N59"/>
  </mergeCells>
  <printOptions/>
  <pageMargins left="0.7" right="0.7" top="0.75" bottom="0.75" header="0.3" footer="0.3"/>
  <pageSetup horizontalDpi="600" verticalDpi="600" orientation="portrait" scale="9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V74"/>
  <sheetViews>
    <sheetView zoomScalePageLayoutView="0" workbookViewId="0" topLeftCell="A4">
      <selection activeCell="I57" sqref="I57:N57"/>
    </sheetView>
  </sheetViews>
  <sheetFormatPr defaultColWidth="6.7109375" defaultRowHeight="1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125" style="4" customWidth="1"/>
    <col min="8" max="8" width="3.28125" style="4" customWidth="1"/>
    <col min="9" max="9" width="9.00390625" style="4" customWidth="1"/>
    <col min="10" max="10" width="8.140625" style="4" customWidth="1"/>
    <col min="11" max="11" width="4.00390625" style="4" customWidth="1"/>
    <col min="12" max="12" width="7.00390625" style="4" customWidth="1"/>
    <col min="13" max="13" width="5.28125" style="4" bestFit="1" customWidth="1"/>
    <col min="14" max="14" width="16.28125" style="4" customWidth="1"/>
    <col min="15" max="15" width="8.140625" style="4" bestFit="1" customWidth="1"/>
    <col min="16" max="16" width="9.28125" style="4" bestFit="1" customWidth="1"/>
    <col min="17" max="17" width="10.28125" style="4" bestFit="1" customWidth="1"/>
    <col min="18" max="16384" width="6.7109375" style="4" customWidth="1"/>
  </cols>
  <sheetData>
    <row r="1" spans="1:14" ht="11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1.2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164">
        <v>36</v>
      </c>
      <c r="N2" s="165"/>
    </row>
    <row r="3" spans="1:14" ht="11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166"/>
      <c r="M3" s="167"/>
      <c r="N3" s="8">
        <v>7862</v>
      </c>
    </row>
    <row r="4" spans="1:14" ht="11.2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136"/>
      <c r="M4" s="136"/>
      <c r="N4" s="10" t="s">
        <v>1</v>
      </c>
    </row>
    <row r="5" spans="1:14" ht="11.25">
      <c r="A5" s="5"/>
      <c r="B5" s="6"/>
      <c r="C5" s="6"/>
      <c r="D5" s="6"/>
      <c r="E5" s="6"/>
      <c r="F5" s="6"/>
      <c r="G5" s="11"/>
      <c r="H5" s="6"/>
      <c r="I5" s="6"/>
      <c r="J5" s="6"/>
      <c r="K5" s="6"/>
      <c r="L5" s="136" t="s">
        <v>2</v>
      </c>
      <c r="M5" s="136"/>
      <c r="N5" s="12"/>
    </row>
    <row r="6" spans="1:14" ht="11.25">
      <c r="A6" s="5"/>
      <c r="B6" s="6"/>
      <c r="C6" s="6"/>
      <c r="D6" s="6"/>
      <c r="E6" s="6"/>
      <c r="F6" s="6"/>
      <c r="G6" s="11" t="s">
        <v>3</v>
      </c>
      <c r="H6" s="6"/>
      <c r="I6" s="6"/>
      <c r="J6" s="6"/>
      <c r="K6" s="6"/>
      <c r="L6" s="6"/>
      <c r="M6" s="6"/>
      <c r="N6" s="13"/>
    </row>
    <row r="7" spans="1:14" ht="11.25">
      <c r="A7" s="5"/>
      <c r="B7" s="6"/>
      <c r="C7" s="6"/>
      <c r="D7" s="6"/>
      <c r="E7" s="6"/>
      <c r="F7" s="11"/>
      <c r="G7" s="11"/>
      <c r="H7" s="6"/>
      <c r="I7" s="6"/>
      <c r="J7" s="6"/>
      <c r="K7" s="6"/>
      <c r="L7" s="6"/>
      <c r="M7" s="6"/>
      <c r="N7" s="13"/>
    </row>
    <row r="8" spans="1:14" ht="12" thickBot="1">
      <c r="A8" s="5"/>
      <c r="B8" s="6"/>
      <c r="C8" s="6"/>
      <c r="D8" s="6"/>
      <c r="E8" s="6"/>
      <c r="F8" s="6"/>
      <c r="G8" s="6" t="s">
        <v>4</v>
      </c>
      <c r="H8" s="6"/>
      <c r="I8" s="6"/>
      <c r="J8" s="14">
        <v>22</v>
      </c>
      <c r="K8" s="131" t="s">
        <v>5</v>
      </c>
      <c r="L8" s="168" t="s">
        <v>14</v>
      </c>
      <c r="M8" s="168"/>
      <c r="N8" s="13">
        <v>2017</v>
      </c>
    </row>
    <row r="9" spans="1:14" ht="11.25">
      <c r="A9" s="5"/>
      <c r="B9" s="6"/>
      <c r="C9" s="6"/>
      <c r="D9" s="6"/>
      <c r="E9" s="6"/>
      <c r="F9" s="6"/>
      <c r="G9" s="6"/>
      <c r="H9" s="6"/>
      <c r="I9" s="6"/>
      <c r="J9" s="6"/>
      <c r="K9" s="169" t="s">
        <v>6</v>
      </c>
      <c r="L9" s="169"/>
      <c r="M9" s="170">
        <f>M42</f>
        <v>4844.4</v>
      </c>
      <c r="N9" s="171"/>
    </row>
    <row r="10" spans="1:14" ht="13.5" customHeight="1">
      <c r="A10" s="5"/>
      <c r="B10" s="6" t="s">
        <v>7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1:14" ht="11.25">
      <c r="A11" s="134"/>
      <c r="B11" s="161">
        <f>$M$9</f>
        <v>4844.4</v>
      </c>
      <c r="C11" s="161"/>
      <c r="D11" s="162" t="s">
        <v>165</v>
      </c>
      <c r="E11" s="162"/>
      <c r="F11" s="162"/>
      <c r="G11" s="162"/>
      <c r="H11" s="162"/>
      <c r="I11" s="162"/>
      <c r="J11" s="162"/>
      <c r="K11" s="162"/>
      <c r="L11" s="162"/>
      <c r="M11" s="162"/>
      <c r="N11" s="163"/>
    </row>
    <row r="12" spans="1:20" ht="11.25">
      <c r="A12" s="5"/>
      <c r="B12" s="6" t="s">
        <v>8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  <c r="P12" s="4" t="s">
        <v>9</v>
      </c>
      <c r="T12" s="4" t="s">
        <v>10</v>
      </c>
    </row>
    <row r="13" spans="1:14" ht="12.75" customHeight="1">
      <c r="A13" s="5"/>
      <c r="B13" s="172" t="s">
        <v>161</v>
      </c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3"/>
    </row>
    <row r="14" spans="1:14" ht="11.25">
      <c r="A14" s="5"/>
      <c r="B14" s="172"/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3"/>
    </row>
    <row r="15" spans="1:14" ht="11.25">
      <c r="A15" s="5"/>
      <c r="B15" s="172"/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3"/>
    </row>
    <row r="16" spans="1:16" ht="11.25">
      <c r="A16" s="5"/>
      <c r="B16" s="6" t="s">
        <v>11</v>
      </c>
      <c r="C16" s="6"/>
      <c r="D16" s="6"/>
      <c r="E16" s="18">
        <v>23</v>
      </c>
      <c r="F16" s="131" t="s">
        <v>5</v>
      </c>
      <c r="G16" s="168" t="s">
        <v>14</v>
      </c>
      <c r="H16" s="168"/>
      <c r="I16" s="131" t="s">
        <v>12</v>
      </c>
      <c r="J16" s="18">
        <v>24</v>
      </c>
      <c r="K16" s="131" t="s">
        <v>13</v>
      </c>
      <c r="L16" s="168" t="s">
        <v>14</v>
      </c>
      <c r="M16" s="168"/>
      <c r="N16" s="13">
        <v>2017</v>
      </c>
      <c r="P16" s="19"/>
    </row>
    <row r="17" spans="1:14" ht="12" thickBot="1">
      <c r="A17" s="5"/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5"/>
    </row>
    <row r="18" spans="1:22" ht="12" thickBot="1">
      <c r="A18" s="5"/>
      <c r="B18" s="169" t="s">
        <v>15</v>
      </c>
      <c r="C18" s="176"/>
      <c r="D18" s="20"/>
      <c r="E18" s="177" t="s">
        <v>16</v>
      </c>
      <c r="F18" s="178"/>
      <c r="G18" s="179"/>
      <c r="H18" s="20" t="s">
        <v>17</v>
      </c>
      <c r="I18" s="177" t="s">
        <v>18</v>
      </c>
      <c r="J18" s="179"/>
      <c r="K18" s="20"/>
      <c r="L18" s="177" t="s">
        <v>19</v>
      </c>
      <c r="M18" s="179"/>
      <c r="N18" s="20"/>
      <c r="V18" s="4" t="s">
        <v>10</v>
      </c>
    </row>
    <row r="19" spans="1:17" ht="11.25">
      <c r="A19" s="5"/>
      <c r="B19" s="174" t="s">
        <v>20</v>
      </c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5"/>
      <c r="Q19" s="4" t="s">
        <v>10</v>
      </c>
    </row>
    <row r="20" spans="1:17" ht="12.75" customHeight="1">
      <c r="A20" s="5"/>
      <c r="B20" s="180"/>
      <c r="C20" s="181"/>
      <c r="D20" s="181"/>
      <c r="E20" s="182"/>
      <c r="F20" s="164"/>
      <c r="G20" s="183"/>
      <c r="H20" s="183"/>
      <c r="I20" s="184"/>
      <c r="J20" s="164"/>
      <c r="K20" s="184"/>
      <c r="L20" s="164"/>
      <c r="M20" s="183"/>
      <c r="N20" s="165"/>
      <c r="Q20" s="4" t="s">
        <v>10</v>
      </c>
    </row>
    <row r="21" spans="1:14" ht="11.25">
      <c r="A21" s="5"/>
      <c r="B21" s="185" t="s">
        <v>21</v>
      </c>
      <c r="C21" s="186"/>
      <c r="D21" s="186"/>
      <c r="E21" s="187"/>
      <c r="F21" s="185" t="s">
        <v>22</v>
      </c>
      <c r="G21" s="186"/>
      <c r="H21" s="186"/>
      <c r="I21" s="187"/>
      <c r="J21" s="185" t="s">
        <v>23</v>
      </c>
      <c r="K21" s="187"/>
      <c r="L21" s="185" t="s">
        <v>24</v>
      </c>
      <c r="M21" s="186"/>
      <c r="N21" s="188"/>
    </row>
    <row r="22" spans="1:14" ht="11.25">
      <c r="A22" s="5"/>
      <c r="B22" s="7" t="s">
        <v>25</v>
      </c>
      <c r="C22" s="6"/>
      <c r="D22" s="6"/>
      <c r="E22" s="11"/>
      <c r="F22" s="6"/>
      <c r="G22" s="6"/>
      <c r="H22" s="6"/>
      <c r="I22" s="6"/>
      <c r="J22" s="6"/>
      <c r="K22" s="6"/>
      <c r="L22" s="6"/>
      <c r="M22" s="6"/>
      <c r="N22" s="13"/>
    </row>
    <row r="23" spans="1:14" ht="11.25">
      <c r="A23" s="5"/>
      <c r="B23" s="6"/>
      <c r="C23" s="6" t="s">
        <v>26</v>
      </c>
      <c r="D23" s="6"/>
      <c r="E23" s="131"/>
      <c r="F23" s="168" t="s">
        <v>27</v>
      </c>
      <c r="G23" s="168"/>
      <c r="H23" s="6"/>
      <c r="I23" s="6"/>
      <c r="J23" s="11"/>
      <c r="K23" s="6"/>
      <c r="L23" s="6"/>
      <c r="M23" s="6"/>
      <c r="N23" s="13"/>
    </row>
    <row r="24" spans="1:14" ht="11.25">
      <c r="A24" s="5"/>
      <c r="B24" s="6" t="s">
        <v>28</v>
      </c>
      <c r="C24" s="6"/>
      <c r="D24" s="22">
        <v>1</v>
      </c>
      <c r="E24" s="131" t="s">
        <v>29</v>
      </c>
      <c r="F24" s="189">
        <v>2000</v>
      </c>
      <c r="G24" s="190"/>
      <c r="H24" s="6" t="s">
        <v>30</v>
      </c>
      <c r="I24" s="6"/>
      <c r="J24" s="11"/>
      <c r="K24" s="6"/>
      <c r="L24" s="6"/>
      <c r="M24" s="191"/>
      <c r="N24" s="192"/>
    </row>
    <row r="25" spans="1:14" ht="11.25">
      <c r="A25" s="5"/>
      <c r="B25" s="6" t="s">
        <v>31</v>
      </c>
      <c r="C25" s="6"/>
      <c r="D25" s="22">
        <v>1</v>
      </c>
      <c r="E25" s="131" t="s">
        <v>29</v>
      </c>
      <c r="F25" s="189">
        <v>1200</v>
      </c>
      <c r="G25" s="190"/>
      <c r="H25" s="6" t="s">
        <v>30</v>
      </c>
      <c r="I25" s="6"/>
      <c r="J25" s="11"/>
      <c r="K25" s="6" t="s">
        <v>32</v>
      </c>
      <c r="L25" s="6"/>
      <c r="M25" s="193">
        <f>D24*F24+D25*F25</f>
        <v>3200</v>
      </c>
      <c r="N25" s="194"/>
    </row>
    <row r="26" spans="1:14" ht="11.25">
      <c r="A26" s="5"/>
      <c r="B26" s="7" t="s">
        <v>33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13"/>
    </row>
    <row r="27" spans="1:14" ht="11.25">
      <c r="A27" s="5"/>
      <c r="B27" s="6" t="s">
        <v>5</v>
      </c>
      <c r="C27" s="168" t="s">
        <v>83</v>
      </c>
      <c r="D27" s="168"/>
      <c r="E27" s="168"/>
      <c r="F27" s="131" t="s">
        <v>29</v>
      </c>
      <c r="G27" s="168" t="s">
        <v>162</v>
      </c>
      <c r="H27" s="168"/>
      <c r="I27" s="168"/>
      <c r="J27" s="23">
        <v>396</v>
      </c>
      <c r="K27" s="6" t="s">
        <v>34</v>
      </c>
      <c r="L27" s="6"/>
      <c r="M27" s="6"/>
      <c r="N27" s="24"/>
    </row>
    <row r="28" spans="1:14" ht="11.25">
      <c r="A28" s="5"/>
      <c r="B28" s="6" t="s">
        <v>5</v>
      </c>
      <c r="C28" s="168" t="s">
        <v>162</v>
      </c>
      <c r="D28" s="168"/>
      <c r="E28" s="168"/>
      <c r="F28" s="25" t="s">
        <v>29</v>
      </c>
      <c r="G28" s="220" t="s">
        <v>144</v>
      </c>
      <c r="H28" s="220"/>
      <c r="I28" s="220"/>
      <c r="J28" s="23">
        <v>57</v>
      </c>
      <c r="K28" s="6" t="s">
        <v>34</v>
      </c>
      <c r="L28" s="6"/>
      <c r="M28" s="6"/>
      <c r="N28" s="24"/>
    </row>
    <row r="29" spans="1:14" ht="11.25">
      <c r="A29" s="5"/>
      <c r="B29" s="6" t="s">
        <v>5</v>
      </c>
      <c r="C29" s="220" t="s">
        <v>144</v>
      </c>
      <c r="D29" s="220"/>
      <c r="E29" s="220"/>
      <c r="F29" s="25" t="s">
        <v>29</v>
      </c>
      <c r="G29" s="168" t="s">
        <v>83</v>
      </c>
      <c r="H29" s="168"/>
      <c r="I29" s="168"/>
      <c r="J29" s="23">
        <v>436</v>
      </c>
      <c r="K29" s="6"/>
      <c r="L29" s="6"/>
      <c r="M29" s="6"/>
      <c r="N29" s="24"/>
    </row>
    <row r="30" spans="1:14" ht="11.25">
      <c r="A30" s="5"/>
      <c r="B30" s="6" t="s">
        <v>5</v>
      </c>
      <c r="C30" s="168"/>
      <c r="D30" s="168"/>
      <c r="E30" s="168"/>
      <c r="F30" s="25" t="s">
        <v>29</v>
      </c>
      <c r="G30" s="220"/>
      <c r="H30" s="220"/>
      <c r="I30" s="220"/>
      <c r="J30" s="23"/>
      <c r="K30" s="6"/>
      <c r="L30" s="6"/>
      <c r="M30" s="6"/>
      <c r="N30" s="24"/>
    </row>
    <row r="31" spans="1:14" ht="11.25">
      <c r="A31" s="5"/>
      <c r="B31" s="6" t="s">
        <v>5</v>
      </c>
      <c r="C31" s="220"/>
      <c r="D31" s="220"/>
      <c r="E31" s="220"/>
      <c r="F31" s="25" t="s">
        <v>29</v>
      </c>
      <c r="G31" s="168"/>
      <c r="H31" s="168"/>
      <c r="I31" s="168"/>
      <c r="J31" s="26"/>
      <c r="K31" s="6" t="s">
        <v>34</v>
      </c>
      <c r="L31" s="6"/>
      <c r="M31" s="6"/>
      <c r="N31" s="13"/>
    </row>
    <row r="32" spans="1:14" ht="11.25">
      <c r="A32" s="5"/>
      <c r="B32" s="6" t="s">
        <v>5</v>
      </c>
      <c r="C32" s="168"/>
      <c r="D32" s="168"/>
      <c r="E32" s="168"/>
      <c r="F32" s="131" t="s">
        <v>29</v>
      </c>
      <c r="G32" s="220"/>
      <c r="H32" s="220"/>
      <c r="I32" s="220"/>
      <c r="J32" s="26"/>
      <c r="K32" s="6" t="s">
        <v>34</v>
      </c>
      <c r="L32" s="6"/>
      <c r="M32" s="6"/>
      <c r="N32" s="13"/>
    </row>
    <row r="33" spans="1:14" ht="11.25">
      <c r="A33" s="5"/>
      <c r="B33" s="6" t="s">
        <v>5</v>
      </c>
      <c r="C33" s="220"/>
      <c r="D33" s="220"/>
      <c r="E33" s="220"/>
      <c r="F33" s="131" t="s">
        <v>29</v>
      </c>
      <c r="G33" s="168"/>
      <c r="H33" s="168"/>
      <c r="I33" s="168"/>
      <c r="J33" s="26"/>
      <c r="K33" s="6" t="s">
        <v>34</v>
      </c>
      <c r="L33" s="6"/>
      <c r="M33" s="6"/>
      <c r="N33" s="13"/>
    </row>
    <row r="34" spans="1:14" ht="11.25">
      <c r="A34" s="5"/>
      <c r="B34" s="6" t="s">
        <v>5</v>
      </c>
      <c r="C34" s="168"/>
      <c r="D34" s="168"/>
      <c r="E34" s="168"/>
      <c r="F34" s="131" t="s">
        <v>29</v>
      </c>
      <c r="G34" s="168"/>
      <c r="H34" s="168"/>
      <c r="I34" s="168"/>
      <c r="J34" s="26"/>
      <c r="K34" s="6" t="s">
        <v>34</v>
      </c>
      <c r="L34" s="6"/>
      <c r="M34" s="6"/>
      <c r="N34" s="13"/>
    </row>
    <row r="35" spans="1:14" ht="11.25">
      <c r="A35" s="5"/>
      <c r="B35" s="6"/>
      <c r="C35" s="169"/>
      <c r="D35" s="169"/>
      <c r="E35" s="169"/>
      <c r="F35" s="131" t="s">
        <v>29</v>
      </c>
      <c r="G35" s="169"/>
      <c r="H35" s="169"/>
      <c r="I35" s="169"/>
      <c r="J35" s="28">
        <f>SUM(J27:J34)</f>
        <v>889</v>
      </c>
      <c r="K35" s="6"/>
      <c r="L35" s="6"/>
      <c r="M35" s="29"/>
      <c r="N35" s="30"/>
    </row>
    <row r="36" spans="1:14" ht="11.25">
      <c r="A36" s="5"/>
      <c r="B36" s="6"/>
      <c r="C36" s="6"/>
      <c r="D36" s="6"/>
      <c r="E36" s="6"/>
      <c r="F36" s="6"/>
      <c r="G36" s="6"/>
      <c r="H36" s="169" t="s">
        <v>36</v>
      </c>
      <c r="I36" s="169"/>
      <c r="J36" s="31">
        <v>1.6</v>
      </c>
      <c r="K36" s="6"/>
      <c r="L36" s="135"/>
      <c r="M36" s="193">
        <f>M25</f>
        <v>3200</v>
      </c>
      <c r="N36" s="194"/>
    </row>
    <row r="37" spans="1:18" ht="11.25">
      <c r="A37" s="5"/>
      <c r="B37" s="6" t="s">
        <v>37</v>
      </c>
      <c r="C37" s="6"/>
      <c r="D37" s="6"/>
      <c r="E37" s="6"/>
      <c r="F37" s="6"/>
      <c r="G37" s="6"/>
      <c r="H37" s="131"/>
      <c r="I37" s="131"/>
      <c r="J37" s="31"/>
      <c r="K37" s="6"/>
      <c r="L37" s="132" t="s">
        <v>38</v>
      </c>
      <c r="M37" s="195">
        <v>0</v>
      </c>
      <c r="N37" s="196"/>
      <c r="R37" s="4" t="s">
        <v>39</v>
      </c>
    </row>
    <row r="38" spans="1:17" ht="11.25">
      <c r="A38" s="5"/>
      <c r="B38" s="6"/>
      <c r="C38" s="6"/>
      <c r="D38" s="6"/>
      <c r="E38" s="6"/>
      <c r="F38" s="6"/>
      <c r="G38" s="197"/>
      <c r="H38" s="197"/>
      <c r="I38" s="197"/>
      <c r="J38" s="197"/>
      <c r="K38" s="197" t="s">
        <v>40</v>
      </c>
      <c r="L38" s="198"/>
      <c r="M38" s="195">
        <f>111+111</f>
        <v>222</v>
      </c>
      <c r="N38" s="196"/>
      <c r="P38" s="169"/>
      <c r="Q38" s="169"/>
    </row>
    <row r="39" spans="1:17" ht="11.25">
      <c r="A39" s="5"/>
      <c r="B39" s="35"/>
      <c r="C39" s="36" t="s">
        <v>41</v>
      </c>
      <c r="D39" s="37"/>
      <c r="E39" s="37"/>
      <c r="F39" s="37"/>
      <c r="G39" s="38"/>
      <c r="H39" s="39"/>
      <c r="I39" s="39"/>
      <c r="J39" s="40"/>
      <c r="K39" s="40"/>
      <c r="L39" s="132" t="s">
        <v>33</v>
      </c>
      <c r="M39" s="189">
        <f>J35*J36</f>
        <v>1422.4</v>
      </c>
      <c r="N39" s="199"/>
      <c r="P39" s="41"/>
      <c r="Q39" s="6"/>
    </row>
    <row r="40" spans="1:17" ht="11.25">
      <c r="A40" s="5"/>
      <c r="B40" s="42"/>
      <c r="C40" s="7"/>
      <c r="D40" s="6"/>
      <c r="E40" s="6"/>
      <c r="F40" s="6"/>
      <c r="G40" s="43"/>
      <c r="H40" s="39"/>
      <c r="I40" s="39"/>
      <c r="J40" s="40"/>
      <c r="K40" s="40"/>
      <c r="L40" s="132" t="s">
        <v>42</v>
      </c>
      <c r="M40" s="189">
        <v>0</v>
      </c>
      <c r="N40" s="199"/>
      <c r="P40" s="41"/>
      <c r="Q40" s="6"/>
    </row>
    <row r="41" spans="1:17" ht="11.25">
      <c r="A41" s="5"/>
      <c r="B41" s="42"/>
      <c r="C41" s="7"/>
      <c r="D41" s="6"/>
      <c r="E41" s="6"/>
      <c r="F41" s="6"/>
      <c r="G41" s="43"/>
      <c r="H41" s="39"/>
      <c r="I41" s="39"/>
      <c r="J41" s="40"/>
      <c r="K41" s="40"/>
      <c r="L41" s="132" t="s">
        <v>43</v>
      </c>
      <c r="M41" s="189">
        <v>0</v>
      </c>
      <c r="N41" s="199"/>
      <c r="P41" s="41"/>
      <c r="Q41" s="6"/>
    </row>
    <row r="42" spans="1:17" ht="11.25">
      <c r="A42" s="5"/>
      <c r="B42" s="42" t="s">
        <v>44</v>
      </c>
      <c r="C42" s="6"/>
      <c r="D42" s="6"/>
      <c r="E42" s="135"/>
      <c r="F42" s="200">
        <v>0</v>
      </c>
      <c r="G42" s="201"/>
      <c r="H42" s="132"/>
      <c r="I42" s="132"/>
      <c r="J42" s="132"/>
      <c r="K42" s="6" t="s">
        <v>45</v>
      </c>
      <c r="L42" s="135"/>
      <c r="M42" s="170">
        <f>SUM(M36+M38+M39)+M40+M41</f>
        <v>4844.4</v>
      </c>
      <c r="N42" s="171"/>
      <c r="O42" s="44"/>
      <c r="P42" s="41"/>
      <c r="Q42" s="11"/>
    </row>
    <row r="43" spans="1:17" ht="11.25">
      <c r="A43" s="5"/>
      <c r="B43" s="42" t="s">
        <v>46</v>
      </c>
      <c r="C43" s="6"/>
      <c r="D43" s="6"/>
      <c r="E43" s="135"/>
      <c r="F43" s="202">
        <v>0</v>
      </c>
      <c r="G43" s="203"/>
      <c r="H43" s="132"/>
      <c r="I43" s="132"/>
      <c r="J43" s="132"/>
      <c r="K43" s="6" t="s">
        <v>47</v>
      </c>
      <c r="L43" s="135"/>
      <c r="M43" s="170"/>
      <c r="N43" s="171"/>
      <c r="P43" s="41"/>
      <c r="Q43" s="11"/>
    </row>
    <row r="44" spans="1:17" ht="11.25">
      <c r="A44" s="5"/>
      <c r="B44" s="42" t="s">
        <v>48</v>
      </c>
      <c r="C44" s="6"/>
      <c r="D44" s="6"/>
      <c r="E44" s="135"/>
      <c r="F44" s="204">
        <v>0</v>
      </c>
      <c r="G44" s="205"/>
      <c r="H44" s="132"/>
      <c r="I44" s="132"/>
      <c r="J44" s="132"/>
      <c r="K44" s="6"/>
      <c r="L44" s="135"/>
      <c r="M44" s="45"/>
      <c r="N44" s="46"/>
      <c r="P44" s="41"/>
      <c r="Q44" s="47"/>
    </row>
    <row r="45" spans="1:17" ht="11.25">
      <c r="A45" s="5"/>
      <c r="B45" s="42" t="s">
        <v>49</v>
      </c>
      <c r="C45" s="6"/>
      <c r="D45" s="6"/>
      <c r="E45" s="135"/>
      <c r="F45" s="202">
        <v>0</v>
      </c>
      <c r="G45" s="203"/>
      <c r="H45" s="132"/>
      <c r="I45" s="132"/>
      <c r="J45" s="132"/>
      <c r="K45" s="6"/>
      <c r="L45" s="135"/>
      <c r="M45" s="45"/>
      <c r="N45" s="46"/>
      <c r="P45" s="41"/>
      <c r="Q45" s="11"/>
    </row>
    <row r="46" spans="1:17" ht="11.25">
      <c r="A46" s="5"/>
      <c r="B46" s="42" t="s">
        <v>48</v>
      </c>
      <c r="C46" s="6"/>
      <c r="D46" s="6"/>
      <c r="E46" s="135"/>
      <c r="F46" s="204">
        <v>0</v>
      </c>
      <c r="G46" s="205"/>
      <c r="H46" s="132"/>
      <c r="I46" s="132"/>
      <c r="J46" s="132"/>
      <c r="K46" s="6"/>
      <c r="L46" s="135"/>
      <c r="M46" s="45"/>
      <c r="N46" s="46"/>
      <c r="P46" s="41"/>
      <c r="Q46" s="11"/>
    </row>
    <row r="47" spans="1:17" ht="11.25">
      <c r="A47" s="5"/>
      <c r="B47" s="42" t="s">
        <v>33</v>
      </c>
      <c r="C47" s="6"/>
      <c r="D47" s="6"/>
      <c r="E47" s="135"/>
      <c r="F47" s="200">
        <v>0</v>
      </c>
      <c r="G47" s="201"/>
      <c r="H47" s="6"/>
      <c r="I47" s="35" t="s">
        <v>50</v>
      </c>
      <c r="J47" s="37"/>
      <c r="K47" s="37"/>
      <c r="L47" s="37"/>
      <c r="M47" s="37"/>
      <c r="N47" s="48"/>
      <c r="P47" s="41"/>
      <c r="Q47" s="11"/>
    </row>
    <row r="48" spans="1:17" ht="11.25">
      <c r="A48" s="5"/>
      <c r="B48" s="42" t="s">
        <v>51</v>
      </c>
      <c r="C48" s="6"/>
      <c r="D48" s="6"/>
      <c r="E48" s="135"/>
      <c r="F48" s="202">
        <v>0</v>
      </c>
      <c r="G48" s="203"/>
      <c r="H48" s="6"/>
      <c r="I48" s="49"/>
      <c r="J48" s="50"/>
      <c r="K48" s="50"/>
      <c r="L48" s="50"/>
      <c r="M48" s="50"/>
      <c r="N48" s="51"/>
      <c r="P48" s="6"/>
      <c r="Q48" s="6"/>
    </row>
    <row r="49" spans="1:17" ht="11.25">
      <c r="A49" s="5"/>
      <c r="B49" s="42" t="s">
        <v>43</v>
      </c>
      <c r="C49" s="6"/>
      <c r="D49" s="6"/>
      <c r="E49" s="135" t="s">
        <v>52</v>
      </c>
      <c r="F49" s="202">
        <v>0</v>
      </c>
      <c r="G49" s="203"/>
      <c r="H49" s="6"/>
      <c r="I49" s="49"/>
      <c r="J49" s="50"/>
      <c r="K49" s="50"/>
      <c r="L49" s="50"/>
      <c r="M49" s="50"/>
      <c r="N49" s="51"/>
      <c r="P49" s="6"/>
      <c r="Q49" s="6"/>
    </row>
    <row r="50" spans="1:17" ht="11.25">
      <c r="A50" s="5"/>
      <c r="B50" s="42" t="s">
        <v>53</v>
      </c>
      <c r="C50" s="6"/>
      <c r="D50" s="6"/>
      <c r="E50" s="135"/>
      <c r="F50" s="202">
        <v>0</v>
      </c>
      <c r="G50" s="203"/>
      <c r="H50" s="52"/>
      <c r="I50" s="49"/>
      <c r="J50" s="50"/>
      <c r="K50" s="50"/>
      <c r="L50" s="50"/>
      <c r="M50" s="50"/>
      <c r="N50" s="51"/>
      <c r="P50" s="169"/>
      <c r="Q50" s="169"/>
    </row>
    <row r="51" spans="1:17" ht="11.25">
      <c r="A51" s="5"/>
      <c r="B51" s="42" t="s">
        <v>47</v>
      </c>
      <c r="C51" s="6"/>
      <c r="D51" s="6"/>
      <c r="E51" s="135"/>
      <c r="F51" s="206">
        <f>SUM(F46:G50)</f>
        <v>0</v>
      </c>
      <c r="G51" s="207"/>
      <c r="H51" s="6"/>
      <c r="I51" s="49"/>
      <c r="J51" s="50"/>
      <c r="K51" s="50"/>
      <c r="L51" s="50"/>
      <c r="M51" s="50"/>
      <c r="N51" s="51"/>
      <c r="P51" s="41"/>
      <c r="Q51" s="6"/>
    </row>
    <row r="52" spans="1:17" ht="11.25">
      <c r="A52" s="5"/>
      <c r="B52" s="42" t="s">
        <v>54</v>
      </c>
      <c r="C52" s="6"/>
      <c r="D52" s="6"/>
      <c r="E52" s="135"/>
      <c r="F52" s="208">
        <f>+M42-F51</f>
        <v>4844.4</v>
      </c>
      <c r="G52" s="209"/>
      <c r="H52" s="6"/>
      <c r="I52" s="53"/>
      <c r="J52" s="27"/>
      <c r="K52" s="27"/>
      <c r="L52" s="27"/>
      <c r="M52" s="27"/>
      <c r="N52" s="54"/>
      <c r="P52" s="41"/>
      <c r="Q52" s="6"/>
    </row>
    <row r="53" spans="1:17" ht="12" thickBot="1">
      <c r="A53" s="5"/>
      <c r="B53" s="55" t="s">
        <v>48</v>
      </c>
      <c r="C53" s="26"/>
      <c r="D53" s="26"/>
      <c r="E53" s="56"/>
      <c r="F53" s="210">
        <f>+F51+F52</f>
        <v>4844.4</v>
      </c>
      <c r="G53" s="211"/>
      <c r="H53" s="6"/>
      <c r="I53" s="57"/>
      <c r="J53" s="27"/>
      <c r="K53" s="27"/>
      <c r="L53" s="27"/>
      <c r="M53" s="27"/>
      <c r="N53" s="54"/>
      <c r="P53" s="41"/>
      <c r="Q53" s="11"/>
    </row>
    <row r="54" spans="1:17" ht="11.25">
      <c r="A54" s="5"/>
      <c r="B54" s="169" t="s">
        <v>55</v>
      </c>
      <c r="C54" s="169"/>
      <c r="D54" s="169"/>
      <c r="E54" s="169"/>
      <c r="F54" s="169"/>
      <c r="G54" s="169"/>
      <c r="H54" s="6"/>
      <c r="I54" s="215" t="s">
        <v>56</v>
      </c>
      <c r="J54" s="215"/>
      <c r="K54" s="215"/>
      <c r="L54" s="215"/>
      <c r="M54" s="215"/>
      <c r="N54" s="216"/>
      <c r="P54" s="41"/>
      <c r="Q54" s="11"/>
    </row>
    <row r="55" spans="1:17" ht="1.5" customHeight="1">
      <c r="A55" s="5"/>
      <c r="B55" s="131"/>
      <c r="C55" s="131"/>
      <c r="D55" s="131"/>
      <c r="E55" s="131"/>
      <c r="F55" s="131"/>
      <c r="G55" s="131"/>
      <c r="H55" s="6"/>
      <c r="I55" s="131"/>
      <c r="J55" s="131"/>
      <c r="K55" s="131"/>
      <c r="L55" s="131"/>
      <c r="M55" s="131"/>
      <c r="N55" s="133"/>
      <c r="P55" s="41"/>
      <c r="Q55" s="11" t="s">
        <v>57</v>
      </c>
    </row>
    <row r="56" spans="1:17" ht="11.25" customHeight="1" hidden="1">
      <c r="A56" s="5"/>
      <c r="B56" s="169"/>
      <c r="C56" s="169"/>
      <c r="D56" s="169"/>
      <c r="E56" s="169"/>
      <c r="F56" s="169"/>
      <c r="G56" s="169"/>
      <c r="H56" s="6"/>
      <c r="I56" s="6"/>
      <c r="J56" s="6"/>
      <c r="K56" s="6"/>
      <c r="L56" s="6"/>
      <c r="M56" s="6"/>
      <c r="N56" s="13"/>
      <c r="P56" s="41"/>
      <c r="Q56" s="11" t="s">
        <v>58</v>
      </c>
    </row>
    <row r="57" spans="1:17" ht="16.5" customHeight="1">
      <c r="A57" s="5"/>
      <c r="B57" s="168" t="s">
        <v>59</v>
      </c>
      <c r="C57" s="168"/>
      <c r="D57" s="168"/>
      <c r="E57" s="168"/>
      <c r="F57" s="168"/>
      <c r="G57" s="168"/>
      <c r="H57" s="6"/>
      <c r="I57" s="168" t="s">
        <v>127</v>
      </c>
      <c r="J57" s="168"/>
      <c r="K57" s="168"/>
      <c r="L57" s="168"/>
      <c r="M57" s="168"/>
      <c r="N57" s="214"/>
      <c r="P57" s="41"/>
      <c r="Q57" s="11"/>
    </row>
    <row r="58" spans="1:17" ht="11.25">
      <c r="A58" s="5"/>
      <c r="B58" s="169" t="s">
        <v>57</v>
      </c>
      <c r="C58" s="169"/>
      <c r="D58" s="169"/>
      <c r="E58" s="169"/>
      <c r="F58" s="169"/>
      <c r="G58" s="169"/>
      <c r="H58" s="6"/>
      <c r="I58" s="215" t="s">
        <v>57</v>
      </c>
      <c r="J58" s="215"/>
      <c r="K58" s="215"/>
      <c r="L58" s="215"/>
      <c r="M58" s="215"/>
      <c r="N58" s="216"/>
      <c r="P58" s="6"/>
      <c r="Q58" s="6"/>
    </row>
    <row r="59" spans="1:17" ht="26.25" customHeight="1">
      <c r="A59" s="5"/>
      <c r="B59" s="217" t="s">
        <v>61</v>
      </c>
      <c r="C59" s="217"/>
      <c r="D59" s="217"/>
      <c r="E59" s="217"/>
      <c r="F59" s="217"/>
      <c r="G59" s="217"/>
      <c r="H59" s="6"/>
      <c r="I59" s="218" t="s">
        <v>98</v>
      </c>
      <c r="J59" s="218"/>
      <c r="K59" s="218"/>
      <c r="L59" s="218"/>
      <c r="M59" s="218"/>
      <c r="N59" s="219"/>
      <c r="P59" s="6"/>
      <c r="Q59" s="6"/>
    </row>
    <row r="60" spans="1:17" ht="2.25" customHeight="1">
      <c r="A60" s="5"/>
      <c r="B60" s="169" t="s">
        <v>63</v>
      </c>
      <c r="C60" s="169"/>
      <c r="D60" s="169"/>
      <c r="E60" s="169"/>
      <c r="F60" s="169"/>
      <c r="G60" s="169"/>
      <c r="H60" s="6"/>
      <c r="I60" s="212"/>
      <c r="J60" s="212"/>
      <c r="K60" s="212"/>
      <c r="L60" s="212"/>
      <c r="M60" s="212"/>
      <c r="N60" s="213"/>
      <c r="P60" s="6"/>
      <c r="Q60" s="6"/>
    </row>
    <row r="61" spans="1:17" ht="0.75" customHeight="1" hidden="1">
      <c r="A61" s="5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13"/>
      <c r="P61" s="6"/>
      <c r="Q61" s="6"/>
    </row>
    <row r="62" spans="1:17" ht="14.25" customHeight="1" thickBot="1">
      <c r="A62" s="59"/>
      <c r="B62" s="60"/>
      <c r="C62" s="60"/>
      <c r="D62" s="60"/>
      <c r="E62" s="60"/>
      <c r="F62" s="60"/>
      <c r="G62" s="60"/>
      <c r="H62" s="60"/>
      <c r="I62" s="60" t="s">
        <v>64</v>
      </c>
      <c r="J62" s="60">
        <v>7862</v>
      </c>
      <c r="K62" s="60"/>
      <c r="L62" s="61"/>
      <c r="M62" s="62"/>
      <c r="N62" s="63"/>
      <c r="P62" s="6"/>
      <c r="Q62" s="6"/>
    </row>
    <row r="63" spans="14:17" ht="36" customHeight="1">
      <c r="N63" s="4" t="s">
        <v>65</v>
      </c>
      <c r="P63" s="6"/>
      <c r="Q63" s="6"/>
    </row>
    <row r="64" spans="16:17" ht="11.25">
      <c r="P64" s="6"/>
      <c r="Q64" s="6"/>
    </row>
    <row r="65" spans="16:17" ht="11.25">
      <c r="P65" s="6"/>
      <c r="Q65" s="6"/>
    </row>
    <row r="66" spans="16:17" ht="11.25">
      <c r="P66" s="6"/>
      <c r="Q66" s="6"/>
    </row>
    <row r="67" spans="16:17" ht="11.25">
      <c r="P67" s="6"/>
      <c r="Q67" s="6"/>
    </row>
    <row r="68" spans="16:17" ht="11.25">
      <c r="P68" s="6"/>
      <c r="Q68" s="6"/>
    </row>
    <row r="69" spans="16:17" ht="11.25">
      <c r="P69" s="6"/>
      <c r="Q69" s="6"/>
    </row>
    <row r="70" spans="16:17" ht="11.25">
      <c r="P70" s="6"/>
      <c r="Q70" s="6"/>
    </row>
    <row r="71" spans="16:17" ht="11.25">
      <c r="P71" s="6"/>
      <c r="Q71" s="6"/>
    </row>
    <row r="72" spans="16:17" ht="11.25">
      <c r="P72" s="6"/>
      <c r="Q72" s="6"/>
    </row>
    <row r="73" spans="16:17" ht="11.25">
      <c r="P73" s="6"/>
      <c r="Q73" s="6"/>
    </row>
    <row r="74" spans="16:17" ht="11.25">
      <c r="P74" s="6"/>
      <c r="Q74" s="6"/>
    </row>
  </sheetData>
  <sheetProtection/>
  <mergeCells count="83">
    <mergeCell ref="B11:C11"/>
    <mergeCell ref="D11:N11"/>
    <mergeCell ref="M2:N2"/>
    <mergeCell ref="L3:M3"/>
    <mergeCell ref="L8:M8"/>
    <mergeCell ref="K9:L9"/>
    <mergeCell ref="M9:N9"/>
    <mergeCell ref="B13:N15"/>
    <mergeCell ref="G16:H16"/>
    <mergeCell ref="L16:M16"/>
    <mergeCell ref="B17:N17"/>
    <mergeCell ref="B18:C18"/>
    <mergeCell ref="E18:G18"/>
    <mergeCell ref="I18:J18"/>
    <mergeCell ref="L18:M18"/>
    <mergeCell ref="C27:E27"/>
    <mergeCell ref="G27:I27"/>
    <mergeCell ref="B19:N19"/>
    <mergeCell ref="B20:E20"/>
    <mergeCell ref="F20:I20"/>
    <mergeCell ref="J20:K20"/>
    <mergeCell ref="L20:N20"/>
    <mergeCell ref="B21:E21"/>
    <mergeCell ref="F21:I21"/>
    <mergeCell ref="J21:K21"/>
    <mergeCell ref="L21:N21"/>
    <mergeCell ref="F23:G23"/>
    <mergeCell ref="F24:G24"/>
    <mergeCell ref="M24:N24"/>
    <mergeCell ref="F25:G25"/>
    <mergeCell ref="M25:N25"/>
    <mergeCell ref="C28:E28"/>
    <mergeCell ref="G28:I28"/>
    <mergeCell ref="C29:E29"/>
    <mergeCell ref="G29:I29"/>
    <mergeCell ref="C30:E30"/>
    <mergeCell ref="G30:I30"/>
    <mergeCell ref="C31:E31"/>
    <mergeCell ref="G31:I31"/>
    <mergeCell ref="C32:E32"/>
    <mergeCell ref="G32:I32"/>
    <mergeCell ref="C33:E33"/>
    <mergeCell ref="G33:I33"/>
    <mergeCell ref="M36:N36"/>
    <mergeCell ref="M37:N37"/>
    <mergeCell ref="G38:J38"/>
    <mergeCell ref="K38:L38"/>
    <mergeCell ref="M38:N38"/>
    <mergeCell ref="C34:E34"/>
    <mergeCell ref="G34:I34"/>
    <mergeCell ref="C35:E35"/>
    <mergeCell ref="G35:I35"/>
    <mergeCell ref="H36:I36"/>
    <mergeCell ref="P38:Q38"/>
    <mergeCell ref="M40:N40"/>
    <mergeCell ref="M41:N41"/>
    <mergeCell ref="F42:G42"/>
    <mergeCell ref="M42:N42"/>
    <mergeCell ref="M39:N39"/>
    <mergeCell ref="F43:G43"/>
    <mergeCell ref="M43:N43"/>
    <mergeCell ref="B54:G54"/>
    <mergeCell ref="I54:N54"/>
    <mergeCell ref="F44:G44"/>
    <mergeCell ref="F45:G45"/>
    <mergeCell ref="F46:G46"/>
    <mergeCell ref="F47:G47"/>
    <mergeCell ref="F48:G48"/>
    <mergeCell ref="F49:G49"/>
    <mergeCell ref="F50:G50"/>
    <mergeCell ref="P50:Q50"/>
    <mergeCell ref="F51:G51"/>
    <mergeCell ref="F52:G52"/>
    <mergeCell ref="F53:G53"/>
    <mergeCell ref="B60:G60"/>
    <mergeCell ref="I60:N60"/>
    <mergeCell ref="B56:G56"/>
    <mergeCell ref="B57:G57"/>
    <mergeCell ref="I57:N57"/>
    <mergeCell ref="B58:G58"/>
    <mergeCell ref="I58:N58"/>
    <mergeCell ref="B59:G59"/>
    <mergeCell ref="I59:N59"/>
  </mergeCells>
  <printOptions/>
  <pageMargins left="0.7" right="0.7" top="0.75" bottom="0.75" header="0.3" footer="0.3"/>
  <pageSetup horizontalDpi="600" verticalDpi="600"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74"/>
  <sheetViews>
    <sheetView zoomScalePageLayoutView="0" workbookViewId="0" topLeftCell="A1">
      <selection activeCell="I57" sqref="I57:N57"/>
    </sheetView>
  </sheetViews>
  <sheetFormatPr defaultColWidth="6.7109375" defaultRowHeight="1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125" style="4" customWidth="1"/>
    <col min="8" max="8" width="3.28125" style="4" customWidth="1"/>
    <col min="9" max="9" width="9.00390625" style="4" customWidth="1"/>
    <col min="10" max="10" width="8.140625" style="4" customWidth="1"/>
    <col min="11" max="11" width="4.00390625" style="4" customWidth="1"/>
    <col min="12" max="12" width="7.00390625" style="4" customWidth="1"/>
    <col min="13" max="13" width="5.28125" style="4" bestFit="1" customWidth="1"/>
    <col min="14" max="14" width="16.28125" style="4" customWidth="1"/>
    <col min="15" max="15" width="8.140625" style="4" bestFit="1" customWidth="1"/>
    <col min="16" max="16" width="9.28125" style="4" bestFit="1" customWidth="1"/>
    <col min="17" max="17" width="10.28125" style="4" bestFit="1" customWidth="1"/>
    <col min="18" max="16384" width="6.7109375" style="4" customWidth="1"/>
  </cols>
  <sheetData>
    <row r="1" spans="1:14" ht="11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1.2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164">
        <v>53</v>
      </c>
      <c r="N2" s="165"/>
    </row>
    <row r="3" spans="1:14" ht="11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166"/>
      <c r="M3" s="167"/>
      <c r="N3" s="8">
        <v>7862</v>
      </c>
    </row>
    <row r="4" spans="1:14" ht="11.2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160"/>
      <c r="M4" s="160"/>
      <c r="N4" s="10" t="s">
        <v>1</v>
      </c>
    </row>
    <row r="5" spans="1:14" ht="11.25">
      <c r="A5" s="5"/>
      <c r="B5" s="6"/>
      <c r="C5" s="6"/>
      <c r="D5" s="6"/>
      <c r="E5" s="6"/>
      <c r="F5" s="6"/>
      <c r="G5" s="11"/>
      <c r="H5" s="6"/>
      <c r="I5" s="6"/>
      <c r="J5" s="6"/>
      <c r="K5" s="6"/>
      <c r="L5" s="160" t="s">
        <v>2</v>
      </c>
      <c r="M5" s="160"/>
      <c r="N5" s="12"/>
    </row>
    <row r="6" spans="1:14" ht="11.25">
      <c r="A6" s="5"/>
      <c r="B6" s="6"/>
      <c r="C6" s="6"/>
      <c r="D6" s="6"/>
      <c r="E6" s="6"/>
      <c r="F6" s="6"/>
      <c r="G6" s="11" t="s">
        <v>3</v>
      </c>
      <c r="H6" s="6"/>
      <c r="I6" s="6"/>
      <c r="J6" s="6"/>
      <c r="K6" s="6"/>
      <c r="L6" s="6"/>
      <c r="M6" s="6"/>
      <c r="N6" s="13"/>
    </row>
    <row r="7" spans="1:14" ht="11.25">
      <c r="A7" s="5"/>
      <c r="B7" s="6"/>
      <c r="C7" s="6"/>
      <c r="D7" s="6"/>
      <c r="E7" s="6"/>
      <c r="F7" s="11"/>
      <c r="G7" s="11"/>
      <c r="H7" s="6"/>
      <c r="I7" s="6"/>
      <c r="J7" s="6"/>
      <c r="K7" s="6"/>
      <c r="L7" s="6"/>
      <c r="M7" s="6"/>
      <c r="N7" s="13"/>
    </row>
    <row r="8" spans="1:14" ht="12" thickBot="1">
      <c r="A8" s="5"/>
      <c r="B8" s="6"/>
      <c r="C8" s="6"/>
      <c r="D8" s="6"/>
      <c r="E8" s="6"/>
      <c r="F8" s="6"/>
      <c r="G8" s="6" t="s">
        <v>4</v>
      </c>
      <c r="H8" s="6"/>
      <c r="I8" s="6"/>
      <c r="J8" s="14">
        <v>29</v>
      </c>
      <c r="K8" s="155" t="s">
        <v>5</v>
      </c>
      <c r="L8" s="168" t="s">
        <v>14</v>
      </c>
      <c r="M8" s="168"/>
      <c r="N8" s="13">
        <v>2017</v>
      </c>
    </row>
    <row r="9" spans="1:14" ht="11.25">
      <c r="A9" s="5"/>
      <c r="B9" s="6"/>
      <c r="C9" s="6"/>
      <c r="D9" s="6"/>
      <c r="E9" s="6"/>
      <c r="F9" s="6"/>
      <c r="G9" s="6"/>
      <c r="H9" s="6"/>
      <c r="I9" s="6"/>
      <c r="J9" s="6"/>
      <c r="K9" s="169" t="s">
        <v>6</v>
      </c>
      <c r="L9" s="169"/>
      <c r="M9" s="170">
        <f>M42</f>
        <v>4408</v>
      </c>
      <c r="N9" s="171"/>
    </row>
    <row r="10" spans="1:14" ht="13.5" customHeight="1">
      <c r="A10" s="5"/>
      <c r="B10" s="6" t="s">
        <v>7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1:14" ht="11.25">
      <c r="A11" s="158"/>
      <c r="B11" s="161">
        <f>$M$9</f>
        <v>4408</v>
      </c>
      <c r="C11" s="161"/>
      <c r="D11" s="162" t="s">
        <v>194</v>
      </c>
      <c r="E11" s="162"/>
      <c r="F11" s="162"/>
      <c r="G11" s="162"/>
      <c r="H11" s="162"/>
      <c r="I11" s="162"/>
      <c r="J11" s="162"/>
      <c r="K11" s="162"/>
      <c r="L11" s="162"/>
      <c r="M11" s="162"/>
      <c r="N11" s="163"/>
    </row>
    <row r="12" spans="1:20" ht="11.25">
      <c r="A12" s="5"/>
      <c r="B12" s="6" t="s">
        <v>8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  <c r="P12" s="4" t="s">
        <v>9</v>
      </c>
      <c r="T12" s="4" t="s">
        <v>10</v>
      </c>
    </row>
    <row r="13" spans="1:14" ht="12.75" customHeight="1">
      <c r="A13" s="5"/>
      <c r="B13" s="172" t="s">
        <v>193</v>
      </c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3"/>
    </row>
    <row r="14" spans="1:14" ht="11.25">
      <c r="A14" s="5"/>
      <c r="B14" s="172"/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3"/>
    </row>
    <row r="15" spans="1:14" ht="11.25">
      <c r="A15" s="5"/>
      <c r="B15" s="172"/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3"/>
    </row>
    <row r="16" spans="1:16" ht="11.25">
      <c r="A16" s="5"/>
      <c r="B16" s="6" t="s">
        <v>11</v>
      </c>
      <c r="C16" s="6"/>
      <c r="D16" s="6"/>
      <c r="E16" s="18">
        <v>29</v>
      </c>
      <c r="F16" s="155" t="s">
        <v>5</v>
      </c>
      <c r="G16" s="168" t="s">
        <v>14</v>
      </c>
      <c r="H16" s="168"/>
      <c r="I16" s="155" t="s">
        <v>12</v>
      </c>
      <c r="J16" s="18">
        <v>31</v>
      </c>
      <c r="K16" s="155" t="s">
        <v>13</v>
      </c>
      <c r="L16" s="168" t="s">
        <v>14</v>
      </c>
      <c r="M16" s="168"/>
      <c r="N16" s="13">
        <v>2017</v>
      </c>
      <c r="P16" s="19"/>
    </row>
    <row r="17" spans="1:14" ht="12" thickBot="1">
      <c r="A17" s="5"/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5"/>
    </row>
    <row r="18" spans="1:22" ht="12" thickBot="1">
      <c r="A18" s="5"/>
      <c r="B18" s="169" t="s">
        <v>15</v>
      </c>
      <c r="C18" s="176"/>
      <c r="D18" s="20"/>
      <c r="E18" s="177" t="s">
        <v>16</v>
      </c>
      <c r="F18" s="178"/>
      <c r="G18" s="179"/>
      <c r="H18" s="20" t="s">
        <v>17</v>
      </c>
      <c r="I18" s="177" t="s">
        <v>18</v>
      </c>
      <c r="J18" s="179"/>
      <c r="K18" s="20"/>
      <c r="L18" s="177" t="s">
        <v>19</v>
      </c>
      <c r="M18" s="179"/>
      <c r="N18" s="20"/>
      <c r="V18" s="4" t="s">
        <v>10</v>
      </c>
    </row>
    <row r="19" spans="1:17" ht="11.25">
      <c r="A19" s="5"/>
      <c r="B19" s="174" t="s">
        <v>20</v>
      </c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5"/>
      <c r="Q19" s="4" t="s">
        <v>10</v>
      </c>
    </row>
    <row r="20" spans="1:17" ht="12.75" customHeight="1">
      <c r="A20" s="5"/>
      <c r="B20" s="180"/>
      <c r="C20" s="181"/>
      <c r="D20" s="181"/>
      <c r="E20" s="182"/>
      <c r="F20" s="164"/>
      <c r="G20" s="183"/>
      <c r="H20" s="183"/>
      <c r="I20" s="184"/>
      <c r="J20" s="164"/>
      <c r="K20" s="184"/>
      <c r="L20" s="164"/>
      <c r="M20" s="183"/>
      <c r="N20" s="165"/>
      <c r="Q20" s="4" t="s">
        <v>10</v>
      </c>
    </row>
    <row r="21" spans="1:14" ht="11.25">
      <c r="A21" s="5"/>
      <c r="B21" s="185" t="s">
        <v>21</v>
      </c>
      <c r="C21" s="186"/>
      <c r="D21" s="186"/>
      <c r="E21" s="187"/>
      <c r="F21" s="185" t="s">
        <v>22</v>
      </c>
      <c r="G21" s="186"/>
      <c r="H21" s="186"/>
      <c r="I21" s="187"/>
      <c r="J21" s="185" t="s">
        <v>23</v>
      </c>
      <c r="K21" s="187"/>
      <c r="L21" s="185" t="s">
        <v>24</v>
      </c>
      <c r="M21" s="186"/>
      <c r="N21" s="188"/>
    </row>
    <row r="22" spans="1:14" ht="11.25">
      <c r="A22" s="5"/>
      <c r="B22" s="7" t="s">
        <v>25</v>
      </c>
      <c r="C22" s="6"/>
      <c r="D22" s="6"/>
      <c r="E22" s="11"/>
      <c r="F22" s="6"/>
      <c r="G22" s="6"/>
      <c r="H22" s="6"/>
      <c r="I22" s="6"/>
      <c r="J22" s="6"/>
      <c r="K22" s="6"/>
      <c r="L22" s="6"/>
      <c r="M22" s="6"/>
      <c r="N22" s="13"/>
    </row>
    <row r="23" spans="1:14" ht="11.25">
      <c r="A23" s="5"/>
      <c r="B23" s="6"/>
      <c r="C23" s="6" t="s">
        <v>26</v>
      </c>
      <c r="D23" s="6"/>
      <c r="E23" s="155"/>
      <c r="F23" s="168" t="s">
        <v>27</v>
      </c>
      <c r="G23" s="168"/>
      <c r="H23" s="6"/>
      <c r="I23" s="6"/>
      <c r="J23" s="11"/>
      <c r="K23" s="6"/>
      <c r="L23" s="6"/>
      <c r="M23" s="6"/>
      <c r="N23" s="13"/>
    </row>
    <row r="24" spans="1:14" ht="11.25">
      <c r="A24" s="5"/>
      <c r="B24" s="6" t="s">
        <v>28</v>
      </c>
      <c r="C24" s="6"/>
      <c r="D24" s="22">
        <v>2</v>
      </c>
      <c r="E24" s="155" t="s">
        <v>29</v>
      </c>
      <c r="F24" s="189">
        <v>1120</v>
      </c>
      <c r="G24" s="190"/>
      <c r="H24" s="6" t="s">
        <v>30</v>
      </c>
      <c r="I24" s="6"/>
      <c r="J24" s="11"/>
      <c r="K24" s="6"/>
      <c r="L24" s="6"/>
      <c r="M24" s="191"/>
      <c r="N24" s="192"/>
    </row>
    <row r="25" spans="1:14" ht="11.25">
      <c r="A25" s="5"/>
      <c r="B25" s="6" t="s">
        <v>31</v>
      </c>
      <c r="C25" s="6"/>
      <c r="D25" s="22">
        <v>1</v>
      </c>
      <c r="E25" s="155" t="s">
        <v>29</v>
      </c>
      <c r="F25" s="189">
        <v>640</v>
      </c>
      <c r="G25" s="190"/>
      <c r="H25" s="6" t="s">
        <v>30</v>
      </c>
      <c r="I25" s="6"/>
      <c r="J25" s="11"/>
      <c r="K25" s="6" t="s">
        <v>32</v>
      </c>
      <c r="L25" s="6"/>
      <c r="M25" s="193">
        <f>D24*F24+D25*F25</f>
        <v>2880</v>
      </c>
      <c r="N25" s="194"/>
    </row>
    <row r="26" spans="1:14" ht="11.25">
      <c r="A26" s="5"/>
      <c r="B26" s="7" t="s">
        <v>33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13"/>
    </row>
    <row r="27" spans="1:14" ht="11.25">
      <c r="A27" s="5"/>
      <c r="B27" s="6" t="s">
        <v>5</v>
      </c>
      <c r="C27" s="168" t="s">
        <v>83</v>
      </c>
      <c r="D27" s="168"/>
      <c r="E27" s="168"/>
      <c r="F27" s="155" t="s">
        <v>29</v>
      </c>
      <c r="G27" s="168" t="s">
        <v>191</v>
      </c>
      <c r="H27" s="168"/>
      <c r="I27" s="168"/>
      <c r="J27" s="23">
        <v>325</v>
      </c>
      <c r="K27" s="6" t="s">
        <v>34</v>
      </c>
      <c r="L27" s="6"/>
      <c r="M27" s="6"/>
      <c r="N27" s="24"/>
    </row>
    <row r="28" spans="1:14" ht="11.25">
      <c r="A28" s="5"/>
      <c r="B28" s="6" t="s">
        <v>5</v>
      </c>
      <c r="C28" s="168" t="s">
        <v>191</v>
      </c>
      <c r="D28" s="168"/>
      <c r="E28" s="168"/>
      <c r="F28" s="25" t="s">
        <v>29</v>
      </c>
      <c r="G28" s="168" t="s">
        <v>192</v>
      </c>
      <c r="H28" s="168"/>
      <c r="I28" s="168"/>
      <c r="J28" s="23">
        <v>80</v>
      </c>
      <c r="K28" s="6" t="s">
        <v>34</v>
      </c>
      <c r="L28" s="6"/>
      <c r="M28" s="6"/>
      <c r="N28" s="24"/>
    </row>
    <row r="29" spans="1:14" ht="11.25">
      <c r="A29" s="5"/>
      <c r="B29" s="6" t="s">
        <v>5</v>
      </c>
      <c r="C29" s="168" t="s">
        <v>192</v>
      </c>
      <c r="D29" s="168"/>
      <c r="E29" s="168"/>
      <c r="F29" s="25" t="s">
        <v>29</v>
      </c>
      <c r="G29" s="168" t="s">
        <v>191</v>
      </c>
      <c r="H29" s="168"/>
      <c r="I29" s="168"/>
      <c r="J29" s="26">
        <v>80</v>
      </c>
      <c r="K29" s="6" t="s">
        <v>34</v>
      </c>
      <c r="L29" s="6"/>
      <c r="M29" s="6"/>
      <c r="N29" s="13"/>
    </row>
    <row r="30" spans="1:14" ht="11.25">
      <c r="A30" s="5"/>
      <c r="B30" s="6" t="s">
        <v>5</v>
      </c>
      <c r="C30" s="168" t="s">
        <v>191</v>
      </c>
      <c r="D30" s="168"/>
      <c r="E30" s="168"/>
      <c r="F30" s="155" t="s">
        <v>29</v>
      </c>
      <c r="G30" s="183" t="s">
        <v>162</v>
      </c>
      <c r="H30" s="183"/>
      <c r="I30" s="183"/>
      <c r="J30" s="26">
        <v>70</v>
      </c>
      <c r="K30" s="6" t="s">
        <v>34</v>
      </c>
      <c r="L30" s="6"/>
      <c r="M30" s="6"/>
      <c r="N30" s="13"/>
    </row>
    <row r="31" spans="1:14" ht="11.25">
      <c r="A31" s="5"/>
      <c r="B31" s="6" t="s">
        <v>5</v>
      </c>
      <c r="C31" s="183" t="s">
        <v>162</v>
      </c>
      <c r="D31" s="183"/>
      <c r="E31" s="183"/>
      <c r="F31" s="155" t="s">
        <v>29</v>
      </c>
      <c r="G31" s="183" t="s">
        <v>84</v>
      </c>
      <c r="H31" s="183"/>
      <c r="I31" s="183"/>
      <c r="J31" s="26">
        <v>200</v>
      </c>
      <c r="K31" s="6" t="s">
        <v>34</v>
      </c>
      <c r="L31" s="6"/>
      <c r="M31" s="6"/>
      <c r="N31" s="13"/>
    </row>
    <row r="32" spans="1:14" ht="11.25">
      <c r="A32" s="5"/>
      <c r="B32" s="6" t="s">
        <v>5</v>
      </c>
      <c r="C32" s="183" t="s">
        <v>84</v>
      </c>
      <c r="D32" s="183"/>
      <c r="E32" s="183"/>
      <c r="F32" s="155" t="s">
        <v>29</v>
      </c>
      <c r="G32" s="168" t="s">
        <v>83</v>
      </c>
      <c r="H32" s="168"/>
      <c r="I32" s="168"/>
      <c r="J32" s="26">
        <v>200</v>
      </c>
      <c r="K32" s="6" t="s">
        <v>34</v>
      </c>
      <c r="L32" s="6"/>
      <c r="M32" s="6"/>
      <c r="N32" s="13"/>
    </row>
    <row r="33" spans="1:14" ht="11.25">
      <c r="A33" s="5"/>
      <c r="B33" s="6" t="s">
        <v>5</v>
      </c>
      <c r="C33" s="168"/>
      <c r="D33" s="168"/>
      <c r="E33" s="168"/>
      <c r="F33" s="155" t="s">
        <v>29</v>
      </c>
      <c r="G33" s="183"/>
      <c r="H33" s="183"/>
      <c r="I33" s="183"/>
      <c r="J33" s="26"/>
      <c r="K33" s="6" t="s">
        <v>34</v>
      </c>
      <c r="L33" s="6"/>
      <c r="M33" s="6"/>
      <c r="N33" s="13"/>
    </row>
    <row r="34" spans="1:14" ht="11.25">
      <c r="A34" s="5"/>
      <c r="B34" s="6" t="s">
        <v>5</v>
      </c>
      <c r="C34" s="183"/>
      <c r="D34" s="183"/>
      <c r="E34" s="183"/>
      <c r="F34" s="155" t="s">
        <v>29</v>
      </c>
      <c r="G34" s="168"/>
      <c r="H34" s="168"/>
      <c r="I34" s="168"/>
      <c r="J34" s="27"/>
      <c r="K34" s="6" t="s">
        <v>34</v>
      </c>
      <c r="L34" s="6"/>
      <c r="M34" s="6"/>
      <c r="N34" s="13"/>
    </row>
    <row r="35" spans="1:14" ht="11.25">
      <c r="A35" s="5"/>
      <c r="B35" s="6"/>
      <c r="C35" s="169"/>
      <c r="D35" s="169"/>
      <c r="E35" s="169"/>
      <c r="F35" s="155" t="s">
        <v>29</v>
      </c>
      <c r="G35" s="169"/>
      <c r="H35" s="169"/>
      <c r="I35" s="169"/>
      <c r="J35" s="28">
        <f>SUM(J27:J34)</f>
        <v>955</v>
      </c>
      <c r="K35" s="6"/>
      <c r="L35" s="6"/>
      <c r="M35" s="29"/>
      <c r="N35" s="30"/>
    </row>
    <row r="36" spans="1:14" ht="11.25">
      <c r="A36" s="5"/>
      <c r="B36" s="6"/>
      <c r="C36" s="6"/>
      <c r="D36" s="6"/>
      <c r="E36" s="6"/>
      <c r="F36" s="6"/>
      <c r="G36" s="6"/>
      <c r="H36" s="169" t="s">
        <v>36</v>
      </c>
      <c r="I36" s="169"/>
      <c r="J36" s="31">
        <v>1.6</v>
      </c>
      <c r="K36" s="6"/>
      <c r="L36" s="159"/>
      <c r="M36" s="193">
        <f>M25</f>
        <v>2880</v>
      </c>
      <c r="N36" s="194"/>
    </row>
    <row r="37" spans="1:18" ht="11.25">
      <c r="A37" s="5"/>
      <c r="B37" s="6" t="s">
        <v>37</v>
      </c>
      <c r="C37" s="6"/>
      <c r="D37" s="6"/>
      <c r="E37" s="6"/>
      <c r="F37" s="6"/>
      <c r="G37" s="6"/>
      <c r="H37" s="155"/>
      <c r="I37" s="155"/>
      <c r="J37" s="31"/>
      <c r="K37" s="6"/>
      <c r="L37" s="156" t="s">
        <v>38</v>
      </c>
      <c r="M37" s="195">
        <v>1</v>
      </c>
      <c r="N37" s="196"/>
      <c r="R37" s="4" t="s">
        <v>39</v>
      </c>
    </row>
    <row r="38" spans="1:17" ht="11.25">
      <c r="A38" s="5"/>
      <c r="B38" s="6"/>
      <c r="C38" s="6"/>
      <c r="D38" s="6"/>
      <c r="E38" s="6"/>
      <c r="F38" s="6"/>
      <c r="G38" s="197"/>
      <c r="H38" s="197"/>
      <c r="I38" s="197"/>
      <c r="J38" s="197"/>
      <c r="K38" s="197" t="s">
        <v>40</v>
      </c>
      <c r="L38" s="198"/>
      <c r="M38" s="195">
        <v>0</v>
      </c>
      <c r="N38" s="196"/>
      <c r="P38" s="169"/>
      <c r="Q38" s="169"/>
    </row>
    <row r="39" spans="1:17" ht="11.25">
      <c r="A39" s="5"/>
      <c r="B39" s="35"/>
      <c r="C39" s="36" t="s">
        <v>41</v>
      </c>
      <c r="D39" s="37"/>
      <c r="E39" s="37"/>
      <c r="F39" s="37"/>
      <c r="G39" s="38"/>
      <c r="H39" s="39"/>
      <c r="I39" s="39"/>
      <c r="J39" s="40"/>
      <c r="K39" s="40"/>
      <c r="L39" s="156" t="s">
        <v>33</v>
      </c>
      <c r="M39" s="189">
        <f>J36*J35</f>
        <v>1528</v>
      </c>
      <c r="N39" s="199"/>
      <c r="P39" s="41"/>
      <c r="Q39" s="6"/>
    </row>
    <row r="40" spans="1:17" ht="11.25">
      <c r="A40" s="5"/>
      <c r="B40" s="42"/>
      <c r="C40" s="7"/>
      <c r="D40" s="6"/>
      <c r="E40" s="6"/>
      <c r="F40" s="6"/>
      <c r="G40" s="43"/>
      <c r="H40" s="39"/>
      <c r="I40" s="39"/>
      <c r="J40" s="40"/>
      <c r="K40" s="40"/>
      <c r="L40" s="156" t="s">
        <v>42</v>
      </c>
      <c r="M40" s="189">
        <v>0</v>
      </c>
      <c r="N40" s="199"/>
      <c r="P40" s="41"/>
      <c r="Q40" s="6"/>
    </row>
    <row r="41" spans="1:17" ht="11.25">
      <c r="A41" s="5"/>
      <c r="B41" s="42"/>
      <c r="C41" s="7"/>
      <c r="D41" s="6"/>
      <c r="E41" s="6"/>
      <c r="F41" s="6"/>
      <c r="G41" s="43"/>
      <c r="H41" s="39"/>
      <c r="I41" s="39"/>
      <c r="J41" s="40"/>
      <c r="K41" s="40"/>
      <c r="L41" s="156" t="s">
        <v>43</v>
      </c>
      <c r="M41" s="189">
        <v>0</v>
      </c>
      <c r="N41" s="199"/>
      <c r="P41" s="41"/>
      <c r="Q41" s="6"/>
    </row>
    <row r="42" spans="1:17" ht="11.25">
      <c r="A42" s="5"/>
      <c r="B42" s="42" t="s">
        <v>44</v>
      </c>
      <c r="C42" s="6"/>
      <c r="D42" s="6"/>
      <c r="E42" s="159"/>
      <c r="F42" s="200">
        <v>0</v>
      </c>
      <c r="G42" s="201"/>
      <c r="H42" s="156"/>
      <c r="I42" s="156"/>
      <c r="J42" s="156"/>
      <c r="K42" s="6" t="s">
        <v>45</v>
      </c>
      <c r="L42" s="159"/>
      <c r="M42" s="170">
        <f>SUM(M36+M38+M39)+M40+M41</f>
        <v>4408</v>
      </c>
      <c r="N42" s="171"/>
      <c r="O42" s="44"/>
      <c r="P42" s="41"/>
      <c r="Q42" s="11"/>
    </row>
    <row r="43" spans="1:17" ht="11.25">
      <c r="A43" s="5"/>
      <c r="B43" s="42" t="s">
        <v>46</v>
      </c>
      <c r="C43" s="6"/>
      <c r="D43" s="6"/>
      <c r="E43" s="159"/>
      <c r="F43" s="202">
        <v>0</v>
      </c>
      <c r="G43" s="203"/>
      <c r="H43" s="156"/>
      <c r="I43" s="156"/>
      <c r="J43" s="156"/>
      <c r="K43" s="6" t="s">
        <v>47</v>
      </c>
      <c r="L43" s="159"/>
      <c r="M43" s="170"/>
      <c r="N43" s="171"/>
      <c r="P43" s="41"/>
      <c r="Q43" s="11"/>
    </row>
    <row r="44" spans="1:17" ht="11.25">
      <c r="A44" s="5"/>
      <c r="B44" s="42" t="s">
        <v>48</v>
      </c>
      <c r="C44" s="6"/>
      <c r="D44" s="6"/>
      <c r="E44" s="159"/>
      <c r="F44" s="204">
        <v>0</v>
      </c>
      <c r="G44" s="205"/>
      <c r="H44" s="156"/>
      <c r="I44" s="156"/>
      <c r="J44" s="156"/>
      <c r="K44" s="6"/>
      <c r="L44" s="159"/>
      <c r="M44" s="45"/>
      <c r="N44" s="46"/>
      <c r="P44" s="41"/>
      <c r="Q44" s="47"/>
    </row>
    <row r="45" spans="1:17" ht="11.25">
      <c r="A45" s="5"/>
      <c r="B45" s="42" t="s">
        <v>49</v>
      </c>
      <c r="C45" s="6"/>
      <c r="D45" s="6"/>
      <c r="E45" s="159"/>
      <c r="F45" s="202">
        <v>0</v>
      </c>
      <c r="G45" s="203"/>
      <c r="H45" s="156"/>
      <c r="I45" s="156"/>
      <c r="J45" s="156"/>
      <c r="K45" s="6"/>
      <c r="L45" s="159"/>
      <c r="M45" s="45"/>
      <c r="N45" s="46"/>
      <c r="P45" s="41"/>
      <c r="Q45" s="11"/>
    </row>
    <row r="46" spans="1:17" ht="11.25">
      <c r="A46" s="5"/>
      <c r="B46" s="42" t="s">
        <v>48</v>
      </c>
      <c r="C46" s="6"/>
      <c r="D46" s="6"/>
      <c r="E46" s="159"/>
      <c r="F46" s="204">
        <v>0</v>
      </c>
      <c r="G46" s="205"/>
      <c r="H46" s="156"/>
      <c r="I46" s="156"/>
      <c r="J46" s="156"/>
      <c r="K46" s="6"/>
      <c r="L46" s="159"/>
      <c r="M46" s="45"/>
      <c r="N46" s="46"/>
      <c r="P46" s="41"/>
      <c r="Q46" s="11"/>
    </row>
    <row r="47" spans="1:17" ht="11.25">
      <c r="A47" s="5"/>
      <c r="B47" s="42" t="s">
        <v>33</v>
      </c>
      <c r="C47" s="6"/>
      <c r="D47" s="6"/>
      <c r="E47" s="159"/>
      <c r="F47" s="200">
        <v>0</v>
      </c>
      <c r="G47" s="201"/>
      <c r="H47" s="6"/>
      <c r="I47" s="35" t="s">
        <v>50</v>
      </c>
      <c r="J47" s="37"/>
      <c r="K47" s="37"/>
      <c r="L47" s="37"/>
      <c r="M47" s="37"/>
      <c r="N47" s="48"/>
      <c r="P47" s="41"/>
      <c r="Q47" s="11"/>
    </row>
    <row r="48" spans="1:17" ht="11.25">
      <c r="A48" s="5"/>
      <c r="B48" s="42" t="s">
        <v>51</v>
      </c>
      <c r="C48" s="6"/>
      <c r="D48" s="6"/>
      <c r="E48" s="159"/>
      <c r="F48" s="202">
        <v>0</v>
      </c>
      <c r="G48" s="203"/>
      <c r="H48" s="6"/>
      <c r="I48" s="49"/>
      <c r="J48" s="50"/>
      <c r="K48" s="50"/>
      <c r="L48" s="50"/>
      <c r="M48" s="50"/>
      <c r="N48" s="51"/>
      <c r="P48" s="6"/>
      <c r="Q48" s="6"/>
    </row>
    <row r="49" spans="1:17" ht="11.25">
      <c r="A49" s="5"/>
      <c r="B49" s="42" t="s">
        <v>43</v>
      </c>
      <c r="C49" s="6"/>
      <c r="D49" s="6"/>
      <c r="E49" s="159" t="s">
        <v>52</v>
      </c>
      <c r="F49" s="202">
        <v>0</v>
      </c>
      <c r="G49" s="203"/>
      <c r="H49" s="6"/>
      <c r="I49" s="49"/>
      <c r="J49" s="50"/>
      <c r="K49" s="50"/>
      <c r="L49" s="50"/>
      <c r="M49" s="50"/>
      <c r="N49" s="51"/>
      <c r="P49" s="6"/>
      <c r="Q49" s="6"/>
    </row>
    <row r="50" spans="1:17" ht="11.25">
      <c r="A50" s="5"/>
      <c r="B50" s="42" t="s">
        <v>53</v>
      </c>
      <c r="C50" s="6"/>
      <c r="D50" s="6"/>
      <c r="E50" s="159"/>
      <c r="F50" s="202">
        <v>0</v>
      </c>
      <c r="G50" s="203"/>
      <c r="H50" s="52"/>
      <c r="I50" s="49"/>
      <c r="J50" s="50"/>
      <c r="K50" s="50"/>
      <c r="L50" s="50"/>
      <c r="M50" s="50"/>
      <c r="N50" s="51"/>
      <c r="P50" s="169"/>
      <c r="Q50" s="169"/>
    </row>
    <row r="51" spans="1:17" ht="11.25">
      <c r="A51" s="5"/>
      <c r="B51" s="42" t="s">
        <v>47</v>
      </c>
      <c r="C51" s="6"/>
      <c r="D51" s="6"/>
      <c r="E51" s="159"/>
      <c r="F51" s="206">
        <f>SUM(F46:G50)</f>
        <v>0</v>
      </c>
      <c r="G51" s="207"/>
      <c r="H51" s="6"/>
      <c r="I51" s="49"/>
      <c r="J51" s="50"/>
      <c r="K51" s="50"/>
      <c r="L51" s="50"/>
      <c r="M51" s="50"/>
      <c r="N51" s="51"/>
      <c r="P51" s="41"/>
      <c r="Q51" s="6"/>
    </row>
    <row r="52" spans="1:17" ht="11.25">
      <c r="A52" s="5"/>
      <c r="B52" s="42" t="s">
        <v>54</v>
      </c>
      <c r="C52" s="6"/>
      <c r="D52" s="6"/>
      <c r="E52" s="159"/>
      <c r="F52" s="208">
        <f>+M42-F51</f>
        <v>4408</v>
      </c>
      <c r="G52" s="209"/>
      <c r="H52" s="6"/>
      <c r="I52" s="53"/>
      <c r="J52" s="27"/>
      <c r="K52" s="27"/>
      <c r="L52" s="27"/>
      <c r="M52" s="27"/>
      <c r="N52" s="54"/>
      <c r="P52" s="41"/>
      <c r="Q52" s="6"/>
    </row>
    <row r="53" spans="1:17" ht="12" thickBot="1">
      <c r="A53" s="5"/>
      <c r="B53" s="55" t="s">
        <v>48</v>
      </c>
      <c r="C53" s="26"/>
      <c r="D53" s="26"/>
      <c r="E53" s="56"/>
      <c r="F53" s="210">
        <f>+F51+F52</f>
        <v>4408</v>
      </c>
      <c r="G53" s="211"/>
      <c r="H53" s="6"/>
      <c r="I53" s="57"/>
      <c r="J53" s="27"/>
      <c r="K53" s="27"/>
      <c r="L53" s="27"/>
      <c r="M53" s="27"/>
      <c r="N53" s="54"/>
      <c r="P53" s="41"/>
      <c r="Q53" s="11"/>
    </row>
    <row r="54" spans="1:17" ht="11.25">
      <c r="A54" s="5"/>
      <c r="B54" s="169" t="s">
        <v>55</v>
      </c>
      <c r="C54" s="169"/>
      <c r="D54" s="169"/>
      <c r="E54" s="169"/>
      <c r="F54" s="169"/>
      <c r="G54" s="169"/>
      <c r="H54" s="6"/>
      <c r="I54" s="169" t="s">
        <v>56</v>
      </c>
      <c r="J54" s="169"/>
      <c r="K54" s="169"/>
      <c r="L54" s="169"/>
      <c r="M54" s="169"/>
      <c r="N54" s="176"/>
      <c r="P54" s="41"/>
      <c r="Q54" s="11"/>
    </row>
    <row r="55" spans="1:17" ht="1.5" customHeight="1">
      <c r="A55" s="5"/>
      <c r="B55" s="155"/>
      <c r="C55" s="155"/>
      <c r="D55" s="155"/>
      <c r="E55" s="155"/>
      <c r="F55" s="155"/>
      <c r="G55" s="155"/>
      <c r="H55" s="6"/>
      <c r="I55" s="155"/>
      <c r="J55" s="155"/>
      <c r="K55" s="155"/>
      <c r="L55" s="155"/>
      <c r="M55" s="155"/>
      <c r="N55" s="157"/>
      <c r="P55" s="41"/>
      <c r="Q55" s="11" t="s">
        <v>57</v>
      </c>
    </row>
    <row r="56" spans="1:17" ht="11.25" customHeight="1" hidden="1">
      <c r="A56" s="5"/>
      <c r="B56" s="169"/>
      <c r="C56" s="169"/>
      <c r="D56" s="169"/>
      <c r="E56" s="169"/>
      <c r="F56" s="169"/>
      <c r="G56" s="169"/>
      <c r="H56" s="6"/>
      <c r="I56" s="6"/>
      <c r="J56" s="6"/>
      <c r="K56" s="6"/>
      <c r="L56" s="6"/>
      <c r="M56" s="6"/>
      <c r="N56" s="13"/>
      <c r="P56" s="41"/>
      <c r="Q56" s="11" t="s">
        <v>58</v>
      </c>
    </row>
    <row r="57" spans="1:17" ht="16.5" customHeight="1">
      <c r="A57" s="5"/>
      <c r="B57" s="168" t="s">
        <v>59</v>
      </c>
      <c r="C57" s="168"/>
      <c r="D57" s="168"/>
      <c r="E57" s="168"/>
      <c r="F57" s="168"/>
      <c r="G57" s="168"/>
      <c r="H57" s="6"/>
      <c r="I57" s="168" t="s">
        <v>108</v>
      </c>
      <c r="J57" s="168"/>
      <c r="K57" s="168"/>
      <c r="L57" s="168"/>
      <c r="M57" s="168"/>
      <c r="N57" s="214"/>
      <c r="P57" s="41"/>
      <c r="Q57" s="11"/>
    </row>
    <row r="58" spans="1:17" ht="11.25">
      <c r="A58" s="5"/>
      <c r="B58" s="169" t="s">
        <v>57</v>
      </c>
      <c r="C58" s="169"/>
      <c r="D58" s="169"/>
      <c r="E58" s="169"/>
      <c r="F58" s="169"/>
      <c r="G58" s="169"/>
      <c r="H58" s="6"/>
      <c r="I58" s="215" t="s">
        <v>57</v>
      </c>
      <c r="J58" s="215"/>
      <c r="K58" s="215"/>
      <c r="L58" s="215"/>
      <c r="M58" s="215"/>
      <c r="N58" s="216"/>
      <c r="P58" s="6"/>
      <c r="Q58" s="6"/>
    </row>
    <row r="59" spans="1:17" ht="26.25" customHeight="1">
      <c r="A59" s="5"/>
      <c r="B59" s="217" t="s">
        <v>61</v>
      </c>
      <c r="C59" s="217"/>
      <c r="D59" s="217"/>
      <c r="E59" s="217"/>
      <c r="F59" s="217"/>
      <c r="G59" s="217"/>
      <c r="H59" s="6"/>
      <c r="I59" s="218" t="s">
        <v>109</v>
      </c>
      <c r="J59" s="218"/>
      <c r="K59" s="218"/>
      <c r="L59" s="218"/>
      <c r="M59" s="218"/>
      <c r="N59" s="219"/>
      <c r="P59" s="6"/>
      <c r="Q59" s="6"/>
    </row>
    <row r="60" spans="1:17" ht="2.25" customHeight="1">
      <c r="A60" s="5"/>
      <c r="B60" s="169" t="s">
        <v>63</v>
      </c>
      <c r="C60" s="169"/>
      <c r="D60" s="169"/>
      <c r="E60" s="169"/>
      <c r="F60" s="169"/>
      <c r="G60" s="169"/>
      <c r="H60" s="6"/>
      <c r="I60" s="212"/>
      <c r="J60" s="212"/>
      <c r="K60" s="212"/>
      <c r="L60" s="212"/>
      <c r="M60" s="212"/>
      <c r="N60" s="213"/>
      <c r="P60" s="6"/>
      <c r="Q60" s="6"/>
    </row>
    <row r="61" spans="1:17" ht="0.75" customHeight="1" hidden="1">
      <c r="A61" s="5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13"/>
      <c r="P61" s="6"/>
      <c r="Q61" s="6"/>
    </row>
    <row r="62" spans="1:17" ht="14.25" customHeight="1" thickBot="1">
      <c r="A62" s="59"/>
      <c r="B62" s="60"/>
      <c r="C62" s="60"/>
      <c r="D62" s="60"/>
      <c r="E62" s="60"/>
      <c r="F62" s="60"/>
      <c r="G62" s="60"/>
      <c r="H62" s="60"/>
      <c r="I62" s="60" t="s">
        <v>64</v>
      </c>
      <c r="J62" s="60">
        <v>7862</v>
      </c>
      <c r="K62" s="60"/>
      <c r="L62" s="61"/>
      <c r="M62" s="62"/>
      <c r="N62" s="63"/>
      <c r="P62" s="6"/>
      <c r="Q62" s="6"/>
    </row>
    <row r="63" spans="14:17" ht="36" customHeight="1">
      <c r="N63" s="4" t="s">
        <v>65</v>
      </c>
      <c r="P63" s="6"/>
      <c r="Q63" s="6"/>
    </row>
    <row r="64" spans="16:17" ht="11.25">
      <c r="P64" s="6"/>
      <c r="Q64" s="6"/>
    </row>
    <row r="65" spans="16:17" ht="11.25">
      <c r="P65" s="6"/>
      <c r="Q65" s="6"/>
    </row>
    <row r="66" spans="16:17" ht="11.25">
      <c r="P66" s="6"/>
      <c r="Q66" s="6"/>
    </row>
    <row r="67" spans="16:17" ht="11.25">
      <c r="P67" s="6"/>
      <c r="Q67" s="6"/>
    </row>
    <row r="68" spans="16:17" ht="11.25">
      <c r="P68" s="6"/>
      <c r="Q68" s="6"/>
    </row>
    <row r="69" spans="16:17" ht="11.25">
      <c r="P69" s="6"/>
      <c r="Q69" s="6"/>
    </row>
    <row r="70" spans="16:17" ht="11.25">
      <c r="P70" s="6"/>
      <c r="Q70" s="6"/>
    </row>
    <row r="71" spans="16:17" ht="11.25">
      <c r="P71" s="6"/>
      <c r="Q71" s="6"/>
    </row>
    <row r="72" spans="16:17" ht="11.25">
      <c r="P72" s="6"/>
      <c r="Q72" s="6"/>
    </row>
    <row r="73" spans="16:17" ht="11.25">
      <c r="P73" s="6"/>
      <c r="Q73" s="6"/>
    </row>
    <row r="74" spans="16:17" ht="11.25">
      <c r="P74" s="6"/>
      <c r="Q74" s="6"/>
    </row>
  </sheetData>
  <sheetProtection/>
  <mergeCells count="83">
    <mergeCell ref="P50:Q50"/>
    <mergeCell ref="F51:G51"/>
    <mergeCell ref="F52:G52"/>
    <mergeCell ref="F53:G53"/>
    <mergeCell ref="B60:G60"/>
    <mergeCell ref="I60:N60"/>
    <mergeCell ref="B56:G56"/>
    <mergeCell ref="B57:G57"/>
    <mergeCell ref="I57:N57"/>
    <mergeCell ref="B58:G58"/>
    <mergeCell ref="I58:N58"/>
    <mergeCell ref="B59:G59"/>
    <mergeCell ref="I59:N59"/>
    <mergeCell ref="F43:G43"/>
    <mergeCell ref="M43:N43"/>
    <mergeCell ref="B54:G54"/>
    <mergeCell ref="I54:N54"/>
    <mergeCell ref="F44:G44"/>
    <mergeCell ref="F45:G45"/>
    <mergeCell ref="F46:G46"/>
    <mergeCell ref="F47:G47"/>
    <mergeCell ref="F48:G48"/>
    <mergeCell ref="F49:G49"/>
    <mergeCell ref="F50:G50"/>
    <mergeCell ref="P38:Q38"/>
    <mergeCell ref="M40:N40"/>
    <mergeCell ref="M41:N41"/>
    <mergeCell ref="F42:G42"/>
    <mergeCell ref="M42:N42"/>
    <mergeCell ref="M39:N39"/>
    <mergeCell ref="C34:E34"/>
    <mergeCell ref="G34:I34"/>
    <mergeCell ref="C35:E35"/>
    <mergeCell ref="G35:I35"/>
    <mergeCell ref="H36:I36"/>
    <mergeCell ref="M36:N36"/>
    <mergeCell ref="M37:N37"/>
    <mergeCell ref="G38:J38"/>
    <mergeCell ref="K38:L38"/>
    <mergeCell ref="M38:N38"/>
    <mergeCell ref="C31:E31"/>
    <mergeCell ref="G31:I31"/>
    <mergeCell ref="C32:E32"/>
    <mergeCell ref="G32:I32"/>
    <mergeCell ref="C33:E33"/>
    <mergeCell ref="G33:I33"/>
    <mergeCell ref="C28:E28"/>
    <mergeCell ref="G28:I28"/>
    <mergeCell ref="C29:E29"/>
    <mergeCell ref="G29:I29"/>
    <mergeCell ref="C30:E30"/>
    <mergeCell ref="G30:I30"/>
    <mergeCell ref="C27:E27"/>
    <mergeCell ref="G27:I27"/>
    <mergeCell ref="B19:N19"/>
    <mergeCell ref="B20:E20"/>
    <mergeCell ref="F20:I20"/>
    <mergeCell ref="J20:K20"/>
    <mergeCell ref="L20:N20"/>
    <mergeCell ref="B21:E21"/>
    <mergeCell ref="F21:I21"/>
    <mergeCell ref="J21:K21"/>
    <mergeCell ref="L21:N21"/>
    <mergeCell ref="F23:G23"/>
    <mergeCell ref="F24:G24"/>
    <mergeCell ref="M24:N24"/>
    <mergeCell ref="F25:G25"/>
    <mergeCell ref="M25:N25"/>
    <mergeCell ref="B13:N15"/>
    <mergeCell ref="G16:H16"/>
    <mergeCell ref="L16:M16"/>
    <mergeCell ref="B17:N17"/>
    <mergeCell ref="B18:C18"/>
    <mergeCell ref="E18:G18"/>
    <mergeCell ref="I18:J18"/>
    <mergeCell ref="L18:M18"/>
    <mergeCell ref="B11:C11"/>
    <mergeCell ref="D11:N11"/>
    <mergeCell ref="M2:N2"/>
    <mergeCell ref="L3:M3"/>
    <mergeCell ref="L8:M8"/>
    <mergeCell ref="K9:L9"/>
    <mergeCell ref="M9:N9"/>
  </mergeCells>
  <printOptions/>
  <pageMargins left="0.7" right="0.7" top="0.75" bottom="0.75" header="0.3" footer="0.3"/>
  <pageSetup horizontalDpi="600" verticalDpi="600" orientation="portrait" scale="9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V74"/>
  <sheetViews>
    <sheetView zoomScalePageLayoutView="0" workbookViewId="0" topLeftCell="A1">
      <selection activeCell="I57" sqref="I57:N57"/>
    </sheetView>
  </sheetViews>
  <sheetFormatPr defaultColWidth="6.7109375" defaultRowHeight="1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125" style="4" customWidth="1"/>
    <col min="8" max="8" width="3.28125" style="4" customWidth="1"/>
    <col min="9" max="9" width="9.00390625" style="4" customWidth="1"/>
    <col min="10" max="10" width="8.140625" style="4" customWidth="1"/>
    <col min="11" max="11" width="4.00390625" style="4" customWidth="1"/>
    <col min="12" max="12" width="7.00390625" style="4" customWidth="1"/>
    <col min="13" max="13" width="5.28125" style="4" bestFit="1" customWidth="1"/>
    <col min="14" max="14" width="16.28125" style="4" customWidth="1"/>
    <col min="15" max="15" width="8.140625" style="4" bestFit="1" customWidth="1"/>
    <col min="16" max="16" width="9.28125" style="4" bestFit="1" customWidth="1"/>
    <col min="17" max="17" width="10.28125" style="4" bestFit="1" customWidth="1"/>
    <col min="18" max="16384" width="6.7109375" style="4" customWidth="1"/>
  </cols>
  <sheetData>
    <row r="1" spans="1:14" ht="11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1.2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164">
        <v>35</v>
      </c>
      <c r="N2" s="165"/>
    </row>
    <row r="3" spans="1:14" ht="11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166"/>
      <c r="M3" s="167"/>
      <c r="N3" s="8">
        <v>7862</v>
      </c>
    </row>
    <row r="4" spans="1:14" ht="11.2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136"/>
      <c r="M4" s="136"/>
      <c r="N4" s="10" t="s">
        <v>1</v>
      </c>
    </row>
    <row r="5" spans="1:14" ht="11.25">
      <c r="A5" s="5"/>
      <c r="B5" s="6"/>
      <c r="C5" s="6"/>
      <c r="D5" s="6"/>
      <c r="E5" s="6"/>
      <c r="F5" s="6"/>
      <c r="G5" s="11"/>
      <c r="H5" s="6"/>
      <c r="I5" s="6"/>
      <c r="J5" s="6"/>
      <c r="K5" s="6"/>
      <c r="L5" s="136" t="s">
        <v>2</v>
      </c>
      <c r="M5" s="136"/>
      <c r="N5" s="12"/>
    </row>
    <row r="6" spans="1:14" ht="11.25">
      <c r="A6" s="5"/>
      <c r="B6" s="6"/>
      <c r="C6" s="6"/>
      <c r="D6" s="6"/>
      <c r="E6" s="6"/>
      <c r="F6" s="6"/>
      <c r="G6" s="11" t="s">
        <v>3</v>
      </c>
      <c r="H6" s="6"/>
      <c r="I6" s="6"/>
      <c r="J6" s="6"/>
      <c r="K6" s="6"/>
      <c r="L6" s="6"/>
      <c r="M6" s="6"/>
      <c r="N6" s="13"/>
    </row>
    <row r="7" spans="1:14" ht="11.25">
      <c r="A7" s="5"/>
      <c r="B7" s="6"/>
      <c r="C7" s="6"/>
      <c r="D7" s="6"/>
      <c r="E7" s="6"/>
      <c r="F7" s="11"/>
      <c r="G7" s="11"/>
      <c r="H7" s="6"/>
      <c r="I7" s="6"/>
      <c r="J7" s="6"/>
      <c r="K7" s="6"/>
      <c r="L7" s="6"/>
      <c r="M7" s="6"/>
      <c r="N7" s="13"/>
    </row>
    <row r="8" spans="1:14" ht="12" thickBot="1">
      <c r="A8" s="5"/>
      <c r="B8" s="6"/>
      <c r="C8" s="6"/>
      <c r="D8" s="6"/>
      <c r="E8" s="6"/>
      <c r="F8" s="6"/>
      <c r="G8" s="6" t="s">
        <v>4</v>
      </c>
      <c r="H8" s="6"/>
      <c r="I8" s="6"/>
      <c r="J8" s="14">
        <v>22</v>
      </c>
      <c r="K8" s="131" t="s">
        <v>5</v>
      </c>
      <c r="L8" s="168" t="s">
        <v>14</v>
      </c>
      <c r="M8" s="168"/>
      <c r="N8" s="13">
        <v>2017</v>
      </c>
    </row>
    <row r="9" spans="1:14" ht="11.25">
      <c r="A9" s="5"/>
      <c r="B9" s="6"/>
      <c r="C9" s="6"/>
      <c r="D9" s="6"/>
      <c r="E9" s="6"/>
      <c r="F9" s="6"/>
      <c r="G9" s="6"/>
      <c r="H9" s="6"/>
      <c r="I9" s="6"/>
      <c r="J9" s="6"/>
      <c r="K9" s="169" t="s">
        <v>6</v>
      </c>
      <c r="L9" s="169"/>
      <c r="M9" s="170">
        <f>M42</f>
        <v>4844.4</v>
      </c>
      <c r="N9" s="171"/>
    </row>
    <row r="10" spans="1:14" ht="13.5" customHeight="1">
      <c r="A10" s="5"/>
      <c r="B10" s="6" t="s">
        <v>7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1:14" ht="11.25">
      <c r="A11" s="134"/>
      <c r="B11" s="161">
        <f>$M$9</f>
        <v>4844.4</v>
      </c>
      <c r="C11" s="161"/>
      <c r="D11" s="162" t="s">
        <v>165</v>
      </c>
      <c r="E11" s="162"/>
      <c r="F11" s="162"/>
      <c r="G11" s="162"/>
      <c r="H11" s="162"/>
      <c r="I11" s="162"/>
      <c r="J11" s="162"/>
      <c r="K11" s="162"/>
      <c r="L11" s="162"/>
      <c r="M11" s="162"/>
      <c r="N11" s="163"/>
    </row>
    <row r="12" spans="1:20" ht="11.25">
      <c r="A12" s="5"/>
      <c r="B12" s="6" t="s">
        <v>8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  <c r="P12" s="4" t="s">
        <v>9</v>
      </c>
      <c r="T12" s="4" t="s">
        <v>10</v>
      </c>
    </row>
    <row r="13" spans="1:14" ht="12.75" customHeight="1">
      <c r="A13" s="5"/>
      <c r="B13" s="172" t="s">
        <v>161</v>
      </c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3"/>
    </row>
    <row r="14" spans="1:14" ht="11.25">
      <c r="A14" s="5"/>
      <c r="B14" s="172"/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3"/>
    </row>
    <row r="15" spans="1:14" ht="11.25">
      <c r="A15" s="5"/>
      <c r="B15" s="172"/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3"/>
    </row>
    <row r="16" spans="1:16" ht="11.25">
      <c r="A16" s="5"/>
      <c r="B16" s="6" t="s">
        <v>11</v>
      </c>
      <c r="C16" s="6"/>
      <c r="D16" s="6"/>
      <c r="E16" s="18">
        <v>23</v>
      </c>
      <c r="F16" s="131" t="s">
        <v>5</v>
      </c>
      <c r="G16" s="168" t="s">
        <v>14</v>
      </c>
      <c r="H16" s="168"/>
      <c r="I16" s="131" t="s">
        <v>12</v>
      </c>
      <c r="J16" s="18">
        <v>24</v>
      </c>
      <c r="K16" s="131" t="s">
        <v>13</v>
      </c>
      <c r="L16" s="168" t="s">
        <v>14</v>
      </c>
      <c r="M16" s="168"/>
      <c r="N16" s="13">
        <v>2017</v>
      </c>
      <c r="P16" s="19"/>
    </row>
    <row r="17" spans="1:14" ht="12" thickBot="1">
      <c r="A17" s="5"/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5"/>
    </row>
    <row r="18" spans="1:22" ht="12" thickBot="1">
      <c r="A18" s="5"/>
      <c r="B18" s="169" t="s">
        <v>15</v>
      </c>
      <c r="C18" s="176"/>
      <c r="D18" s="20"/>
      <c r="E18" s="177" t="s">
        <v>16</v>
      </c>
      <c r="F18" s="178"/>
      <c r="G18" s="179"/>
      <c r="H18" s="20" t="s">
        <v>17</v>
      </c>
      <c r="I18" s="177" t="s">
        <v>18</v>
      </c>
      <c r="J18" s="179"/>
      <c r="K18" s="20"/>
      <c r="L18" s="177" t="s">
        <v>19</v>
      </c>
      <c r="M18" s="179"/>
      <c r="N18" s="20"/>
      <c r="V18" s="4" t="s">
        <v>10</v>
      </c>
    </row>
    <row r="19" spans="1:17" ht="11.25">
      <c r="A19" s="5"/>
      <c r="B19" s="174" t="s">
        <v>20</v>
      </c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5"/>
      <c r="Q19" s="4" t="s">
        <v>10</v>
      </c>
    </row>
    <row r="20" spans="1:17" ht="12.75" customHeight="1">
      <c r="A20" s="5"/>
      <c r="B20" s="180"/>
      <c r="C20" s="181"/>
      <c r="D20" s="181"/>
      <c r="E20" s="182"/>
      <c r="F20" s="164"/>
      <c r="G20" s="183"/>
      <c r="H20" s="183"/>
      <c r="I20" s="184"/>
      <c r="J20" s="164"/>
      <c r="K20" s="184"/>
      <c r="L20" s="164"/>
      <c r="M20" s="183"/>
      <c r="N20" s="165"/>
      <c r="Q20" s="4" t="s">
        <v>10</v>
      </c>
    </row>
    <row r="21" spans="1:14" ht="11.25">
      <c r="A21" s="5"/>
      <c r="B21" s="185" t="s">
        <v>21</v>
      </c>
      <c r="C21" s="186"/>
      <c r="D21" s="186"/>
      <c r="E21" s="187"/>
      <c r="F21" s="185" t="s">
        <v>22</v>
      </c>
      <c r="G21" s="186"/>
      <c r="H21" s="186"/>
      <c r="I21" s="187"/>
      <c r="J21" s="185" t="s">
        <v>23</v>
      </c>
      <c r="K21" s="187"/>
      <c r="L21" s="185" t="s">
        <v>24</v>
      </c>
      <c r="M21" s="186"/>
      <c r="N21" s="188"/>
    </row>
    <row r="22" spans="1:14" ht="11.25">
      <c r="A22" s="5"/>
      <c r="B22" s="7" t="s">
        <v>25</v>
      </c>
      <c r="C22" s="6"/>
      <c r="D22" s="6"/>
      <c r="E22" s="11"/>
      <c r="F22" s="6"/>
      <c r="G22" s="6"/>
      <c r="H22" s="6"/>
      <c r="I22" s="6"/>
      <c r="J22" s="6"/>
      <c r="K22" s="6"/>
      <c r="L22" s="6"/>
      <c r="M22" s="6"/>
      <c r="N22" s="13"/>
    </row>
    <row r="23" spans="1:14" ht="11.25">
      <c r="A23" s="5"/>
      <c r="B23" s="6"/>
      <c r="C23" s="6" t="s">
        <v>26</v>
      </c>
      <c r="D23" s="6"/>
      <c r="E23" s="131"/>
      <c r="F23" s="168" t="s">
        <v>27</v>
      </c>
      <c r="G23" s="168"/>
      <c r="H23" s="6"/>
      <c r="I23" s="6"/>
      <c r="J23" s="11"/>
      <c r="K23" s="6"/>
      <c r="L23" s="6"/>
      <c r="M23" s="6"/>
      <c r="N23" s="13"/>
    </row>
    <row r="24" spans="1:14" ht="11.25">
      <c r="A24" s="5"/>
      <c r="B24" s="6" t="s">
        <v>28</v>
      </c>
      <c r="C24" s="6"/>
      <c r="D24" s="22">
        <v>1</v>
      </c>
      <c r="E24" s="131" t="s">
        <v>29</v>
      </c>
      <c r="F24" s="189">
        <v>2000</v>
      </c>
      <c r="G24" s="190"/>
      <c r="H24" s="6" t="s">
        <v>30</v>
      </c>
      <c r="I24" s="6"/>
      <c r="J24" s="11"/>
      <c r="K24" s="6"/>
      <c r="L24" s="6"/>
      <c r="M24" s="191"/>
      <c r="N24" s="192"/>
    </row>
    <row r="25" spans="1:14" ht="11.25">
      <c r="A25" s="5"/>
      <c r="B25" s="6" t="s">
        <v>31</v>
      </c>
      <c r="C25" s="6"/>
      <c r="D25" s="22">
        <v>1</v>
      </c>
      <c r="E25" s="131" t="s">
        <v>29</v>
      </c>
      <c r="F25" s="189">
        <v>1200</v>
      </c>
      <c r="G25" s="190"/>
      <c r="H25" s="6" t="s">
        <v>30</v>
      </c>
      <c r="I25" s="6"/>
      <c r="J25" s="11"/>
      <c r="K25" s="6" t="s">
        <v>32</v>
      </c>
      <c r="L25" s="6"/>
      <c r="M25" s="193">
        <f>D24*F24+D25*F25</f>
        <v>3200</v>
      </c>
      <c r="N25" s="194"/>
    </row>
    <row r="26" spans="1:14" ht="11.25">
      <c r="A26" s="5"/>
      <c r="B26" s="7" t="s">
        <v>33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13"/>
    </row>
    <row r="27" spans="1:14" ht="11.25">
      <c r="A27" s="5"/>
      <c r="B27" s="6" t="s">
        <v>5</v>
      </c>
      <c r="C27" s="168" t="s">
        <v>83</v>
      </c>
      <c r="D27" s="168"/>
      <c r="E27" s="168"/>
      <c r="F27" s="131" t="s">
        <v>29</v>
      </c>
      <c r="G27" s="168" t="s">
        <v>162</v>
      </c>
      <c r="H27" s="168"/>
      <c r="I27" s="168"/>
      <c r="J27" s="23">
        <v>396</v>
      </c>
      <c r="K27" s="6" t="s">
        <v>34</v>
      </c>
      <c r="L27" s="6"/>
      <c r="M27" s="6"/>
      <c r="N27" s="24"/>
    </row>
    <row r="28" spans="1:14" ht="11.25">
      <c r="A28" s="5"/>
      <c r="B28" s="6" t="s">
        <v>5</v>
      </c>
      <c r="C28" s="168" t="s">
        <v>162</v>
      </c>
      <c r="D28" s="168"/>
      <c r="E28" s="168"/>
      <c r="F28" s="25" t="s">
        <v>29</v>
      </c>
      <c r="G28" s="220" t="s">
        <v>144</v>
      </c>
      <c r="H28" s="220"/>
      <c r="I28" s="220"/>
      <c r="J28" s="23">
        <v>57</v>
      </c>
      <c r="K28" s="6" t="s">
        <v>34</v>
      </c>
      <c r="L28" s="6"/>
      <c r="M28" s="6"/>
      <c r="N28" s="24"/>
    </row>
    <row r="29" spans="1:14" ht="11.25">
      <c r="A29" s="5"/>
      <c r="B29" s="6" t="s">
        <v>5</v>
      </c>
      <c r="C29" s="220" t="s">
        <v>144</v>
      </c>
      <c r="D29" s="220"/>
      <c r="E29" s="220"/>
      <c r="F29" s="25" t="s">
        <v>29</v>
      </c>
      <c r="G29" s="168" t="s">
        <v>83</v>
      </c>
      <c r="H29" s="168"/>
      <c r="I29" s="168"/>
      <c r="J29" s="23">
        <v>436</v>
      </c>
      <c r="K29" s="6"/>
      <c r="L29" s="6"/>
      <c r="M29" s="6"/>
      <c r="N29" s="24"/>
    </row>
    <row r="30" spans="1:14" ht="11.25">
      <c r="A30" s="5"/>
      <c r="B30" s="6" t="s">
        <v>5</v>
      </c>
      <c r="C30" s="168"/>
      <c r="D30" s="168"/>
      <c r="E30" s="168"/>
      <c r="F30" s="25" t="s">
        <v>29</v>
      </c>
      <c r="G30" s="220"/>
      <c r="H30" s="220"/>
      <c r="I30" s="220"/>
      <c r="J30" s="23"/>
      <c r="K30" s="6"/>
      <c r="L30" s="6"/>
      <c r="M30" s="6"/>
      <c r="N30" s="24"/>
    </row>
    <row r="31" spans="1:14" ht="11.25">
      <c r="A31" s="5"/>
      <c r="B31" s="6" t="s">
        <v>5</v>
      </c>
      <c r="C31" s="220"/>
      <c r="D31" s="220"/>
      <c r="E31" s="220"/>
      <c r="F31" s="25" t="s">
        <v>29</v>
      </c>
      <c r="G31" s="168"/>
      <c r="H31" s="168"/>
      <c r="I31" s="168"/>
      <c r="J31" s="26"/>
      <c r="K31" s="6" t="s">
        <v>34</v>
      </c>
      <c r="L31" s="6"/>
      <c r="M31" s="6"/>
      <c r="N31" s="13"/>
    </row>
    <row r="32" spans="1:14" ht="11.25">
      <c r="A32" s="5"/>
      <c r="B32" s="6" t="s">
        <v>5</v>
      </c>
      <c r="C32" s="168"/>
      <c r="D32" s="168"/>
      <c r="E32" s="168"/>
      <c r="F32" s="131" t="s">
        <v>29</v>
      </c>
      <c r="G32" s="220"/>
      <c r="H32" s="220"/>
      <c r="I32" s="220"/>
      <c r="J32" s="26"/>
      <c r="K32" s="6" t="s">
        <v>34</v>
      </c>
      <c r="L32" s="6"/>
      <c r="M32" s="6"/>
      <c r="N32" s="13"/>
    </row>
    <row r="33" spans="1:14" ht="11.25">
      <c r="A33" s="5"/>
      <c r="B33" s="6" t="s">
        <v>5</v>
      </c>
      <c r="C33" s="220"/>
      <c r="D33" s="220"/>
      <c r="E33" s="220"/>
      <c r="F33" s="131" t="s">
        <v>29</v>
      </c>
      <c r="G33" s="168"/>
      <c r="H33" s="168"/>
      <c r="I33" s="168"/>
      <c r="J33" s="26"/>
      <c r="K33" s="6" t="s">
        <v>34</v>
      </c>
      <c r="L33" s="6"/>
      <c r="M33" s="6"/>
      <c r="N33" s="13"/>
    </row>
    <row r="34" spans="1:14" ht="11.25">
      <c r="A34" s="5"/>
      <c r="B34" s="6" t="s">
        <v>5</v>
      </c>
      <c r="C34" s="168"/>
      <c r="D34" s="168"/>
      <c r="E34" s="168"/>
      <c r="F34" s="131" t="s">
        <v>29</v>
      </c>
      <c r="G34" s="168"/>
      <c r="H34" s="168"/>
      <c r="I34" s="168"/>
      <c r="J34" s="26"/>
      <c r="K34" s="6" t="s">
        <v>34</v>
      </c>
      <c r="L34" s="6"/>
      <c r="M34" s="6"/>
      <c r="N34" s="13"/>
    </row>
    <row r="35" spans="1:14" ht="11.25">
      <c r="A35" s="5"/>
      <c r="B35" s="6"/>
      <c r="C35" s="169"/>
      <c r="D35" s="169"/>
      <c r="E35" s="169"/>
      <c r="F35" s="131" t="s">
        <v>29</v>
      </c>
      <c r="G35" s="169"/>
      <c r="H35" s="169"/>
      <c r="I35" s="169"/>
      <c r="J35" s="28">
        <f>SUM(J27:J34)</f>
        <v>889</v>
      </c>
      <c r="K35" s="6"/>
      <c r="L35" s="6"/>
      <c r="M35" s="29"/>
      <c r="N35" s="30"/>
    </row>
    <row r="36" spans="1:14" ht="11.25">
      <c r="A36" s="5"/>
      <c r="B36" s="6"/>
      <c r="C36" s="6"/>
      <c r="D36" s="6"/>
      <c r="E36" s="6"/>
      <c r="F36" s="6"/>
      <c r="G36" s="6"/>
      <c r="H36" s="169" t="s">
        <v>36</v>
      </c>
      <c r="I36" s="169"/>
      <c r="J36" s="31">
        <v>1.6</v>
      </c>
      <c r="K36" s="6"/>
      <c r="L36" s="135"/>
      <c r="M36" s="193">
        <f>M25</f>
        <v>3200</v>
      </c>
      <c r="N36" s="194"/>
    </row>
    <row r="37" spans="1:18" ht="11.25">
      <c r="A37" s="5"/>
      <c r="B37" s="6" t="s">
        <v>37</v>
      </c>
      <c r="C37" s="6"/>
      <c r="D37" s="6"/>
      <c r="E37" s="6"/>
      <c r="F37" s="6"/>
      <c r="G37" s="6"/>
      <c r="H37" s="131"/>
      <c r="I37" s="131"/>
      <c r="J37" s="31"/>
      <c r="K37" s="6"/>
      <c r="L37" s="132" t="s">
        <v>38</v>
      </c>
      <c r="M37" s="195">
        <v>0</v>
      </c>
      <c r="N37" s="196"/>
      <c r="R37" s="4" t="s">
        <v>39</v>
      </c>
    </row>
    <row r="38" spans="1:17" ht="11.25">
      <c r="A38" s="5"/>
      <c r="B38" s="6"/>
      <c r="C38" s="6"/>
      <c r="D38" s="6"/>
      <c r="E38" s="6"/>
      <c r="F38" s="6"/>
      <c r="G38" s="197"/>
      <c r="H38" s="197"/>
      <c r="I38" s="197"/>
      <c r="J38" s="197"/>
      <c r="K38" s="197" t="s">
        <v>40</v>
      </c>
      <c r="L38" s="198"/>
      <c r="M38" s="195">
        <f>111+111</f>
        <v>222</v>
      </c>
      <c r="N38" s="196"/>
      <c r="P38" s="169"/>
      <c r="Q38" s="169"/>
    </row>
    <row r="39" spans="1:17" ht="11.25">
      <c r="A39" s="5"/>
      <c r="B39" s="35"/>
      <c r="C39" s="36" t="s">
        <v>41</v>
      </c>
      <c r="D39" s="37"/>
      <c r="E39" s="37"/>
      <c r="F39" s="37"/>
      <c r="G39" s="38"/>
      <c r="H39" s="39"/>
      <c r="I39" s="39"/>
      <c r="J39" s="40"/>
      <c r="K39" s="40"/>
      <c r="L39" s="132" t="s">
        <v>33</v>
      </c>
      <c r="M39" s="189">
        <f>J35*J36</f>
        <v>1422.4</v>
      </c>
      <c r="N39" s="199"/>
      <c r="P39" s="41"/>
      <c r="Q39" s="6"/>
    </row>
    <row r="40" spans="1:17" ht="11.25">
      <c r="A40" s="5"/>
      <c r="B40" s="42"/>
      <c r="C40" s="7"/>
      <c r="D40" s="6"/>
      <c r="E40" s="6"/>
      <c r="F40" s="6"/>
      <c r="G40" s="43"/>
      <c r="H40" s="39"/>
      <c r="I40" s="39"/>
      <c r="J40" s="40"/>
      <c r="K40" s="40"/>
      <c r="L40" s="132" t="s">
        <v>42</v>
      </c>
      <c r="M40" s="189">
        <v>0</v>
      </c>
      <c r="N40" s="199"/>
      <c r="P40" s="41"/>
      <c r="Q40" s="6"/>
    </row>
    <row r="41" spans="1:17" ht="11.25">
      <c r="A41" s="5"/>
      <c r="B41" s="42"/>
      <c r="C41" s="7"/>
      <c r="D41" s="6"/>
      <c r="E41" s="6"/>
      <c r="F41" s="6"/>
      <c r="G41" s="43"/>
      <c r="H41" s="39"/>
      <c r="I41" s="39"/>
      <c r="J41" s="40"/>
      <c r="K41" s="40"/>
      <c r="L41" s="132" t="s">
        <v>43</v>
      </c>
      <c r="M41" s="189">
        <v>0</v>
      </c>
      <c r="N41" s="199"/>
      <c r="P41" s="41"/>
      <c r="Q41" s="6"/>
    </row>
    <row r="42" spans="1:17" ht="11.25">
      <c r="A42" s="5"/>
      <c r="B42" s="42" t="s">
        <v>44</v>
      </c>
      <c r="C42" s="6"/>
      <c r="D42" s="6"/>
      <c r="E42" s="135"/>
      <c r="F42" s="200">
        <v>0</v>
      </c>
      <c r="G42" s="201"/>
      <c r="H42" s="132"/>
      <c r="I42" s="132"/>
      <c r="J42" s="132"/>
      <c r="K42" s="6" t="s">
        <v>45</v>
      </c>
      <c r="L42" s="135"/>
      <c r="M42" s="170">
        <f>SUM(M36+M38+M39)+M40+M41</f>
        <v>4844.4</v>
      </c>
      <c r="N42" s="171"/>
      <c r="O42" s="44"/>
      <c r="P42" s="41"/>
      <c r="Q42" s="11"/>
    </row>
    <row r="43" spans="1:17" ht="11.25">
      <c r="A43" s="5"/>
      <c r="B43" s="42" t="s">
        <v>46</v>
      </c>
      <c r="C43" s="6"/>
      <c r="D43" s="6"/>
      <c r="E43" s="135"/>
      <c r="F43" s="202">
        <v>0</v>
      </c>
      <c r="G43" s="203"/>
      <c r="H43" s="132"/>
      <c r="I43" s="132"/>
      <c r="J43" s="132"/>
      <c r="K43" s="6" t="s">
        <v>47</v>
      </c>
      <c r="L43" s="135"/>
      <c r="M43" s="170"/>
      <c r="N43" s="171"/>
      <c r="P43" s="41"/>
      <c r="Q43" s="11"/>
    </row>
    <row r="44" spans="1:17" ht="11.25">
      <c r="A44" s="5"/>
      <c r="B44" s="42" t="s">
        <v>48</v>
      </c>
      <c r="C44" s="6"/>
      <c r="D44" s="6"/>
      <c r="E44" s="135"/>
      <c r="F44" s="204">
        <v>0</v>
      </c>
      <c r="G44" s="205"/>
      <c r="H44" s="132"/>
      <c r="I44" s="132"/>
      <c r="J44" s="132"/>
      <c r="K44" s="6"/>
      <c r="L44" s="135"/>
      <c r="M44" s="45"/>
      <c r="N44" s="46"/>
      <c r="P44" s="41"/>
      <c r="Q44" s="47"/>
    </row>
    <row r="45" spans="1:17" ht="11.25">
      <c r="A45" s="5"/>
      <c r="B45" s="42" t="s">
        <v>49</v>
      </c>
      <c r="C45" s="6"/>
      <c r="D45" s="6"/>
      <c r="E45" s="135"/>
      <c r="F45" s="202">
        <v>0</v>
      </c>
      <c r="G45" s="203"/>
      <c r="H45" s="132"/>
      <c r="I45" s="132"/>
      <c r="J45" s="132"/>
      <c r="K45" s="6"/>
      <c r="L45" s="135"/>
      <c r="M45" s="45"/>
      <c r="N45" s="46"/>
      <c r="P45" s="41"/>
      <c r="Q45" s="11"/>
    </row>
    <row r="46" spans="1:17" ht="11.25">
      <c r="A46" s="5"/>
      <c r="B46" s="42" t="s">
        <v>48</v>
      </c>
      <c r="C46" s="6"/>
      <c r="D46" s="6"/>
      <c r="E46" s="135"/>
      <c r="F46" s="204">
        <v>0</v>
      </c>
      <c r="G46" s="205"/>
      <c r="H46" s="132"/>
      <c r="I46" s="132"/>
      <c r="J46" s="132"/>
      <c r="K46" s="6"/>
      <c r="L46" s="135"/>
      <c r="M46" s="45"/>
      <c r="N46" s="46"/>
      <c r="P46" s="41"/>
      <c r="Q46" s="11"/>
    </row>
    <row r="47" spans="1:17" ht="11.25">
      <c r="A47" s="5"/>
      <c r="B47" s="42" t="s">
        <v>33</v>
      </c>
      <c r="C47" s="6"/>
      <c r="D47" s="6"/>
      <c r="E47" s="135"/>
      <c r="F47" s="200">
        <v>0</v>
      </c>
      <c r="G47" s="201"/>
      <c r="H47" s="6"/>
      <c r="I47" s="35" t="s">
        <v>50</v>
      </c>
      <c r="J47" s="37"/>
      <c r="K47" s="37"/>
      <c r="L47" s="37"/>
      <c r="M47" s="37"/>
      <c r="N47" s="48"/>
      <c r="P47" s="41"/>
      <c r="Q47" s="11"/>
    </row>
    <row r="48" spans="1:17" ht="11.25">
      <c r="A48" s="5"/>
      <c r="B48" s="42" t="s">
        <v>51</v>
      </c>
      <c r="C48" s="6"/>
      <c r="D48" s="6"/>
      <c r="E48" s="135"/>
      <c r="F48" s="202">
        <v>0</v>
      </c>
      <c r="G48" s="203"/>
      <c r="H48" s="6"/>
      <c r="I48" s="49"/>
      <c r="J48" s="50"/>
      <c r="K48" s="50"/>
      <c r="L48" s="50"/>
      <c r="M48" s="50"/>
      <c r="N48" s="51"/>
      <c r="P48" s="6"/>
      <c r="Q48" s="6"/>
    </row>
    <row r="49" spans="1:17" ht="11.25">
      <c r="A49" s="5"/>
      <c r="B49" s="42" t="s">
        <v>43</v>
      </c>
      <c r="C49" s="6"/>
      <c r="D49" s="6"/>
      <c r="E49" s="135" t="s">
        <v>52</v>
      </c>
      <c r="F49" s="202">
        <v>0</v>
      </c>
      <c r="G49" s="203"/>
      <c r="H49" s="6"/>
      <c r="I49" s="49"/>
      <c r="J49" s="50"/>
      <c r="K49" s="50"/>
      <c r="L49" s="50"/>
      <c r="M49" s="50"/>
      <c r="N49" s="51"/>
      <c r="P49" s="6"/>
      <c r="Q49" s="6"/>
    </row>
    <row r="50" spans="1:17" ht="11.25">
      <c r="A50" s="5"/>
      <c r="B50" s="42" t="s">
        <v>53</v>
      </c>
      <c r="C50" s="6"/>
      <c r="D50" s="6"/>
      <c r="E50" s="135"/>
      <c r="F50" s="202">
        <v>0</v>
      </c>
      <c r="G50" s="203"/>
      <c r="H50" s="52"/>
      <c r="I50" s="49"/>
      <c r="J50" s="50"/>
      <c r="K50" s="50"/>
      <c r="L50" s="50"/>
      <c r="M50" s="50"/>
      <c r="N50" s="51"/>
      <c r="P50" s="169"/>
      <c r="Q50" s="169"/>
    </row>
    <row r="51" spans="1:17" ht="11.25">
      <c r="A51" s="5"/>
      <c r="B51" s="42" t="s">
        <v>47</v>
      </c>
      <c r="C51" s="6"/>
      <c r="D51" s="6"/>
      <c r="E51" s="135"/>
      <c r="F51" s="206">
        <f>SUM(F46:G50)</f>
        <v>0</v>
      </c>
      <c r="G51" s="207"/>
      <c r="H51" s="6"/>
      <c r="I51" s="49"/>
      <c r="J51" s="50"/>
      <c r="K51" s="50"/>
      <c r="L51" s="50"/>
      <c r="M51" s="50"/>
      <c r="N51" s="51"/>
      <c r="P51" s="41"/>
      <c r="Q51" s="6"/>
    </row>
    <row r="52" spans="1:17" ht="11.25">
      <c r="A52" s="5"/>
      <c r="B52" s="42" t="s">
        <v>54</v>
      </c>
      <c r="C52" s="6"/>
      <c r="D52" s="6"/>
      <c r="E52" s="135"/>
      <c r="F52" s="208">
        <f>+M42-F51</f>
        <v>4844.4</v>
      </c>
      <c r="G52" s="209"/>
      <c r="H52" s="6"/>
      <c r="I52" s="53"/>
      <c r="J52" s="27"/>
      <c r="K52" s="27"/>
      <c r="L52" s="27"/>
      <c r="M52" s="27"/>
      <c r="N52" s="54"/>
      <c r="P52" s="41"/>
      <c r="Q52" s="6"/>
    </row>
    <row r="53" spans="1:17" ht="12" thickBot="1">
      <c r="A53" s="5"/>
      <c r="B53" s="55" t="s">
        <v>48</v>
      </c>
      <c r="C53" s="26"/>
      <c r="D53" s="26"/>
      <c r="E53" s="56"/>
      <c r="F53" s="210">
        <f>+F51+F52</f>
        <v>4844.4</v>
      </c>
      <c r="G53" s="211"/>
      <c r="H53" s="6"/>
      <c r="I53" s="57"/>
      <c r="J53" s="27"/>
      <c r="K53" s="27"/>
      <c r="L53" s="27"/>
      <c r="M53" s="27"/>
      <c r="N53" s="54"/>
      <c r="P53" s="41"/>
      <c r="Q53" s="11"/>
    </row>
    <row r="54" spans="1:17" ht="11.25">
      <c r="A54" s="5"/>
      <c r="B54" s="169" t="s">
        <v>55</v>
      </c>
      <c r="C54" s="169"/>
      <c r="D54" s="169"/>
      <c r="E54" s="169"/>
      <c r="F54" s="169"/>
      <c r="G54" s="169"/>
      <c r="H54" s="6"/>
      <c r="I54" s="215" t="s">
        <v>56</v>
      </c>
      <c r="J54" s="215"/>
      <c r="K54" s="215"/>
      <c r="L54" s="215"/>
      <c r="M54" s="215"/>
      <c r="N54" s="216"/>
      <c r="P54" s="41"/>
      <c r="Q54" s="11"/>
    </row>
    <row r="55" spans="1:17" ht="1.5" customHeight="1">
      <c r="A55" s="5"/>
      <c r="B55" s="131"/>
      <c r="C55" s="131"/>
      <c r="D55" s="131"/>
      <c r="E55" s="131"/>
      <c r="F55" s="131"/>
      <c r="G55" s="131"/>
      <c r="H55" s="6"/>
      <c r="I55" s="131"/>
      <c r="J55" s="131"/>
      <c r="K55" s="131"/>
      <c r="L55" s="131"/>
      <c r="M55" s="131"/>
      <c r="N55" s="133"/>
      <c r="P55" s="41"/>
      <c r="Q55" s="11" t="s">
        <v>57</v>
      </c>
    </row>
    <row r="56" spans="1:17" ht="11.25" customHeight="1" hidden="1">
      <c r="A56" s="5"/>
      <c r="B56" s="169"/>
      <c r="C56" s="169"/>
      <c r="D56" s="169"/>
      <c r="E56" s="169"/>
      <c r="F56" s="169"/>
      <c r="G56" s="169"/>
      <c r="H56" s="6"/>
      <c r="I56" s="6"/>
      <c r="J56" s="6"/>
      <c r="K56" s="6"/>
      <c r="L56" s="6"/>
      <c r="M56" s="6"/>
      <c r="N56" s="13"/>
      <c r="P56" s="41"/>
      <c r="Q56" s="11" t="s">
        <v>58</v>
      </c>
    </row>
    <row r="57" spans="1:17" ht="16.5" customHeight="1">
      <c r="A57" s="5"/>
      <c r="B57" s="168" t="s">
        <v>59</v>
      </c>
      <c r="C57" s="168"/>
      <c r="D57" s="168"/>
      <c r="E57" s="168"/>
      <c r="F57" s="168"/>
      <c r="G57" s="168"/>
      <c r="H57" s="6"/>
      <c r="I57" s="168" t="s">
        <v>164</v>
      </c>
      <c r="J57" s="168"/>
      <c r="K57" s="168"/>
      <c r="L57" s="168"/>
      <c r="M57" s="168"/>
      <c r="N57" s="214"/>
      <c r="P57" s="41"/>
      <c r="Q57" s="11"/>
    </row>
    <row r="58" spans="1:17" ht="11.25">
      <c r="A58" s="5"/>
      <c r="B58" s="169" t="s">
        <v>57</v>
      </c>
      <c r="C58" s="169"/>
      <c r="D58" s="169"/>
      <c r="E58" s="169"/>
      <c r="F58" s="169"/>
      <c r="G58" s="169"/>
      <c r="H58" s="6"/>
      <c r="I58" s="215" t="s">
        <v>57</v>
      </c>
      <c r="J58" s="215"/>
      <c r="K58" s="215"/>
      <c r="L58" s="215"/>
      <c r="M58" s="215"/>
      <c r="N58" s="216"/>
      <c r="P58" s="6"/>
      <c r="Q58" s="6"/>
    </row>
    <row r="59" spans="1:17" ht="26.25" customHeight="1">
      <c r="A59" s="5"/>
      <c r="B59" s="217" t="s">
        <v>61</v>
      </c>
      <c r="C59" s="217"/>
      <c r="D59" s="217"/>
      <c r="E59" s="217"/>
      <c r="F59" s="217"/>
      <c r="G59" s="217"/>
      <c r="H59" s="6"/>
      <c r="I59" s="218" t="s">
        <v>98</v>
      </c>
      <c r="J59" s="218"/>
      <c r="K59" s="218"/>
      <c r="L59" s="218"/>
      <c r="M59" s="218"/>
      <c r="N59" s="219"/>
      <c r="P59" s="6"/>
      <c r="Q59" s="6"/>
    </row>
    <row r="60" spans="1:17" ht="2.25" customHeight="1">
      <c r="A60" s="5"/>
      <c r="B60" s="169" t="s">
        <v>63</v>
      </c>
      <c r="C60" s="169"/>
      <c r="D60" s="169"/>
      <c r="E60" s="169"/>
      <c r="F60" s="169"/>
      <c r="G60" s="169"/>
      <c r="H60" s="6"/>
      <c r="I60" s="212"/>
      <c r="J60" s="212"/>
      <c r="K60" s="212"/>
      <c r="L60" s="212"/>
      <c r="M60" s="212"/>
      <c r="N60" s="213"/>
      <c r="P60" s="6"/>
      <c r="Q60" s="6"/>
    </row>
    <row r="61" spans="1:17" ht="0.75" customHeight="1" hidden="1">
      <c r="A61" s="5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13"/>
      <c r="P61" s="6"/>
      <c r="Q61" s="6"/>
    </row>
    <row r="62" spans="1:17" ht="14.25" customHeight="1" thickBot="1">
      <c r="A62" s="59"/>
      <c r="B62" s="60"/>
      <c r="C62" s="60"/>
      <c r="D62" s="60"/>
      <c r="E62" s="60"/>
      <c r="F62" s="60"/>
      <c r="G62" s="60"/>
      <c r="H62" s="60"/>
      <c r="I62" s="60" t="s">
        <v>64</v>
      </c>
      <c r="J62" s="60">
        <v>7862</v>
      </c>
      <c r="K62" s="60"/>
      <c r="L62" s="61"/>
      <c r="M62" s="62"/>
      <c r="N62" s="63"/>
      <c r="P62" s="6"/>
      <c r="Q62" s="6"/>
    </row>
    <row r="63" spans="14:17" ht="36" customHeight="1">
      <c r="N63" s="4" t="s">
        <v>65</v>
      </c>
      <c r="P63" s="6"/>
      <c r="Q63" s="6"/>
    </row>
    <row r="64" spans="16:17" ht="11.25">
      <c r="P64" s="6"/>
      <c r="Q64" s="6"/>
    </row>
    <row r="65" spans="16:17" ht="11.25">
      <c r="P65" s="6"/>
      <c r="Q65" s="6"/>
    </row>
    <row r="66" spans="16:17" ht="11.25">
      <c r="P66" s="6"/>
      <c r="Q66" s="6"/>
    </row>
    <row r="67" spans="16:17" ht="11.25">
      <c r="P67" s="6"/>
      <c r="Q67" s="6"/>
    </row>
    <row r="68" spans="16:17" ht="11.25">
      <c r="P68" s="6"/>
      <c r="Q68" s="6"/>
    </row>
    <row r="69" spans="16:17" ht="11.25">
      <c r="P69" s="6"/>
      <c r="Q69" s="6"/>
    </row>
    <row r="70" spans="16:17" ht="11.25">
      <c r="P70" s="6"/>
      <c r="Q70" s="6"/>
    </row>
    <row r="71" spans="16:17" ht="11.25">
      <c r="P71" s="6"/>
      <c r="Q71" s="6"/>
    </row>
    <row r="72" spans="16:17" ht="11.25">
      <c r="P72" s="6"/>
      <c r="Q72" s="6"/>
    </row>
    <row r="73" spans="16:17" ht="11.25">
      <c r="P73" s="6"/>
      <c r="Q73" s="6"/>
    </row>
    <row r="74" spans="16:17" ht="11.25">
      <c r="P74" s="6"/>
      <c r="Q74" s="6"/>
    </row>
  </sheetData>
  <sheetProtection/>
  <mergeCells count="83">
    <mergeCell ref="B11:C11"/>
    <mergeCell ref="D11:N11"/>
    <mergeCell ref="M2:N2"/>
    <mergeCell ref="L3:M3"/>
    <mergeCell ref="L8:M8"/>
    <mergeCell ref="K9:L9"/>
    <mergeCell ref="M9:N9"/>
    <mergeCell ref="B13:N15"/>
    <mergeCell ref="G16:H16"/>
    <mergeCell ref="L16:M16"/>
    <mergeCell ref="B17:N17"/>
    <mergeCell ref="B18:C18"/>
    <mergeCell ref="E18:G18"/>
    <mergeCell ref="I18:J18"/>
    <mergeCell ref="L18:M18"/>
    <mergeCell ref="C27:E27"/>
    <mergeCell ref="G27:I27"/>
    <mergeCell ref="B19:N19"/>
    <mergeCell ref="B20:E20"/>
    <mergeCell ref="F20:I20"/>
    <mergeCell ref="J20:K20"/>
    <mergeCell ref="L20:N20"/>
    <mergeCell ref="B21:E21"/>
    <mergeCell ref="F21:I21"/>
    <mergeCell ref="J21:K21"/>
    <mergeCell ref="L21:N21"/>
    <mergeCell ref="F23:G23"/>
    <mergeCell ref="F24:G24"/>
    <mergeCell ref="M24:N24"/>
    <mergeCell ref="F25:G25"/>
    <mergeCell ref="M25:N25"/>
    <mergeCell ref="C28:E28"/>
    <mergeCell ref="G28:I28"/>
    <mergeCell ref="C29:E29"/>
    <mergeCell ref="G29:I29"/>
    <mergeCell ref="C30:E30"/>
    <mergeCell ref="G30:I30"/>
    <mergeCell ref="C31:E31"/>
    <mergeCell ref="G31:I31"/>
    <mergeCell ref="C32:E32"/>
    <mergeCell ref="G32:I32"/>
    <mergeCell ref="C33:E33"/>
    <mergeCell ref="G33:I33"/>
    <mergeCell ref="M36:N36"/>
    <mergeCell ref="M37:N37"/>
    <mergeCell ref="G38:J38"/>
    <mergeCell ref="K38:L38"/>
    <mergeCell ref="M38:N38"/>
    <mergeCell ref="C34:E34"/>
    <mergeCell ref="G34:I34"/>
    <mergeCell ref="C35:E35"/>
    <mergeCell ref="G35:I35"/>
    <mergeCell ref="H36:I36"/>
    <mergeCell ref="P38:Q38"/>
    <mergeCell ref="M40:N40"/>
    <mergeCell ref="M41:N41"/>
    <mergeCell ref="F42:G42"/>
    <mergeCell ref="M42:N42"/>
    <mergeCell ref="M39:N39"/>
    <mergeCell ref="F43:G43"/>
    <mergeCell ref="M43:N43"/>
    <mergeCell ref="B54:G54"/>
    <mergeCell ref="I54:N54"/>
    <mergeCell ref="F44:G44"/>
    <mergeCell ref="F45:G45"/>
    <mergeCell ref="F46:G46"/>
    <mergeCell ref="F47:G47"/>
    <mergeCell ref="F48:G48"/>
    <mergeCell ref="F49:G49"/>
    <mergeCell ref="F50:G50"/>
    <mergeCell ref="P50:Q50"/>
    <mergeCell ref="F51:G51"/>
    <mergeCell ref="F52:G52"/>
    <mergeCell ref="F53:G53"/>
    <mergeCell ref="B60:G60"/>
    <mergeCell ref="I60:N60"/>
    <mergeCell ref="B56:G56"/>
    <mergeCell ref="B57:G57"/>
    <mergeCell ref="I57:N57"/>
    <mergeCell ref="B58:G58"/>
    <mergeCell ref="I58:N58"/>
    <mergeCell ref="B59:G59"/>
    <mergeCell ref="I59:N59"/>
  </mergeCells>
  <printOptions/>
  <pageMargins left="0.7" right="0.7" top="0.75" bottom="0.75" header="0.3" footer="0.3"/>
  <pageSetup horizontalDpi="600" verticalDpi="600" orientation="portrait" scale="95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V74"/>
  <sheetViews>
    <sheetView zoomScalePageLayoutView="0" workbookViewId="0" topLeftCell="A7">
      <selection activeCell="I57" sqref="I57:N57"/>
    </sheetView>
  </sheetViews>
  <sheetFormatPr defaultColWidth="6.7109375" defaultRowHeight="1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125" style="4" customWidth="1"/>
    <col min="8" max="8" width="3.28125" style="4" customWidth="1"/>
    <col min="9" max="9" width="9.00390625" style="4" customWidth="1"/>
    <col min="10" max="10" width="8.140625" style="4" customWidth="1"/>
    <col min="11" max="11" width="4.00390625" style="4" customWidth="1"/>
    <col min="12" max="12" width="7.00390625" style="4" customWidth="1"/>
    <col min="13" max="13" width="5.28125" style="4" bestFit="1" customWidth="1"/>
    <col min="14" max="14" width="16.28125" style="4" customWidth="1"/>
    <col min="15" max="15" width="8.140625" style="4" bestFit="1" customWidth="1"/>
    <col min="16" max="16" width="9.28125" style="4" bestFit="1" customWidth="1"/>
    <col min="17" max="17" width="10.28125" style="4" bestFit="1" customWidth="1"/>
    <col min="18" max="16384" width="6.7109375" style="4" customWidth="1"/>
  </cols>
  <sheetData>
    <row r="1" spans="1:14" ht="11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1.2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164">
        <v>34</v>
      </c>
      <c r="N2" s="165"/>
    </row>
    <row r="3" spans="1:14" ht="11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166"/>
      <c r="M3" s="167"/>
      <c r="N3" s="8">
        <v>7862</v>
      </c>
    </row>
    <row r="4" spans="1:14" ht="11.2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136"/>
      <c r="M4" s="136"/>
      <c r="N4" s="10" t="s">
        <v>1</v>
      </c>
    </row>
    <row r="5" spans="1:14" ht="11.25">
      <c r="A5" s="5"/>
      <c r="B5" s="6"/>
      <c r="C5" s="6"/>
      <c r="D5" s="6"/>
      <c r="E5" s="6"/>
      <c r="F5" s="6"/>
      <c r="G5" s="11"/>
      <c r="H5" s="6"/>
      <c r="I5" s="6"/>
      <c r="J5" s="6"/>
      <c r="K5" s="6"/>
      <c r="L5" s="136" t="s">
        <v>2</v>
      </c>
      <c r="M5" s="136"/>
      <c r="N5" s="12"/>
    </row>
    <row r="6" spans="1:14" ht="11.25">
      <c r="A6" s="5"/>
      <c r="B6" s="6"/>
      <c r="C6" s="6"/>
      <c r="D6" s="6"/>
      <c r="E6" s="6"/>
      <c r="F6" s="6"/>
      <c r="G6" s="11" t="s">
        <v>3</v>
      </c>
      <c r="H6" s="6"/>
      <c r="I6" s="6"/>
      <c r="J6" s="6"/>
      <c r="K6" s="6"/>
      <c r="L6" s="6"/>
      <c r="M6" s="6"/>
      <c r="N6" s="13"/>
    </row>
    <row r="7" spans="1:14" ht="11.25">
      <c r="A7" s="5"/>
      <c r="B7" s="6"/>
      <c r="C7" s="6"/>
      <c r="D7" s="6"/>
      <c r="E7" s="6"/>
      <c r="F7" s="11"/>
      <c r="G7" s="11"/>
      <c r="H7" s="6"/>
      <c r="I7" s="6"/>
      <c r="J7" s="6"/>
      <c r="K7" s="6"/>
      <c r="L7" s="6"/>
      <c r="M7" s="6"/>
      <c r="N7" s="13"/>
    </row>
    <row r="8" spans="1:14" ht="12" thickBot="1">
      <c r="A8" s="5"/>
      <c r="B8" s="6"/>
      <c r="C8" s="6"/>
      <c r="D8" s="6"/>
      <c r="E8" s="6"/>
      <c r="F8" s="6"/>
      <c r="G8" s="6" t="s">
        <v>4</v>
      </c>
      <c r="H8" s="6"/>
      <c r="I8" s="6"/>
      <c r="J8" s="14">
        <v>22</v>
      </c>
      <c r="K8" s="131" t="s">
        <v>5</v>
      </c>
      <c r="L8" s="168" t="s">
        <v>14</v>
      </c>
      <c r="M8" s="168"/>
      <c r="N8" s="13">
        <v>2017</v>
      </c>
    </row>
    <row r="9" spans="1:14" ht="11.25">
      <c r="A9" s="5"/>
      <c r="B9" s="6"/>
      <c r="C9" s="6"/>
      <c r="D9" s="6"/>
      <c r="E9" s="6"/>
      <c r="F9" s="6"/>
      <c r="G9" s="6"/>
      <c r="H9" s="6"/>
      <c r="I9" s="6"/>
      <c r="J9" s="6"/>
      <c r="K9" s="169" t="s">
        <v>6</v>
      </c>
      <c r="L9" s="169"/>
      <c r="M9" s="170">
        <f>M42</f>
        <v>5111.1</v>
      </c>
      <c r="N9" s="171"/>
    </row>
    <row r="10" spans="1:14" ht="13.5" customHeight="1">
      <c r="A10" s="5"/>
      <c r="B10" s="6" t="s">
        <v>7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1:14" ht="11.25">
      <c r="A11" s="134"/>
      <c r="B11" s="161">
        <f>$M$9</f>
        <v>5111.1</v>
      </c>
      <c r="C11" s="161"/>
      <c r="D11" s="162" t="s">
        <v>163</v>
      </c>
      <c r="E11" s="162"/>
      <c r="F11" s="162"/>
      <c r="G11" s="162"/>
      <c r="H11" s="162"/>
      <c r="I11" s="162"/>
      <c r="J11" s="162"/>
      <c r="K11" s="162"/>
      <c r="L11" s="162"/>
      <c r="M11" s="162"/>
      <c r="N11" s="163"/>
    </row>
    <row r="12" spans="1:20" ht="11.25">
      <c r="A12" s="5"/>
      <c r="B12" s="6" t="s">
        <v>8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  <c r="P12" s="4" t="s">
        <v>9</v>
      </c>
      <c r="T12" s="4" t="s">
        <v>10</v>
      </c>
    </row>
    <row r="13" spans="1:14" ht="12.75" customHeight="1">
      <c r="A13" s="5"/>
      <c r="B13" s="172" t="s">
        <v>161</v>
      </c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3"/>
    </row>
    <row r="14" spans="1:14" ht="11.25">
      <c r="A14" s="5"/>
      <c r="B14" s="172"/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3"/>
    </row>
    <row r="15" spans="1:14" ht="11.25">
      <c r="A15" s="5"/>
      <c r="B15" s="172"/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3"/>
    </row>
    <row r="16" spans="1:16" ht="11.25">
      <c r="A16" s="5"/>
      <c r="B16" s="6" t="s">
        <v>11</v>
      </c>
      <c r="C16" s="6"/>
      <c r="D16" s="6"/>
      <c r="E16" s="18">
        <v>23</v>
      </c>
      <c r="F16" s="131" t="s">
        <v>5</v>
      </c>
      <c r="G16" s="168" t="s">
        <v>14</v>
      </c>
      <c r="H16" s="168"/>
      <c r="I16" s="131" t="s">
        <v>12</v>
      </c>
      <c r="J16" s="18">
        <v>24</v>
      </c>
      <c r="K16" s="131" t="s">
        <v>13</v>
      </c>
      <c r="L16" s="168" t="s">
        <v>14</v>
      </c>
      <c r="M16" s="168"/>
      <c r="N16" s="13">
        <v>2017</v>
      </c>
      <c r="P16" s="19"/>
    </row>
    <row r="17" spans="1:14" ht="12" thickBot="1">
      <c r="A17" s="5"/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5"/>
    </row>
    <row r="18" spans="1:22" ht="12" thickBot="1">
      <c r="A18" s="5"/>
      <c r="B18" s="169" t="s">
        <v>15</v>
      </c>
      <c r="C18" s="176"/>
      <c r="D18" s="20"/>
      <c r="E18" s="177" t="s">
        <v>16</v>
      </c>
      <c r="F18" s="178"/>
      <c r="G18" s="179"/>
      <c r="H18" s="20" t="s">
        <v>17</v>
      </c>
      <c r="I18" s="177" t="s">
        <v>18</v>
      </c>
      <c r="J18" s="179"/>
      <c r="K18" s="20"/>
      <c r="L18" s="177" t="s">
        <v>19</v>
      </c>
      <c r="M18" s="179"/>
      <c r="N18" s="20"/>
      <c r="V18" s="4" t="s">
        <v>10</v>
      </c>
    </row>
    <row r="19" spans="1:17" ht="11.25">
      <c r="A19" s="5"/>
      <c r="B19" s="174" t="s">
        <v>20</v>
      </c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5"/>
      <c r="Q19" s="4" t="s">
        <v>10</v>
      </c>
    </row>
    <row r="20" spans="1:17" ht="12.75" customHeight="1">
      <c r="A20" s="5"/>
      <c r="B20" s="180"/>
      <c r="C20" s="181"/>
      <c r="D20" s="181"/>
      <c r="E20" s="182"/>
      <c r="F20" s="164"/>
      <c r="G20" s="183"/>
      <c r="H20" s="183"/>
      <c r="I20" s="184"/>
      <c r="J20" s="164"/>
      <c r="K20" s="184"/>
      <c r="L20" s="164"/>
      <c r="M20" s="183"/>
      <c r="N20" s="165"/>
      <c r="Q20" s="4" t="s">
        <v>10</v>
      </c>
    </row>
    <row r="21" spans="1:14" ht="11.25">
      <c r="A21" s="5"/>
      <c r="B21" s="185" t="s">
        <v>21</v>
      </c>
      <c r="C21" s="186"/>
      <c r="D21" s="186"/>
      <c r="E21" s="187"/>
      <c r="F21" s="185" t="s">
        <v>22</v>
      </c>
      <c r="G21" s="186"/>
      <c r="H21" s="186"/>
      <c r="I21" s="187"/>
      <c r="J21" s="185" t="s">
        <v>23</v>
      </c>
      <c r="K21" s="187"/>
      <c r="L21" s="185" t="s">
        <v>24</v>
      </c>
      <c r="M21" s="186"/>
      <c r="N21" s="188"/>
    </row>
    <row r="22" spans="1:14" ht="11.25">
      <c r="A22" s="5"/>
      <c r="B22" s="7" t="s">
        <v>25</v>
      </c>
      <c r="C22" s="6"/>
      <c r="D22" s="6"/>
      <c r="E22" s="11"/>
      <c r="F22" s="6"/>
      <c r="G22" s="6"/>
      <c r="H22" s="6"/>
      <c r="I22" s="6"/>
      <c r="J22" s="6"/>
      <c r="K22" s="6"/>
      <c r="L22" s="6"/>
      <c r="M22" s="6"/>
      <c r="N22" s="13"/>
    </row>
    <row r="23" spans="1:14" ht="11.25">
      <c r="A23" s="5"/>
      <c r="B23" s="6"/>
      <c r="C23" s="6" t="s">
        <v>26</v>
      </c>
      <c r="D23" s="6"/>
      <c r="E23" s="131"/>
      <c r="F23" s="168" t="s">
        <v>27</v>
      </c>
      <c r="G23" s="168"/>
      <c r="H23" s="6"/>
      <c r="I23" s="6"/>
      <c r="J23" s="11"/>
      <c r="K23" s="6"/>
      <c r="L23" s="6"/>
      <c r="M23" s="6"/>
      <c r="N23" s="13"/>
    </row>
    <row r="24" spans="1:14" ht="11.25">
      <c r="A24" s="5"/>
      <c r="B24" s="6" t="s">
        <v>28</v>
      </c>
      <c r="C24" s="6"/>
      <c r="D24" s="22">
        <v>1</v>
      </c>
      <c r="E24" s="131" t="s">
        <v>29</v>
      </c>
      <c r="F24" s="189">
        <v>2000</v>
      </c>
      <c r="G24" s="190"/>
      <c r="H24" s="6" t="s">
        <v>30</v>
      </c>
      <c r="I24" s="6"/>
      <c r="J24" s="11"/>
      <c r="K24" s="6"/>
      <c r="L24" s="6"/>
      <c r="M24" s="191"/>
      <c r="N24" s="192"/>
    </row>
    <row r="25" spans="1:14" ht="11.25">
      <c r="A25" s="5"/>
      <c r="B25" s="6" t="s">
        <v>31</v>
      </c>
      <c r="C25" s="6"/>
      <c r="D25" s="22">
        <v>1</v>
      </c>
      <c r="E25" s="131" t="s">
        <v>29</v>
      </c>
      <c r="F25" s="189">
        <v>1200</v>
      </c>
      <c r="G25" s="190"/>
      <c r="H25" s="6" t="s">
        <v>30</v>
      </c>
      <c r="I25" s="6"/>
      <c r="J25" s="11"/>
      <c r="K25" s="6" t="s">
        <v>32</v>
      </c>
      <c r="L25" s="6"/>
      <c r="M25" s="193">
        <f>D24*F24+D25*F25</f>
        <v>3200</v>
      </c>
      <c r="N25" s="194"/>
    </row>
    <row r="26" spans="1:14" ht="11.25">
      <c r="A26" s="5"/>
      <c r="B26" s="7" t="s">
        <v>33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13"/>
    </row>
    <row r="27" spans="1:14" ht="11.25">
      <c r="A27" s="5"/>
      <c r="B27" s="6" t="s">
        <v>5</v>
      </c>
      <c r="C27" s="168" t="s">
        <v>83</v>
      </c>
      <c r="D27" s="168"/>
      <c r="E27" s="168"/>
      <c r="F27" s="131" t="s">
        <v>29</v>
      </c>
      <c r="G27" s="168" t="s">
        <v>162</v>
      </c>
      <c r="H27" s="168"/>
      <c r="I27" s="168"/>
      <c r="J27" s="23">
        <v>396</v>
      </c>
      <c r="K27" s="6" t="s">
        <v>34</v>
      </c>
      <c r="L27" s="6"/>
      <c r="M27" s="6"/>
      <c r="N27" s="24"/>
    </row>
    <row r="28" spans="1:14" ht="11.25">
      <c r="A28" s="5"/>
      <c r="B28" s="6" t="s">
        <v>5</v>
      </c>
      <c r="C28" s="168" t="s">
        <v>162</v>
      </c>
      <c r="D28" s="168"/>
      <c r="E28" s="168"/>
      <c r="F28" s="25" t="s">
        <v>29</v>
      </c>
      <c r="G28" s="220" t="s">
        <v>144</v>
      </c>
      <c r="H28" s="220"/>
      <c r="I28" s="220"/>
      <c r="J28" s="23">
        <v>57</v>
      </c>
      <c r="K28" s="6" t="s">
        <v>34</v>
      </c>
      <c r="L28" s="6"/>
      <c r="M28" s="6"/>
      <c r="N28" s="24"/>
    </row>
    <row r="29" spans="1:14" ht="11.25">
      <c r="A29" s="5"/>
      <c r="B29" s="6" t="s">
        <v>5</v>
      </c>
      <c r="C29" s="220" t="s">
        <v>144</v>
      </c>
      <c r="D29" s="220"/>
      <c r="E29" s="220"/>
      <c r="F29" s="25" t="s">
        <v>29</v>
      </c>
      <c r="G29" s="168" t="s">
        <v>83</v>
      </c>
      <c r="H29" s="168"/>
      <c r="I29" s="168"/>
      <c r="J29" s="23">
        <v>436</v>
      </c>
      <c r="K29" s="6"/>
      <c r="L29" s="6"/>
      <c r="M29" s="6"/>
      <c r="N29" s="24"/>
    </row>
    <row r="30" spans="1:14" ht="11.25">
      <c r="A30" s="5"/>
      <c r="B30" s="6" t="s">
        <v>5</v>
      </c>
      <c r="C30" s="168"/>
      <c r="D30" s="168"/>
      <c r="E30" s="168"/>
      <c r="F30" s="25" t="s">
        <v>29</v>
      </c>
      <c r="G30" s="220"/>
      <c r="H30" s="220"/>
      <c r="I30" s="220"/>
      <c r="J30" s="23"/>
      <c r="K30" s="6"/>
      <c r="L30" s="6"/>
      <c r="M30" s="6"/>
      <c r="N30" s="24"/>
    </row>
    <row r="31" spans="1:14" ht="11.25">
      <c r="A31" s="5"/>
      <c r="B31" s="6" t="s">
        <v>5</v>
      </c>
      <c r="C31" s="220"/>
      <c r="D31" s="220"/>
      <c r="E31" s="220"/>
      <c r="F31" s="25" t="s">
        <v>29</v>
      </c>
      <c r="G31" s="168"/>
      <c r="H31" s="168"/>
      <c r="I31" s="168"/>
      <c r="J31" s="26"/>
      <c r="K31" s="6" t="s">
        <v>34</v>
      </c>
      <c r="L31" s="6"/>
      <c r="M31" s="6"/>
      <c r="N31" s="13"/>
    </row>
    <row r="32" spans="1:14" ht="11.25">
      <c r="A32" s="5"/>
      <c r="B32" s="6" t="s">
        <v>5</v>
      </c>
      <c r="C32" s="168"/>
      <c r="D32" s="168"/>
      <c r="E32" s="168"/>
      <c r="F32" s="131" t="s">
        <v>29</v>
      </c>
      <c r="G32" s="220"/>
      <c r="H32" s="220"/>
      <c r="I32" s="220"/>
      <c r="J32" s="26"/>
      <c r="K32" s="6" t="s">
        <v>34</v>
      </c>
      <c r="L32" s="6"/>
      <c r="M32" s="6"/>
      <c r="N32" s="13"/>
    </row>
    <row r="33" spans="1:14" ht="11.25">
      <c r="A33" s="5"/>
      <c r="B33" s="6" t="s">
        <v>5</v>
      </c>
      <c r="C33" s="220"/>
      <c r="D33" s="220"/>
      <c r="E33" s="220"/>
      <c r="F33" s="131" t="s">
        <v>29</v>
      </c>
      <c r="G33" s="168"/>
      <c r="H33" s="168"/>
      <c r="I33" s="168"/>
      <c r="J33" s="26"/>
      <c r="K33" s="6" t="s">
        <v>34</v>
      </c>
      <c r="L33" s="6"/>
      <c r="M33" s="6"/>
      <c r="N33" s="13"/>
    </row>
    <row r="34" spans="1:14" ht="11.25">
      <c r="A34" s="5"/>
      <c r="B34" s="6" t="s">
        <v>5</v>
      </c>
      <c r="C34" s="168"/>
      <c r="D34" s="168"/>
      <c r="E34" s="168"/>
      <c r="F34" s="131" t="s">
        <v>29</v>
      </c>
      <c r="G34" s="168"/>
      <c r="H34" s="168"/>
      <c r="I34" s="168"/>
      <c r="J34" s="26"/>
      <c r="K34" s="6" t="s">
        <v>34</v>
      </c>
      <c r="L34" s="6"/>
      <c r="M34" s="6"/>
      <c r="N34" s="13"/>
    </row>
    <row r="35" spans="1:14" ht="11.25">
      <c r="A35" s="5"/>
      <c r="B35" s="6"/>
      <c r="C35" s="169"/>
      <c r="D35" s="169"/>
      <c r="E35" s="169"/>
      <c r="F35" s="131" t="s">
        <v>29</v>
      </c>
      <c r="G35" s="169"/>
      <c r="H35" s="169"/>
      <c r="I35" s="169"/>
      <c r="J35" s="28">
        <f>SUM(J27:J34)</f>
        <v>889</v>
      </c>
      <c r="K35" s="6"/>
      <c r="L35" s="6"/>
      <c r="M35" s="29"/>
      <c r="N35" s="30"/>
    </row>
    <row r="36" spans="1:14" ht="11.25">
      <c r="A36" s="5"/>
      <c r="B36" s="6"/>
      <c r="C36" s="6"/>
      <c r="D36" s="6"/>
      <c r="E36" s="6"/>
      <c r="F36" s="6"/>
      <c r="G36" s="6"/>
      <c r="H36" s="169" t="s">
        <v>36</v>
      </c>
      <c r="I36" s="169"/>
      <c r="J36" s="31">
        <v>1.9</v>
      </c>
      <c r="K36" s="6"/>
      <c r="L36" s="135"/>
      <c r="M36" s="193">
        <f>M25</f>
        <v>3200</v>
      </c>
      <c r="N36" s="194"/>
    </row>
    <row r="37" spans="1:18" ht="11.25">
      <c r="A37" s="5"/>
      <c r="B37" s="6" t="s">
        <v>37</v>
      </c>
      <c r="C37" s="6"/>
      <c r="D37" s="6"/>
      <c r="E37" s="6"/>
      <c r="F37" s="6"/>
      <c r="G37" s="6"/>
      <c r="H37" s="131"/>
      <c r="I37" s="131"/>
      <c r="J37" s="31"/>
      <c r="K37" s="6"/>
      <c r="L37" s="132" t="s">
        <v>38</v>
      </c>
      <c r="M37" s="195">
        <v>0</v>
      </c>
      <c r="N37" s="196"/>
      <c r="R37" s="4" t="s">
        <v>39</v>
      </c>
    </row>
    <row r="38" spans="1:17" ht="11.25">
      <c r="A38" s="5"/>
      <c r="B38" s="6"/>
      <c r="C38" s="6"/>
      <c r="D38" s="6"/>
      <c r="E38" s="6"/>
      <c r="F38" s="6"/>
      <c r="G38" s="197"/>
      <c r="H38" s="197"/>
      <c r="I38" s="197"/>
      <c r="J38" s="197"/>
      <c r="K38" s="197" t="s">
        <v>40</v>
      </c>
      <c r="L38" s="198"/>
      <c r="M38" s="195">
        <f>111+111</f>
        <v>222</v>
      </c>
      <c r="N38" s="196"/>
      <c r="P38" s="169"/>
      <c r="Q38" s="169"/>
    </row>
    <row r="39" spans="1:17" ht="11.25">
      <c r="A39" s="5"/>
      <c r="B39" s="35"/>
      <c r="C39" s="36" t="s">
        <v>41</v>
      </c>
      <c r="D39" s="37"/>
      <c r="E39" s="37"/>
      <c r="F39" s="37"/>
      <c r="G39" s="38"/>
      <c r="H39" s="39"/>
      <c r="I39" s="39"/>
      <c r="J39" s="40"/>
      <c r="K39" s="40"/>
      <c r="L39" s="132" t="s">
        <v>33</v>
      </c>
      <c r="M39" s="189">
        <f>J35*J36</f>
        <v>1689.1</v>
      </c>
      <c r="N39" s="199"/>
      <c r="P39" s="41"/>
      <c r="Q39" s="6"/>
    </row>
    <row r="40" spans="1:17" ht="11.25">
      <c r="A40" s="5"/>
      <c r="B40" s="42"/>
      <c r="C40" s="7"/>
      <c r="D40" s="6"/>
      <c r="E40" s="6"/>
      <c r="F40" s="6"/>
      <c r="G40" s="43"/>
      <c r="H40" s="39"/>
      <c r="I40" s="39"/>
      <c r="J40" s="40"/>
      <c r="K40" s="40"/>
      <c r="L40" s="132" t="s">
        <v>42</v>
      </c>
      <c r="M40" s="189">
        <v>0</v>
      </c>
      <c r="N40" s="199"/>
      <c r="P40" s="41"/>
      <c r="Q40" s="6"/>
    </row>
    <row r="41" spans="1:17" ht="11.25">
      <c r="A41" s="5"/>
      <c r="B41" s="42"/>
      <c r="C41" s="7"/>
      <c r="D41" s="6"/>
      <c r="E41" s="6"/>
      <c r="F41" s="6"/>
      <c r="G41" s="43"/>
      <c r="H41" s="39"/>
      <c r="I41" s="39"/>
      <c r="J41" s="40"/>
      <c r="K41" s="40"/>
      <c r="L41" s="132" t="s">
        <v>43</v>
      </c>
      <c r="M41" s="189">
        <v>0</v>
      </c>
      <c r="N41" s="199"/>
      <c r="P41" s="41"/>
      <c r="Q41" s="6"/>
    </row>
    <row r="42" spans="1:17" ht="11.25">
      <c r="A42" s="5"/>
      <c r="B42" s="42" t="s">
        <v>44</v>
      </c>
      <c r="C42" s="6"/>
      <c r="D42" s="6"/>
      <c r="E42" s="135"/>
      <c r="F42" s="200">
        <v>0</v>
      </c>
      <c r="G42" s="201"/>
      <c r="H42" s="132"/>
      <c r="I42" s="132"/>
      <c r="J42" s="132"/>
      <c r="K42" s="6" t="s">
        <v>45</v>
      </c>
      <c r="L42" s="135"/>
      <c r="M42" s="170">
        <f>SUM(M36+M38+M39)+M40+M41</f>
        <v>5111.1</v>
      </c>
      <c r="N42" s="171"/>
      <c r="O42" s="44"/>
      <c r="P42" s="41"/>
      <c r="Q42" s="11"/>
    </row>
    <row r="43" spans="1:17" ht="11.25">
      <c r="A43" s="5"/>
      <c r="B43" s="42" t="s">
        <v>46</v>
      </c>
      <c r="C43" s="6"/>
      <c r="D43" s="6"/>
      <c r="E43" s="135"/>
      <c r="F43" s="202">
        <v>0</v>
      </c>
      <c r="G43" s="203"/>
      <c r="H43" s="132"/>
      <c r="I43" s="132"/>
      <c r="J43" s="132"/>
      <c r="K43" s="6" t="s">
        <v>47</v>
      </c>
      <c r="L43" s="135"/>
      <c r="M43" s="170"/>
      <c r="N43" s="171"/>
      <c r="P43" s="41"/>
      <c r="Q43" s="11"/>
    </row>
    <row r="44" spans="1:17" ht="11.25">
      <c r="A44" s="5"/>
      <c r="B44" s="42" t="s">
        <v>48</v>
      </c>
      <c r="C44" s="6"/>
      <c r="D44" s="6"/>
      <c r="E44" s="135"/>
      <c r="F44" s="204">
        <v>0</v>
      </c>
      <c r="G44" s="205"/>
      <c r="H44" s="132"/>
      <c r="I44" s="132"/>
      <c r="J44" s="132"/>
      <c r="K44" s="6"/>
      <c r="L44" s="135"/>
      <c r="M44" s="45"/>
      <c r="N44" s="46"/>
      <c r="P44" s="41"/>
      <c r="Q44" s="47"/>
    </row>
    <row r="45" spans="1:17" ht="11.25">
      <c r="A45" s="5"/>
      <c r="B45" s="42" t="s">
        <v>49</v>
      </c>
      <c r="C45" s="6"/>
      <c r="D45" s="6"/>
      <c r="E45" s="135"/>
      <c r="F45" s="202">
        <v>0</v>
      </c>
      <c r="G45" s="203"/>
      <c r="H45" s="132"/>
      <c r="I45" s="132"/>
      <c r="J45" s="132"/>
      <c r="K45" s="6"/>
      <c r="L45" s="135"/>
      <c r="M45" s="45"/>
      <c r="N45" s="46"/>
      <c r="P45" s="41"/>
      <c r="Q45" s="11"/>
    </row>
    <row r="46" spans="1:17" ht="11.25">
      <c r="A46" s="5"/>
      <c r="B46" s="42" t="s">
        <v>48</v>
      </c>
      <c r="C46" s="6"/>
      <c r="D46" s="6"/>
      <c r="E46" s="135"/>
      <c r="F46" s="204">
        <v>0</v>
      </c>
      <c r="G46" s="205"/>
      <c r="H46" s="132"/>
      <c r="I46" s="132"/>
      <c r="J46" s="132"/>
      <c r="K46" s="6"/>
      <c r="L46" s="135"/>
      <c r="M46" s="45"/>
      <c r="N46" s="46"/>
      <c r="P46" s="41"/>
      <c r="Q46" s="11"/>
    </row>
    <row r="47" spans="1:17" ht="11.25">
      <c r="A47" s="5"/>
      <c r="B47" s="42" t="s">
        <v>33</v>
      </c>
      <c r="C47" s="6"/>
      <c r="D47" s="6"/>
      <c r="E47" s="135"/>
      <c r="F47" s="200">
        <v>0</v>
      </c>
      <c r="G47" s="201"/>
      <c r="H47" s="6"/>
      <c r="I47" s="35" t="s">
        <v>50</v>
      </c>
      <c r="J47" s="37"/>
      <c r="K47" s="37"/>
      <c r="L47" s="37"/>
      <c r="M47" s="37"/>
      <c r="N47" s="48"/>
      <c r="P47" s="41"/>
      <c r="Q47" s="11"/>
    </row>
    <row r="48" spans="1:17" ht="11.25">
      <c r="A48" s="5"/>
      <c r="B48" s="42" t="s">
        <v>51</v>
      </c>
      <c r="C48" s="6"/>
      <c r="D48" s="6"/>
      <c r="E48" s="135"/>
      <c r="F48" s="202">
        <v>0</v>
      </c>
      <c r="G48" s="203"/>
      <c r="H48" s="6"/>
      <c r="I48" s="49"/>
      <c r="J48" s="50"/>
      <c r="K48" s="50"/>
      <c r="L48" s="50"/>
      <c r="M48" s="50"/>
      <c r="N48" s="51"/>
      <c r="P48" s="6"/>
      <c r="Q48" s="6"/>
    </row>
    <row r="49" spans="1:17" ht="11.25">
      <c r="A49" s="5"/>
      <c r="B49" s="42" t="s">
        <v>43</v>
      </c>
      <c r="C49" s="6"/>
      <c r="D49" s="6"/>
      <c r="E49" s="135" t="s">
        <v>52</v>
      </c>
      <c r="F49" s="202">
        <v>0</v>
      </c>
      <c r="G49" s="203"/>
      <c r="H49" s="6"/>
      <c r="I49" s="49"/>
      <c r="J49" s="50"/>
      <c r="K49" s="50"/>
      <c r="L49" s="50"/>
      <c r="M49" s="50"/>
      <c r="N49" s="51"/>
      <c r="P49" s="6"/>
      <c r="Q49" s="6"/>
    </row>
    <row r="50" spans="1:17" ht="11.25">
      <c r="A50" s="5"/>
      <c r="B50" s="42" t="s">
        <v>53</v>
      </c>
      <c r="C50" s="6"/>
      <c r="D50" s="6"/>
      <c r="E50" s="135"/>
      <c r="F50" s="202">
        <v>0</v>
      </c>
      <c r="G50" s="203"/>
      <c r="H50" s="52"/>
      <c r="I50" s="49"/>
      <c r="J50" s="50"/>
      <c r="K50" s="50"/>
      <c r="L50" s="50"/>
      <c r="M50" s="50"/>
      <c r="N50" s="51"/>
      <c r="P50" s="169"/>
      <c r="Q50" s="169"/>
    </row>
    <row r="51" spans="1:17" ht="11.25">
      <c r="A51" s="5"/>
      <c r="B51" s="42" t="s">
        <v>47</v>
      </c>
      <c r="C51" s="6"/>
      <c r="D51" s="6"/>
      <c r="E51" s="135"/>
      <c r="F51" s="206">
        <f>SUM(F46:G50)</f>
        <v>0</v>
      </c>
      <c r="G51" s="207"/>
      <c r="H51" s="6"/>
      <c r="I51" s="49"/>
      <c r="J51" s="50"/>
      <c r="K51" s="50"/>
      <c r="L51" s="50"/>
      <c r="M51" s="50"/>
      <c r="N51" s="51"/>
      <c r="P51" s="41"/>
      <c r="Q51" s="6"/>
    </row>
    <row r="52" spans="1:17" ht="11.25">
      <c r="A52" s="5"/>
      <c r="B52" s="42" t="s">
        <v>54</v>
      </c>
      <c r="C52" s="6"/>
      <c r="D52" s="6"/>
      <c r="E52" s="135"/>
      <c r="F52" s="208">
        <f>+M42-F51</f>
        <v>5111.1</v>
      </c>
      <c r="G52" s="209"/>
      <c r="H52" s="6"/>
      <c r="I52" s="53"/>
      <c r="J52" s="27"/>
      <c r="K52" s="27"/>
      <c r="L52" s="27"/>
      <c r="M52" s="27"/>
      <c r="N52" s="54"/>
      <c r="P52" s="41"/>
      <c r="Q52" s="6"/>
    </row>
    <row r="53" spans="1:17" ht="12" thickBot="1">
      <c r="A53" s="5"/>
      <c r="B53" s="55" t="s">
        <v>48</v>
      </c>
      <c r="C53" s="26"/>
      <c r="D53" s="26"/>
      <c r="E53" s="56"/>
      <c r="F53" s="210">
        <f>+F51+F52</f>
        <v>5111.1</v>
      </c>
      <c r="G53" s="211"/>
      <c r="H53" s="6"/>
      <c r="I53" s="57"/>
      <c r="J53" s="27"/>
      <c r="K53" s="27"/>
      <c r="L53" s="27"/>
      <c r="M53" s="27"/>
      <c r="N53" s="54"/>
      <c r="P53" s="41"/>
      <c r="Q53" s="11"/>
    </row>
    <row r="54" spans="1:17" ht="11.25">
      <c r="A54" s="5"/>
      <c r="B54" s="169" t="s">
        <v>55</v>
      </c>
      <c r="C54" s="169"/>
      <c r="D54" s="169"/>
      <c r="E54" s="169"/>
      <c r="F54" s="169"/>
      <c r="G54" s="169"/>
      <c r="H54" s="6"/>
      <c r="I54" s="215" t="s">
        <v>56</v>
      </c>
      <c r="J54" s="215"/>
      <c r="K54" s="215"/>
      <c r="L54" s="215"/>
      <c r="M54" s="215"/>
      <c r="N54" s="216"/>
      <c r="P54" s="41"/>
      <c r="Q54" s="11"/>
    </row>
    <row r="55" spans="1:17" ht="1.5" customHeight="1">
      <c r="A55" s="5"/>
      <c r="B55" s="131"/>
      <c r="C55" s="131"/>
      <c r="D55" s="131"/>
      <c r="E55" s="131"/>
      <c r="F55" s="131"/>
      <c r="G55" s="131"/>
      <c r="H55" s="6"/>
      <c r="I55" s="131"/>
      <c r="J55" s="131"/>
      <c r="K55" s="131"/>
      <c r="L55" s="131"/>
      <c r="M55" s="131"/>
      <c r="N55" s="133"/>
      <c r="P55" s="41"/>
      <c r="Q55" s="11" t="s">
        <v>57</v>
      </c>
    </row>
    <row r="56" spans="1:17" ht="11.25" customHeight="1" hidden="1">
      <c r="A56" s="5"/>
      <c r="B56" s="169"/>
      <c r="C56" s="169"/>
      <c r="D56" s="169"/>
      <c r="E56" s="169"/>
      <c r="F56" s="169"/>
      <c r="G56" s="169"/>
      <c r="H56" s="6"/>
      <c r="I56" s="6"/>
      <c r="J56" s="6"/>
      <c r="K56" s="6"/>
      <c r="L56" s="6"/>
      <c r="M56" s="6"/>
      <c r="N56" s="13"/>
      <c r="P56" s="41"/>
      <c r="Q56" s="11" t="s">
        <v>58</v>
      </c>
    </row>
    <row r="57" spans="1:17" ht="16.5" customHeight="1">
      <c r="A57" s="5"/>
      <c r="B57" s="168" t="s">
        <v>59</v>
      </c>
      <c r="C57" s="168"/>
      <c r="D57" s="168"/>
      <c r="E57" s="168"/>
      <c r="F57" s="168"/>
      <c r="G57" s="168"/>
      <c r="H57" s="6"/>
      <c r="I57" s="168" t="s">
        <v>102</v>
      </c>
      <c r="J57" s="168"/>
      <c r="K57" s="168"/>
      <c r="L57" s="168"/>
      <c r="M57" s="168"/>
      <c r="N57" s="214"/>
      <c r="P57" s="41"/>
      <c r="Q57" s="11"/>
    </row>
    <row r="58" spans="1:17" ht="11.25">
      <c r="A58" s="5"/>
      <c r="B58" s="169" t="s">
        <v>57</v>
      </c>
      <c r="C58" s="169"/>
      <c r="D58" s="169"/>
      <c r="E58" s="169"/>
      <c r="F58" s="169"/>
      <c r="G58" s="169"/>
      <c r="H58" s="6"/>
      <c r="I58" s="215" t="s">
        <v>57</v>
      </c>
      <c r="J58" s="215"/>
      <c r="K58" s="215"/>
      <c r="L58" s="215"/>
      <c r="M58" s="215"/>
      <c r="N58" s="216"/>
      <c r="P58" s="6"/>
      <c r="Q58" s="6"/>
    </row>
    <row r="59" spans="1:17" ht="26.25" customHeight="1">
      <c r="A59" s="5"/>
      <c r="B59" s="217" t="s">
        <v>61</v>
      </c>
      <c r="C59" s="217"/>
      <c r="D59" s="217"/>
      <c r="E59" s="217"/>
      <c r="F59" s="217"/>
      <c r="G59" s="217"/>
      <c r="H59" s="6"/>
      <c r="I59" s="218" t="s">
        <v>103</v>
      </c>
      <c r="J59" s="218"/>
      <c r="K59" s="218"/>
      <c r="L59" s="218"/>
      <c r="M59" s="218"/>
      <c r="N59" s="219"/>
      <c r="P59" s="6"/>
      <c r="Q59" s="6"/>
    </row>
    <row r="60" spans="1:17" ht="2.25" customHeight="1">
      <c r="A60" s="5"/>
      <c r="B60" s="169" t="s">
        <v>63</v>
      </c>
      <c r="C60" s="169"/>
      <c r="D60" s="169"/>
      <c r="E60" s="169"/>
      <c r="F60" s="169"/>
      <c r="G60" s="169"/>
      <c r="H60" s="6"/>
      <c r="I60" s="212"/>
      <c r="J60" s="212"/>
      <c r="K60" s="212"/>
      <c r="L60" s="212"/>
      <c r="M60" s="212"/>
      <c r="N60" s="213"/>
      <c r="P60" s="6"/>
      <c r="Q60" s="6"/>
    </row>
    <row r="61" spans="1:17" ht="0.75" customHeight="1" hidden="1">
      <c r="A61" s="5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13"/>
      <c r="P61" s="6"/>
      <c r="Q61" s="6"/>
    </row>
    <row r="62" spans="1:17" ht="14.25" customHeight="1" thickBot="1">
      <c r="A62" s="59"/>
      <c r="B62" s="60"/>
      <c r="C62" s="60"/>
      <c r="D62" s="60"/>
      <c r="E62" s="60"/>
      <c r="F62" s="60"/>
      <c r="G62" s="60"/>
      <c r="H62" s="60"/>
      <c r="I62" s="60" t="s">
        <v>64</v>
      </c>
      <c r="J62" s="60">
        <v>7862</v>
      </c>
      <c r="K62" s="60"/>
      <c r="L62" s="61"/>
      <c r="M62" s="62"/>
      <c r="N62" s="63"/>
      <c r="P62" s="6"/>
      <c r="Q62" s="6"/>
    </row>
    <row r="63" spans="14:17" ht="36" customHeight="1">
      <c r="N63" s="4" t="s">
        <v>65</v>
      </c>
      <c r="P63" s="6"/>
      <c r="Q63" s="6"/>
    </row>
    <row r="64" spans="16:17" ht="11.25">
      <c r="P64" s="6"/>
      <c r="Q64" s="6"/>
    </row>
    <row r="65" spans="16:17" ht="11.25">
      <c r="P65" s="6"/>
      <c r="Q65" s="6"/>
    </row>
    <row r="66" spans="16:17" ht="11.25">
      <c r="P66" s="6"/>
      <c r="Q66" s="6"/>
    </row>
    <row r="67" spans="16:17" ht="11.25">
      <c r="P67" s="6"/>
      <c r="Q67" s="6"/>
    </row>
    <row r="68" spans="16:17" ht="11.25">
      <c r="P68" s="6"/>
      <c r="Q68" s="6"/>
    </row>
    <row r="69" spans="16:17" ht="11.25">
      <c r="P69" s="6"/>
      <c r="Q69" s="6"/>
    </row>
    <row r="70" spans="16:17" ht="11.25">
      <c r="P70" s="6"/>
      <c r="Q70" s="6"/>
    </row>
    <row r="71" spans="16:17" ht="11.25">
      <c r="P71" s="6"/>
      <c r="Q71" s="6"/>
    </row>
    <row r="72" spans="16:17" ht="11.25">
      <c r="P72" s="6"/>
      <c r="Q72" s="6"/>
    </row>
    <row r="73" spans="16:17" ht="11.25">
      <c r="P73" s="6"/>
      <c r="Q73" s="6"/>
    </row>
    <row r="74" spans="16:17" ht="11.25">
      <c r="P74" s="6"/>
      <c r="Q74" s="6"/>
    </row>
  </sheetData>
  <sheetProtection/>
  <mergeCells count="83">
    <mergeCell ref="B11:C11"/>
    <mergeCell ref="D11:N11"/>
    <mergeCell ref="M2:N2"/>
    <mergeCell ref="L3:M3"/>
    <mergeCell ref="L8:M8"/>
    <mergeCell ref="K9:L9"/>
    <mergeCell ref="M9:N9"/>
    <mergeCell ref="B13:N15"/>
    <mergeCell ref="G16:H16"/>
    <mergeCell ref="L16:M16"/>
    <mergeCell ref="B17:N17"/>
    <mergeCell ref="B18:C18"/>
    <mergeCell ref="E18:G18"/>
    <mergeCell ref="I18:J18"/>
    <mergeCell ref="L18:M18"/>
    <mergeCell ref="C27:E27"/>
    <mergeCell ref="G27:I27"/>
    <mergeCell ref="B19:N19"/>
    <mergeCell ref="B20:E20"/>
    <mergeCell ref="F20:I20"/>
    <mergeCell ref="J20:K20"/>
    <mergeCell ref="L20:N20"/>
    <mergeCell ref="B21:E21"/>
    <mergeCell ref="F21:I21"/>
    <mergeCell ref="J21:K21"/>
    <mergeCell ref="L21:N21"/>
    <mergeCell ref="F23:G23"/>
    <mergeCell ref="F24:G24"/>
    <mergeCell ref="M24:N24"/>
    <mergeCell ref="F25:G25"/>
    <mergeCell ref="M25:N25"/>
    <mergeCell ref="C28:E28"/>
    <mergeCell ref="G28:I28"/>
    <mergeCell ref="C29:E29"/>
    <mergeCell ref="G29:I29"/>
    <mergeCell ref="C30:E30"/>
    <mergeCell ref="G30:I30"/>
    <mergeCell ref="C31:E31"/>
    <mergeCell ref="G31:I31"/>
    <mergeCell ref="C32:E32"/>
    <mergeCell ref="G32:I32"/>
    <mergeCell ref="C33:E33"/>
    <mergeCell ref="G33:I33"/>
    <mergeCell ref="M36:N36"/>
    <mergeCell ref="M37:N37"/>
    <mergeCell ref="G38:J38"/>
    <mergeCell ref="K38:L38"/>
    <mergeCell ref="M38:N38"/>
    <mergeCell ref="C34:E34"/>
    <mergeCell ref="G34:I34"/>
    <mergeCell ref="C35:E35"/>
    <mergeCell ref="G35:I35"/>
    <mergeCell ref="H36:I36"/>
    <mergeCell ref="P38:Q38"/>
    <mergeCell ref="M40:N40"/>
    <mergeCell ref="M41:N41"/>
    <mergeCell ref="F42:G42"/>
    <mergeCell ref="M42:N42"/>
    <mergeCell ref="M39:N39"/>
    <mergeCell ref="F43:G43"/>
    <mergeCell ref="M43:N43"/>
    <mergeCell ref="B54:G54"/>
    <mergeCell ref="I54:N54"/>
    <mergeCell ref="F44:G44"/>
    <mergeCell ref="F45:G45"/>
    <mergeCell ref="F46:G46"/>
    <mergeCell ref="F47:G47"/>
    <mergeCell ref="F48:G48"/>
    <mergeCell ref="F49:G49"/>
    <mergeCell ref="F50:G50"/>
    <mergeCell ref="P50:Q50"/>
    <mergeCell ref="F51:G51"/>
    <mergeCell ref="F52:G52"/>
    <mergeCell ref="F53:G53"/>
    <mergeCell ref="B60:G60"/>
    <mergeCell ref="I60:N60"/>
    <mergeCell ref="B56:G56"/>
    <mergeCell ref="B57:G57"/>
    <mergeCell ref="I57:N57"/>
    <mergeCell ref="B58:G58"/>
    <mergeCell ref="I58:N58"/>
    <mergeCell ref="B59:G59"/>
    <mergeCell ref="I59:N59"/>
  </mergeCells>
  <printOptions/>
  <pageMargins left="0.7" right="0.7" top="0.75" bottom="0.75" header="0.3" footer="0.3"/>
  <pageSetup horizontalDpi="600" verticalDpi="600" orientation="portrait" scale="95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V74"/>
  <sheetViews>
    <sheetView zoomScalePageLayoutView="0" workbookViewId="0" topLeftCell="A1">
      <selection activeCell="F24" sqref="F24:G25"/>
    </sheetView>
  </sheetViews>
  <sheetFormatPr defaultColWidth="6.7109375" defaultRowHeight="1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125" style="4" customWidth="1"/>
    <col min="8" max="8" width="3.28125" style="4" customWidth="1"/>
    <col min="9" max="9" width="9.00390625" style="4" customWidth="1"/>
    <col min="10" max="10" width="8.140625" style="4" customWidth="1"/>
    <col min="11" max="11" width="4.00390625" style="4" customWidth="1"/>
    <col min="12" max="12" width="7.00390625" style="4" customWidth="1"/>
    <col min="13" max="13" width="5.28125" style="4" bestFit="1" customWidth="1"/>
    <col min="14" max="14" width="16.28125" style="4" customWidth="1"/>
    <col min="15" max="15" width="8.140625" style="4" bestFit="1" customWidth="1"/>
    <col min="16" max="16" width="9.28125" style="4" bestFit="1" customWidth="1"/>
    <col min="17" max="17" width="10.28125" style="4" bestFit="1" customWidth="1"/>
    <col min="18" max="16384" width="6.7109375" style="4" customWidth="1"/>
  </cols>
  <sheetData>
    <row r="1" spans="1:14" ht="11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1.2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164">
        <v>33</v>
      </c>
      <c r="N2" s="165"/>
    </row>
    <row r="3" spans="1:14" ht="11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166"/>
      <c r="M3" s="167"/>
      <c r="N3" s="8">
        <v>7862</v>
      </c>
    </row>
    <row r="4" spans="1:14" ht="11.2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130"/>
      <c r="M4" s="130"/>
      <c r="N4" s="10" t="s">
        <v>1</v>
      </c>
    </row>
    <row r="5" spans="1:14" ht="11.25">
      <c r="A5" s="5"/>
      <c r="B5" s="6"/>
      <c r="C5" s="6"/>
      <c r="D5" s="6"/>
      <c r="E5" s="6"/>
      <c r="F5" s="6"/>
      <c r="G5" s="11"/>
      <c r="H5" s="6"/>
      <c r="I5" s="6"/>
      <c r="J5" s="6"/>
      <c r="K5" s="6"/>
      <c r="L5" s="130" t="s">
        <v>2</v>
      </c>
      <c r="M5" s="130"/>
      <c r="N5" s="12"/>
    </row>
    <row r="6" spans="1:14" ht="11.25">
      <c r="A6" s="5"/>
      <c r="B6" s="6"/>
      <c r="C6" s="6"/>
      <c r="D6" s="6"/>
      <c r="E6" s="6"/>
      <c r="F6" s="6"/>
      <c r="G6" s="11" t="s">
        <v>3</v>
      </c>
      <c r="H6" s="6"/>
      <c r="I6" s="6"/>
      <c r="J6" s="6"/>
      <c r="K6" s="6"/>
      <c r="L6" s="6"/>
      <c r="M6" s="6"/>
      <c r="N6" s="13"/>
    </row>
    <row r="7" spans="1:14" ht="11.25">
      <c r="A7" s="5"/>
      <c r="B7" s="6"/>
      <c r="C7" s="6"/>
      <c r="D7" s="6"/>
      <c r="E7" s="6"/>
      <c r="F7" s="11"/>
      <c r="G7" s="11"/>
      <c r="H7" s="6"/>
      <c r="I7" s="6"/>
      <c r="J7" s="6"/>
      <c r="K7" s="6"/>
      <c r="L7" s="6"/>
      <c r="M7" s="6"/>
      <c r="N7" s="13"/>
    </row>
    <row r="8" spans="1:14" ht="12" thickBot="1">
      <c r="A8" s="5"/>
      <c r="B8" s="6"/>
      <c r="C8" s="6"/>
      <c r="D8" s="6"/>
      <c r="E8" s="6"/>
      <c r="F8" s="6"/>
      <c r="G8" s="6" t="s">
        <v>4</v>
      </c>
      <c r="H8" s="6"/>
      <c r="I8" s="6"/>
      <c r="J8" s="14">
        <v>21</v>
      </c>
      <c r="K8" s="125" t="s">
        <v>5</v>
      </c>
      <c r="L8" s="168" t="s">
        <v>14</v>
      </c>
      <c r="M8" s="168"/>
      <c r="N8" s="13">
        <v>2017</v>
      </c>
    </row>
    <row r="9" spans="1:14" ht="11.25">
      <c r="A9" s="5"/>
      <c r="B9" s="6"/>
      <c r="C9" s="6"/>
      <c r="D9" s="6"/>
      <c r="E9" s="6"/>
      <c r="F9" s="6"/>
      <c r="G9" s="6"/>
      <c r="H9" s="6"/>
      <c r="I9" s="6"/>
      <c r="J9" s="6"/>
      <c r="K9" s="169" t="s">
        <v>6</v>
      </c>
      <c r="L9" s="169"/>
      <c r="M9" s="170">
        <f>M42</f>
        <v>1422.4</v>
      </c>
      <c r="N9" s="171"/>
    </row>
    <row r="10" spans="1:14" ht="13.5" customHeight="1">
      <c r="A10" s="5"/>
      <c r="B10" s="6" t="s">
        <v>7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1:14" ht="11.25">
      <c r="A11" s="128"/>
      <c r="B11" s="161">
        <f>$M$9</f>
        <v>1422.4</v>
      </c>
      <c r="C11" s="161"/>
      <c r="D11" s="162" t="s">
        <v>160</v>
      </c>
      <c r="E11" s="162"/>
      <c r="F11" s="162"/>
      <c r="G11" s="162"/>
      <c r="H11" s="162"/>
      <c r="I11" s="162"/>
      <c r="J11" s="162"/>
      <c r="K11" s="162"/>
      <c r="L11" s="162"/>
      <c r="M11" s="162"/>
      <c r="N11" s="163"/>
    </row>
    <row r="12" spans="1:20" ht="11.25">
      <c r="A12" s="5"/>
      <c r="B12" s="6" t="s">
        <v>8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  <c r="P12" s="4" t="s">
        <v>9</v>
      </c>
      <c r="T12" s="4" t="s">
        <v>10</v>
      </c>
    </row>
    <row r="13" spans="1:14" ht="12.75" customHeight="1">
      <c r="A13" s="5"/>
      <c r="B13" s="172" t="s">
        <v>125</v>
      </c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3"/>
    </row>
    <row r="14" spans="1:14" ht="11.25">
      <c r="A14" s="5"/>
      <c r="B14" s="172"/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3"/>
    </row>
    <row r="15" spans="1:14" ht="11.25">
      <c r="A15" s="5"/>
      <c r="B15" s="172"/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3"/>
    </row>
    <row r="16" spans="1:16" ht="11.25">
      <c r="A16" s="5"/>
      <c r="B16" s="6" t="s">
        <v>11</v>
      </c>
      <c r="C16" s="6"/>
      <c r="D16" s="6"/>
      <c r="E16" s="18">
        <v>21</v>
      </c>
      <c r="F16" s="125" t="s">
        <v>5</v>
      </c>
      <c r="G16" s="168" t="s">
        <v>14</v>
      </c>
      <c r="H16" s="168"/>
      <c r="I16" s="125" t="s">
        <v>12</v>
      </c>
      <c r="J16" s="18">
        <v>21</v>
      </c>
      <c r="K16" s="125" t="s">
        <v>13</v>
      </c>
      <c r="L16" s="168" t="s">
        <v>14</v>
      </c>
      <c r="M16" s="168"/>
      <c r="N16" s="13">
        <v>2017</v>
      </c>
      <c r="P16" s="19"/>
    </row>
    <row r="17" spans="1:14" ht="12" thickBot="1">
      <c r="A17" s="5"/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5"/>
    </row>
    <row r="18" spans="1:22" ht="12" thickBot="1">
      <c r="A18" s="5"/>
      <c r="B18" s="169" t="s">
        <v>15</v>
      </c>
      <c r="C18" s="176"/>
      <c r="D18" s="20"/>
      <c r="E18" s="177" t="s">
        <v>16</v>
      </c>
      <c r="F18" s="178"/>
      <c r="G18" s="179"/>
      <c r="H18" s="20" t="s">
        <v>17</v>
      </c>
      <c r="I18" s="177" t="s">
        <v>18</v>
      </c>
      <c r="J18" s="179"/>
      <c r="K18" s="20"/>
      <c r="L18" s="177" t="s">
        <v>19</v>
      </c>
      <c r="M18" s="179"/>
      <c r="N18" s="20"/>
      <c r="V18" s="4" t="s">
        <v>10</v>
      </c>
    </row>
    <row r="19" spans="1:17" ht="11.25">
      <c r="A19" s="5"/>
      <c r="B19" s="174" t="s">
        <v>20</v>
      </c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5"/>
      <c r="Q19" s="4" t="s">
        <v>10</v>
      </c>
    </row>
    <row r="20" spans="1:17" ht="12.75" customHeight="1">
      <c r="A20" s="5"/>
      <c r="B20" s="180"/>
      <c r="C20" s="181"/>
      <c r="D20" s="181"/>
      <c r="E20" s="182"/>
      <c r="F20" s="164"/>
      <c r="G20" s="183"/>
      <c r="H20" s="183"/>
      <c r="I20" s="184"/>
      <c r="J20" s="164"/>
      <c r="K20" s="184"/>
      <c r="L20" s="164"/>
      <c r="M20" s="183"/>
      <c r="N20" s="165"/>
      <c r="Q20" s="4" t="s">
        <v>10</v>
      </c>
    </row>
    <row r="21" spans="1:14" ht="11.25">
      <c r="A21" s="5"/>
      <c r="B21" s="185" t="s">
        <v>21</v>
      </c>
      <c r="C21" s="186"/>
      <c r="D21" s="186"/>
      <c r="E21" s="187"/>
      <c r="F21" s="185" t="s">
        <v>22</v>
      </c>
      <c r="G21" s="186"/>
      <c r="H21" s="186"/>
      <c r="I21" s="187"/>
      <c r="J21" s="185" t="s">
        <v>23</v>
      </c>
      <c r="K21" s="187"/>
      <c r="L21" s="185" t="s">
        <v>24</v>
      </c>
      <c r="M21" s="186"/>
      <c r="N21" s="188"/>
    </row>
    <row r="22" spans="1:14" ht="11.25">
      <c r="A22" s="5"/>
      <c r="B22" s="7" t="s">
        <v>25</v>
      </c>
      <c r="C22" s="6"/>
      <c r="D22" s="6"/>
      <c r="E22" s="11"/>
      <c r="F22" s="6"/>
      <c r="G22" s="6"/>
      <c r="H22" s="6"/>
      <c r="I22" s="6"/>
      <c r="J22" s="6"/>
      <c r="K22" s="6"/>
      <c r="L22" s="6"/>
      <c r="M22" s="6"/>
      <c r="N22" s="13"/>
    </row>
    <row r="23" spans="1:14" ht="11.25">
      <c r="A23" s="5"/>
      <c r="B23" s="6"/>
      <c r="C23" s="6" t="s">
        <v>26</v>
      </c>
      <c r="D23" s="6"/>
      <c r="E23" s="125"/>
      <c r="F23" s="168" t="s">
        <v>27</v>
      </c>
      <c r="G23" s="168"/>
      <c r="H23" s="6"/>
      <c r="I23" s="6"/>
      <c r="J23" s="11"/>
      <c r="K23" s="6"/>
      <c r="L23" s="6"/>
      <c r="M23" s="6"/>
      <c r="N23" s="13"/>
    </row>
    <row r="24" spans="1:14" ht="11.25">
      <c r="A24" s="5"/>
      <c r="B24" s="6" t="s">
        <v>28</v>
      </c>
      <c r="C24" s="6"/>
      <c r="D24" s="22">
        <v>0</v>
      </c>
      <c r="E24" s="125" t="s">
        <v>29</v>
      </c>
      <c r="F24" s="189">
        <v>1120</v>
      </c>
      <c r="G24" s="190"/>
      <c r="H24" s="6" t="s">
        <v>30</v>
      </c>
      <c r="I24" s="6"/>
      <c r="J24" s="11"/>
      <c r="K24" s="6"/>
      <c r="L24" s="6"/>
      <c r="M24" s="191"/>
      <c r="N24" s="192"/>
    </row>
    <row r="25" spans="1:14" ht="11.25">
      <c r="A25" s="5"/>
      <c r="B25" s="6" t="s">
        <v>31</v>
      </c>
      <c r="C25" s="6"/>
      <c r="D25" s="22">
        <v>1</v>
      </c>
      <c r="E25" s="125" t="s">
        <v>29</v>
      </c>
      <c r="F25" s="189">
        <v>640</v>
      </c>
      <c r="G25" s="190"/>
      <c r="H25" s="6" t="s">
        <v>30</v>
      </c>
      <c r="I25" s="6"/>
      <c r="J25" s="11"/>
      <c r="K25" s="6" t="s">
        <v>32</v>
      </c>
      <c r="L25" s="6"/>
      <c r="M25" s="193">
        <f>D24*F24+D25*F25</f>
        <v>640</v>
      </c>
      <c r="N25" s="194"/>
    </row>
    <row r="26" spans="1:14" ht="11.25">
      <c r="A26" s="5"/>
      <c r="B26" s="7" t="s">
        <v>33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13"/>
    </row>
    <row r="27" spans="1:14" ht="11.25">
      <c r="A27" s="5"/>
      <c r="B27" s="6" t="s">
        <v>5</v>
      </c>
      <c r="C27" s="168" t="s">
        <v>92</v>
      </c>
      <c r="D27" s="168"/>
      <c r="E27" s="168"/>
      <c r="F27" s="125" t="s">
        <v>29</v>
      </c>
      <c r="G27" s="168" t="s">
        <v>83</v>
      </c>
      <c r="H27" s="168"/>
      <c r="I27" s="168"/>
      <c r="J27" s="23">
        <v>152</v>
      </c>
      <c r="K27" s="6" t="s">
        <v>34</v>
      </c>
      <c r="L27" s="6"/>
      <c r="M27" s="6"/>
      <c r="N27" s="24"/>
    </row>
    <row r="28" spans="1:14" ht="11.25">
      <c r="A28" s="5"/>
      <c r="B28" s="6" t="s">
        <v>5</v>
      </c>
      <c r="C28" s="168" t="s">
        <v>83</v>
      </c>
      <c r="D28" s="168"/>
      <c r="E28" s="168"/>
      <c r="F28" s="25" t="s">
        <v>29</v>
      </c>
      <c r="G28" s="220" t="s">
        <v>92</v>
      </c>
      <c r="H28" s="220"/>
      <c r="I28" s="220"/>
      <c r="J28" s="23">
        <v>152</v>
      </c>
      <c r="K28" s="6" t="s">
        <v>34</v>
      </c>
      <c r="L28" s="6"/>
      <c r="M28" s="6"/>
      <c r="N28" s="24"/>
    </row>
    <row r="29" spans="1:14" ht="11.25">
      <c r="A29" s="5"/>
      <c r="B29" s="6" t="s">
        <v>5</v>
      </c>
      <c r="C29" s="220"/>
      <c r="D29" s="220"/>
      <c r="E29" s="220"/>
      <c r="F29" s="25" t="s">
        <v>29</v>
      </c>
      <c r="G29" s="168"/>
      <c r="H29" s="168"/>
      <c r="I29" s="168"/>
      <c r="J29" s="23"/>
      <c r="K29" s="6"/>
      <c r="L29" s="6"/>
      <c r="M29" s="6"/>
      <c r="N29" s="24"/>
    </row>
    <row r="30" spans="1:14" ht="11.25">
      <c r="A30" s="5"/>
      <c r="B30" s="6" t="s">
        <v>5</v>
      </c>
      <c r="C30" s="168"/>
      <c r="D30" s="168"/>
      <c r="E30" s="168"/>
      <c r="F30" s="25" t="s">
        <v>29</v>
      </c>
      <c r="G30" s="220"/>
      <c r="H30" s="220"/>
      <c r="I30" s="220"/>
      <c r="J30" s="23"/>
      <c r="K30" s="6"/>
      <c r="L30" s="6"/>
      <c r="M30" s="6"/>
      <c r="N30" s="24"/>
    </row>
    <row r="31" spans="1:14" ht="11.25">
      <c r="A31" s="5"/>
      <c r="B31" s="6" t="s">
        <v>5</v>
      </c>
      <c r="C31" s="220"/>
      <c r="D31" s="220"/>
      <c r="E31" s="220"/>
      <c r="F31" s="25" t="s">
        <v>29</v>
      </c>
      <c r="G31" s="168"/>
      <c r="H31" s="168"/>
      <c r="I31" s="168"/>
      <c r="J31" s="26"/>
      <c r="K31" s="6" t="s">
        <v>34</v>
      </c>
      <c r="L31" s="6"/>
      <c r="M31" s="6"/>
      <c r="N31" s="13"/>
    </row>
    <row r="32" spans="1:14" ht="11.25">
      <c r="A32" s="5"/>
      <c r="B32" s="6" t="s">
        <v>5</v>
      </c>
      <c r="C32" s="168"/>
      <c r="D32" s="168"/>
      <c r="E32" s="168"/>
      <c r="F32" s="125" t="s">
        <v>29</v>
      </c>
      <c r="G32" s="220"/>
      <c r="H32" s="220"/>
      <c r="I32" s="220"/>
      <c r="J32" s="26"/>
      <c r="K32" s="6" t="s">
        <v>34</v>
      </c>
      <c r="L32" s="6"/>
      <c r="M32" s="6"/>
      <c r="N32" s="13"/>
    </row>
    <row r="33" spans="1:14" ht="11.25">
      <c r="A33" s="5"/>
      <c r="B33" s="6" t="s">
        <v>5</v>
      </c>
      <c r="C33" s="220"/>
      <c r="D33" s="220"/>
      <c r="E33" s="220"/>
      <c r="F33" s="125" t="s">
        <v>29</v>
      </c>
      <c r="G33" s="168"/>
      <c r="H33" s="168"/>
      <c r="I33" s="168"/>
      <c r="J33" s="26"/>
      <c r="K33" s="6" t="s">
        <v>34</v>
      </c>
      <c r="L33" s="6"/>
      <c r="M33" s="6"/>
      <c r="N33" s="13"/>
    </row>
    <row r="34" spans="1:14" ht="11.25">
      <c r="A34" s="5"/>
      <c r="B34" s="6" t="s">
        <v>5</v>
      </c>
      <c r="C34" s="168"/>
      <c r="D34" s="168"/>
      <c r="E34" s="168"/>
      <c r="F34" s="125" t="s">
        <v>29</v>
      </c>
      <c r="G34" s="168"/>
      <c r="H34" s="168"/>
      <c r="I34" s="168"/>
      <c r="J34" s="26"/>
      <c r="K34" s="6" t="s">
        <v>34</v>
      </c>
      <c r="L34" s="6"/>
      <c r="M34" s="6"/>
      <c r="N34" s="13"/>
    </row>
    <row r="35" spans="1:14" ht="11.25">
      <c r="A35" s="5"/>
      <c r="B35" s="6"/>
      <c r="C35" s="169"/>
      <c r="D35" s="169"/>
      <c r="E35" s="169"/>
      <c r="F35" s="125" t="s">
        <v>29</v>
      </c>
      <c r="G35" s="169"/>
      <c r="H35" s="169"/>
      <c r="I35" s="169"/>
      <c r="J35" s="28">
        <f>SUM(J27:J34)</f>
        <v>304</v>
      </c>
      <c r="K35" s="6"/>
      <c r="L35" s="6"/>
      <c r="M35" s="29"/>
      <c r="N35" s="30"/>
    </row>
    <row r="36" spans="1:14" ht="11.25">
      <c r="A36" s="5"/>
      <c r="B36" s="6"/>
      <c r="C36" s="6"/>
      <c r="D36" s="6"/>
      <c r="E36" s="6"/>
      <c r="F36" s="6"/>
      <c r="G36" s="6"/>
      <c r="H36" s="169" t="s">
        <v>36</v>
      </c>
      <c r="I36" s="169"/>
      <c r="J36" s="31">
        <v>1.6</v>
      </c>
      <c r="K36" s="6"/>
      <c r="L36" s="129"/>
      <c r="M36" s="193">
        <f>M25</f>
        <v>640</v>
      </c>
      <c r="N36" s="194"/>
    </row>
    <row r="37" spans="1:18" ht="11.25">
      <c r="A37" s="5"/>
      <c r="B37" s="6" t="s">
        <v>37</v>
      </c>
      <c r="C37" s="6"/>
      <c r="D37" s="6"/>
      <c r="E37" s="6"/>
      <c r="F37" s="6"/>
      <c r="G37" s="6"/>
      <c r="H37" s="125"/>
      <c r="I37" s="125"/>
      <c r="J37" s="31"/>
      <c r="K37" s="6"/>
      <c r="L37" s="127" t="s">
        <v>38</v>
      </c>
      <c r="M37" s="195">
        <v>0</v>
      </c>
      <c r="N37" s="196"/>
      <c r="R37" s="4" t="s">
        <v>39</v>
      </c>
    </row>
    <row r="38" spans="1:17" ht="11.25">
      <c r="A38" s="5"/>
      <c r="B38" s="6"/>
      <c r="C38" s="6"/>
      <c r="D38" s="6"/>
      <c r="E38" s="6"/>
      <c r="F38" s="6"/>
      <c r="G38" s="197"/>
      <c r="H38" s="197"/>
      <c r="I38" s="197"/>
      <c r="J38" s="197"/>
      <c r="K38" s="197" t="s">
        <v>40</v>
      </c>
      <c r="L38" s="198"/>
      <c r="M38" s="195">
        <v>296</v>
      </c>
      <c r="N38" s="196"/>
      <c r="P38" s="169"/>
      <c r="Q38" s="169"/>
    </row>
    <row r="39" spans="1:17" ht="11.25">
      <c r="A39" s="5"/>
      <c r="B39" s="35"/>
      <c r="C39" s="36" t="s">
        <v>41</v>
      </c>
      <c r="D39" s="37"/>
      <c r="E39" s="37"/>
      <c r="F39" s="37"/>
      <c r="G39" s="38"/>
      <c r="H39" s="39"/>
      <c r="I39" s="39"/>
      <c r="J39" s="40"/>
      <c r="K39" s="40"/>
      <c r="L39" s="127" t="s">
        <v>33</v>
      </c>
      <c r="M39" s="189">
        <f>J35*J36</f>
        <v>486.40000000000003</v>
      </c>
      <c r="N39" s="199"/>
      <c r="P39" s="41"/>
      <c r="Q39" s="6"/>
    </row>
    <row r="40" spans="1:17" ht="11.25">
      <c r="A40" s="5"/>
      <c r="B40" s="42"/>
      <c r="C40" s="7"/>
      <c r="D40" s="6"/>
      <c r="E40" s="6"/>
      <c r="F40" s="6"/>
      <c r="G40" s="43"/>
      <c r="H40" s="39"/>
      <c r="I40" s="39"/>
      <c r="J40" s="40"/>
      <c r="K40" s="40"/>
      <c r="L40" s="127" t="s">
        <v>42</v>
      </c>
      <c r="M40" s="189">
        <v>0</v>
      </c>
      <c r="N40" s="199"/>
      <c r="P40" s="41"/>
      <c r="Q40" s="6"/>
    </row>
    <row r="41" spans="1:17" ht="11.25">
      <c r="A41" s="5"/>
      <c r="B41" s="42"/>
      <c r="C41" s="7"/>
      <c r="D41" s="6"/>
      <c r="E41" s="6"/>
      <c r="F41" s="6"/>
      <c r="G41" s="43"/>
      <c r="H41" s="39"/>
      <c r="I41" s="39"/>
      <c r="J41" s="40"/>
      <c r="K41" s="40"/>
      <c r="L41" s="127" t="s">
        <v>43</v>
      </c>
      <c r="M41" s="189">
        <v>0</v>
      </c>
      <c r="N41" s="199"/>
      <c r="P41" s="41"/>
      <c r="Q41" s="6"/>
    </row>
    <row r="42" spans="1:17" ht="11.25">
      <c r="A42" s="5"/>
      <c r="B42" s="42" t="s">
        <v>44</v>
      </c>
      <c r="C42" s="6"/>
      <c r="D42" s="6"/>
      <c r="E42" s="129"/>
      <c r="F42" s="200">
        <v>0</v>
      </c>
      <c r="G42" s="201"/>
      <c r="H42" s="127"/>
      <c r="I42" s="127"/>
      <c r="J42" s="127"/>
      <c r="K42" s="6" t="s">
        <v>45</v>
      </c>
      <c r="L42" s="129"/>
      <c r="M42" s="170">
        <f>SUM(M36+M38+M39)+M40+M41</f>
        <v>1422.4</v>
      </c>
      <c r="N42" s="171"/>
      <c r="O42" s="44"/>
      <c r="P42" s="41"/>
      <c r="Q42" s="11"/>
    </row>
    <row r="43" spans="1:17" ht="11.25">
      <c r="A43" s="5"/>
      <c r="B43" s="42" t="s">
        <v>46</v>
      </c>
      <c r="C43" s="6"/>
      <c r="D43" s="6"/>
      <c r="E43" s="129"/>
      <c r="F43" s="202">
        <v>0</v>
      </c>
      <c r="G43" s="203"/>
      <c r="H43" s="127"/>
      <c r="I43" s="127"/>
      <c r="J43" s="127"/>
      <c r="K43" s="6" t="s">
        <v>47</v>
      </c>
      <c r="L43" s="129"/>
      <c r="M43" s="170"/>
      <c r="N43" s="171"/>
      <c r="P43" s="41"/>
      <c r="Q43" s="11"/>
    </row>
    <row r="44" spans="1:17" ht="11.25">
      <c r="A44" s="5"/>
      <c r="B44" s="42" t="s">
        <v>48</v>
      </c>
      <c r="C44" s="6"/>
      <c r="D44" s="6"/>
      <c r="E44" s="129"/>
      <c r="F44" s="204">
        <v>0</v>
      </c>
      <c r="G44" s="205"/>
      <c r="H44" s="127"/>
      <c r="I44" s="127"/>
      <c r="J44" s="127"/>
      <c r="K44" s="6"/>
      <c r="L44" s="129"/>
      <c r="M44" s="45"/>
      <c r="N44" s="46"/>
      <c r="P44" s="41"/>
      <c r="Q44" s="47"/>
    </row>
    <row r="45" spans="1:17" ht="11.25">
      <c r="A45" s="5"/>
      <c r="B45" s="42" t="s">
        <v>49</v>
      </c>
      <c r="C45" s="6"/>
      <c r="D45" s="6"/>
      <c r="E45" s="129"/>
      <c r="F45" s="202">
        <v>0</v>
      </c>
      <c r="G45" s="203"/>
      <c r="H45" s="127"/>
      <c r="I45" s="127"/>
      <c r="J45" s="127"/>
      <c r="K45" s="6"/>
      <c r="L45" s="129"/>
      <c r="M45" s="45"/>
      <c r="N45" s="46"/>
      <c r="P45" s="41"/>
      <c r="Q45" s="11"/>
    </row>
    <row r="46" spans="1:17" ht="11.25">
      <c r="A46" s="5"/>
      <c r="B46" s="42" t="s">
        <v>48</v>
      </c>
      <c r="C46" s="6"/>
      <c r="D46" s="6"/>
      <c r="E46" s="129"/>
      <c r="F46" s="204">
        <v>0</v>
      </c>
      <c r="G46" s="205"/>
      <c r="H46" s="127"/>
      <c r="I46" s="127"/>
      <c r="J46" s="127"/>
      <c r="K46" s="6"/>
      <c r="L46" s="129"/>
      <c r="M46" s="45"/>
      <c r="N46" s="46"/>
      <c r="P46" s="41"/>
      <c r="Q46" s="11"/>
    </row>
    <row r="47" spans="1:17" ht="11.25">
      <c r="A47" s="5"/>
      <c r="B47" s="42" t="s">
        <v>33</v>
      </c>
      <c r="C47" s="6"/>
      <c r="D47" s="6"/>
      <c r="E47" s="129"/>
      <c r="F47" s="200">
        <v>0</v>
      </c>
      <c r="G47" s="201"/>
      <c r="H47" s="6"/>
      <c r="I47" s="35" t="s">
        <v>50</v>
      </c>
      <c r="J47" s="37"/>
      <c r="K47" s="37"/>
      <c r="L47" s="37"/>
      <c r="M47" s="37"/>
      <c r="N47" s="48"/>
      <c r="P47" s="41"/>
      <c r="Q47" s="11"/>
    </row>
    <row r="48" spans="1:17" ht="11.25">
      <c r="A48" s="5"/>
      <c r="B48" s="42" t="s">
        <v>51</v>
      </c>
      <c r="C48" s="6"/>
      <c r="D48" s="6"/>
      <c r="E48" s="129"/>
      <c r="F48" s="202">
        <v>0</v>
      </c>
      <c r="G48" s="203"/>
      <c r="H48" s="6"/>
      <c r="I48" s="49"/>
      <c r="J48" s="50"/>
      <c r="K48" s="50"/>
      <c r="L48" s="50"/>
      <c r="M48" s="50"/>
      <c r="N48" s="51"/>
      <c r="P48" s="6"/>
      <c r="Q48" s="6"/>
    </row>
    <row r="49" spans="1:17" ht="11.25">
      <c r="A49" s="5"/>
      <c r="B49" s="42" t="s">
        <v>43</v>
      </c>
      <c r="C49" s="6"/>
      <c r="D49" s="6"/>
      <c r="E49" s="129" t="s">
        <v>52</v>
      </c>
      <c r="F49" s="202">
        <v>0</v>
      </c>
      <c r="G49" s="203"/>
      <c r="H49" s="6"/>
      <c r="I49" s="49"/>
      <c r="J49" s="50"/>
      <c r="K49" s="50"/>
      <c r="L49" s="50"/>
      <c r="M49" s="50"/>
      <c r="N49" s="51"/>
      <c r="P49" s="6"/>
      <c r="Q49" s="6"/>
    </row>
    <row r="50" spans="1:17" ht="11.25">
      <c r="A50" s="5"/>
      <c r="B50" s="42" t="s">
        <v>53</v>
      </c>
      <c r="C50" s="6"/>
      <c r="D50" s="6"/>
      <c r="E50" s="129"/>
      <c r="F50" s="202">
        <v>0</v>
      </c>
      <c r="G50" s="203"/>
      <c r="H50" s="52"/>
      <c r="I50" s="49"/>
      <c r="J50" s="50"/>
      <c r="K50" s="50"/>
      <c r="L50" s="50"/>
      <c r="M50" s="50"/>
      <c r="N50" s="51"/>
      <c r="P50" s="169"/>
      <c r="Q50" s="169"/>
    </row>
    <row r="51" spans="1:17" ht="11.25">
      <c r="A51" s="5"/>
      <c r="B51" s="42" t="s">
        <v>47</v>
      </c>
      <c r="C51" s="6"/>
      <c r="D51" s="6"/>
      <c r="E51" s="129"/>
      <c r="F51" s="206">
        <f>SUM(F46:G50)</f>
        <v>0</v>
      </c>
      <c r="G51" s="207"/>
      <c r="H51" s="6"/>
      <c r="I51" s="49"/>
      <c r="J51" s="50"/>
      <c r="K51" s="50"/>
      <c r="L51" s="50"/>
      <c r="M51" s="50"/>
      <c r="N51" s="51"/>
      <c r="P51" s="41"/>
      <c r="Q51" s="6"/>
    </row>
    <row r="52" spans="1:17" ht="11.25">
      <c r="A52" s="5"/>
      <c r="B52" s="42" t="s">
        <v>54</v>
      </c>
      <c r="C52" s="6"/>
      <c r="D52" s="6"/>
      <c r="E52" s="129"/>
      <c r="F52" s="208">
        <f>+M42-F51</f>
        <v>1422.4</v>
      </c>
      <c r="G52" s="209"/>
      <c r="H52" s="6"/>
      <c r="I52" s="53"/>
      <c r="J52" s="27"/>
      <c r="K52" s="27"/>
      <c r="L52" s="27"/>
      <c r="M52" s="27"/>
      <c r="N52" s="54"/>
      <c r="P52" s="41"/>
      <c r="Q52" s="6"/>
    </row>
    <row r="53" spans="1:17" ht="12" thickBot="1">
      <c r="A53" s="5"/>
      <c r="B53" s="55" t="s">
        <v>48</v>
      </c>
      <c r="C53" s="26"/>
      <c r="D53" s="26"/>
      <c r="E53" s="56"/>
      <c r="F53" s="210">
        <f>+F51+F52</f>
        <v>1422.4</v>
      </c>
      <c r="G53" s="211"/>
      <c r="H53" s="6"/>
      <c r="I53" s="57"/>
      <c r="J53" s="27"/>
      <c r="K53" s="27"/>
      <c r="L53" s="27"/>
      <c r="M53" s="27"/>
      <c r="N53" s="54"/>
      <c r="P53" s="41"/>
      <c r="Q53" s="11"/>
    </row>
    <row r="54" spans="1:17" ht="11.25">
      <c r="A54" s="5"/>
      <c r="B54" s="169" t="s">
        <v>55</v>
      </c>
      <c r="C54" s="169"/>
      <c r="D54" s="169"/>
      <c r="E54" s="169"/>
      <c r="F54" s="169"/>
      <c r="G54" s="169"/>
      <c r="H54" s="6"/>
      <c r="I54" s="215" t="s">
        <v>56</v>
      </c>
      <c r="J54" s="215"/>
      <c r="K54" s="215"/>
      <c r="L54" s="215"/>
      <c r="M54" s="215"/>
      <c r="N54" s="216"/>
      <c r="P54" s="41"/>
      <c r="Q54" s="11"/>
    </row>
    <row r="55" spans="1:17" ht="1.5" customHeight="1">
      <c r="A55" s="5"/>
      <c r="B55" s="125"/>
      <c r="C55" s="125"/>
      <c r="D55" s="125"/>
      <c r="E55" s="125"/>
      <c r="F55" s="125"/>
      <c r="G55" s="125"/>
      <c r="H55" s="6"/>
      <c r="I55" s="125"/>
      <c r="J55" s="125"/>
      <c r="K55" s="125"/>
      <c r="L55" s="125"/>
      <c r="M55" s="125"/>
      <c r="N55" s="126"/>
      <c r="P55" s="41"/>
      <c r="Q55" s="11" t="s">
        <v>57</v>
      </c>
    </row>
    <row r="56" spans="1:17" ht="11.25" customHeight="1" hidden="1">
      <c r="A56" s="5"/>
      <c r="B56" s="169"/>
      <c r="C56" s="169"/>
      <c r="D56" s="169"/>
      <c r="E56" s="169"/>
      <c r="F56" s="169"/>
      <c r="G56" s="169"/>
      <c r="H56" s="6"/>
      <c r="I56" s="6"/>
      <c r="J56" s="6"/>
      <c r="K56" s="6"/>
      <c r="L56" s="6"/>
      <c r="M56" s="6"/>
      <c r="N56" s="13"/>
      <c r="P56" s="41"/>
      <c r="Q56" s="11" t="s">
        <v>58</v>
      </c>
    </row>
    <row r="57" spans="1:17" ht="16.5" customHeight="1">
      <c r="A57" s="5"/>
      <c r="B57" s="168" t="s">
        <v>59</v>
      </c>
      <c r="C57" s="168"/>
      <c r="D57" s="168"/>
      <c r="E57" s="168"/>
      <c r="F57" s="168"/>
      <c r="G57" s="168"/>
      <c r="H57" s="6"/>
      <c r="I57" s="168" t="s">
        <v>121</v>
      </c>
      <c r="J57" s="168"/>
      <c r="K57" s="168"/>
      <c r="L57" s="168"/>
      <c r="M57" s="168"/>
      <c r="N57" s="214"/>
      <c r="P57" s="41"/>
      <c r="Q57" s="11"/>
    </row>
    <row r="58" spans="1:17" ht="11.25">
      <c r="A58" s="5"/>
      <c r="B58" s="169" t="s">
        <v>57</v>
      </c>
      <c r="C58" s="169"/>
      <c r="D58" s="169"/>
      <c r="E58" s="169"/>
      <c r="F58" s="169"/>
      <c r="G58" s="169"/>
      <c r="H58" s="6"/>
      <c r="I58" s="215" t="s">
        <v>57</v>
      </c>
      <c r="J58" s="215"/>
      <c r="K58" s="215"/>
      <c r="L58" s="215"/>
      <c r="M58" s="215"/>
      <c r="N58" s="216"/>
      <c r="P58" s="6"/>
      <c r="Q58" s="6"/>
    </row>
    <row r="59" spans="1:17" ht="26.25" customHeight="1">
      <c r="A59" s="5"/>
      <c r="B59" s="217" t="s">
        <v>61</v>
      </c>
      <c r="C59" s="217"/>
      <c r="D59" s="217"/>
      <c r="E59" s="217"/>
      <c r="F59" s="217"/>
      <c r="G59" s="217"/>
      <c r="H59" s="6"/>
      <c r="I59" s="218" t="s">
        <v>100</v>
      </c>
      <c r="J59" s="218"/>
      <c r="K59" s="218"/>
      <c r="L59" s="218"/>
      <c r="M59" s="218"/>
      <c r="N59" s="219"/>
      <c r="P59" s="6"/>
      <c r="Q59" s="6"/>
    </row>
    <row r="60" spans="1:17" ht="2.25" customHeight="1">
      <c r="A60" s="5"/>
      <c r="B60" s="169" t="s">
        <v>63</v>
      </c>
      <c r="C60" s="169"/>
      <c r="D60" s="169"/>
      <c r="E60" s="169"/>
      <c r="F60" s="169"/>
      <c r="G60" s="169"/>
      <c r="H60" s="6"/>
      <c r="I60" s="212"/>
      <c r="J60" s="212"/>
      <c r="K60" s="212"/>
      <c r="L60" s="212"/>
      <c r="M60" s="212"/>
      <c r="N60" s="213"/>
      <c r="P60" s="6"/>
      <c r="Q60" s="6"/>
    </row>
    <row r="61" spans="1:17" ht="0.75" customHeight="1" hidden="1">
      <c r="A61" s="5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13"/>
      <c r="P61" s="6"/>
      <c r="Q61" s="6"/>
    </row>
    <row r="62" spans="1:17" ht="14.25" customHeight="1" thickBot="1">
      <c r="A62" s="59"/>
      <c r="B62" s="60"/>
      <c r="C62" s="60"/>
      <c r="D62" s="60"/>
      <c r="E62" s="60"/>
      <c r="F62" s="60"/>
      <c r="G62" s="60"/>
      <c r="H62" s="60"/>
      <c r="I62" s="60" t="s">
        <v>64</v>
      </c>
      <c r="J62" s="60">
        <v>7862</v>
      </c>
      <c r="K62" s="60"/>
      <c r="L62" s="61"/>
      <c r="M62" s="62"/>
      <c r="N62" s="63"/>
      <c r="P62" s="6"/>
      <c r="Q62" s="6"/>
    </row>
    <row r="63" spans="14:17" ht="36" customHeight="1">
      <c r="N63" s="4" t="s">
        <v>65</v>
      </c>
      <c r="P63" s="6"/>
      <c r="Q63" s="6"/>
    </row>
    <row r="64" spans="16:17" ht="11.25">
      <c r="P64" s="6"/>
      <c r="Q64" s="6"/>
    </row>
    <row r="65" spans="16:17" ht="11.25">
      <c r="P65" s="6"/>
      <c r="Q65" s="6"/>
    </row>
    <row r="66" spans="16:17" ht="11.25">
      <c r="P66" s="6"/>
      <c r="Q66" s="6"/>
    </row>
    <row r="67" spans="16:17" ht="11.25">
      <c r="P67" s="6"/>
      <c r="Q67" s="6"/>
    </row>
    <row r="68" spans="16:17" ht="11.25">
      <c r="P68" s="6"/>
      <c r="Q68" s="6"/>
    </row>
    <row r="69" spans="16:17" ht="11.25">
      <c r="P69" s="6"/>
      <c r="Q69" s="6"/>
    </row>
    <row r="70" spans="16:17" ht="11.25">
      <c r="P70" s="6"/>
      <c r="Q70" s="6"/>
    </row>
    <row r="71" spans="16:17" ht="11.25">
      <c r="P71" s="6"/>
      <c r="Q71" s="6"/>
    </row>
    <row r="72" spans="16:17" ht="11.25">
      <c r="P72" s="6"/>
      <c r="Q72" s="6"/>
    </row>
    <row r="73" spans="16:17" ht="11.25">
      <c r="P73" s="6"/>
      <c r="Q73" s="6"/>
    </row>
    <row r="74" spans="16:17" ht="11.25">
      <c r="P74" s="6"/>
      <c r="Q74" s="6"/>
    </row>
  </sheetData>
  <sheetProtection/>
  <mergeCells count="83">
    <mergeCell ref="B11:C11"/>
    <mergeCell ref="D11:N11"/>
    <mergeCell ref="M2:N2"/>
    <mergeCell ref="L3:M3"/>
    <mergeCell ref="L8:M8"/>
    <mergeCell ref="K9:L9"/>
    <mergeCell ref="M9:N9"/>
    <mergeCell ref="B13:N15"/>
    <mergeCell ref="G16:H16"/>
    <mergeCell ref="L16:M16"/>
    <mergeCell ref="B17:N17"/>
    <mergeCell ref="B18:C18"/>
    <mergeCell ref="E18:G18"/>
    <mergeCell ref="I18:J18"/>
    <mergeCell ref="L18:M18"/>
    <mergeCell ref="C27:E27"/>
    <mergeCell ref="G27:I27"/>
    <mergeCell ref="B19:N19"/>
    <mergeCell ref="B20:E20"/>
    <mergeCell ref="F20:I20"/>
    <mergeCell ref="J20:K20"/>
    <mergeCell ref="L20:N20"/>
    <mergeCell ref="B21:E21"/>
    <mergeCell ref="F21:I21"/>
    <mergeCell ref="J21:K21"/>
    <mergeCell ref="L21:N21"/>
    <mergeCell ref="F23:G23"/>
    <mergeCell ref="F24:G24"/>
    <mergeCell ref="M24:N24"/>
    <mergeCell ref="F25:G25"/>
    <mergeCell ref="M25:N25"/>
    <mergeCell ref="C28:E28"/>
    <mergeCell ref="G28:I28"/>
    <mergeCell ref="C29:E29"/>
    <mergeCell ref="G29:I29"/>
    <mergeCell ref="C30:E30"/>
    <mergeCell ref="G30:I30"/>
    <mergeCell ref="C31:E31"/>
    <mergeCell ref="G31:I31"/>
    <mergeCell ref="C32:E32"/>
    <mergeCell ref="G32:I32"/>
    <mergeCell ref="C33:E33"/>
    <mergeCell ref="G33:I33"/>
    <mergeCell ref="M36:N36"/>
    <mergeCell ref="M37:N37"/>
    <mergeCell ref="G38:J38"/>
    <mergeCell ref="K38:L38"/>
    <mergeCell ref="M38:N38"/>
    <mergeCell ref="C34:E34"/>
    <mergeCell ref="G34:I34"/>
    <mergeCell ref="C35:E35"/>
    <mergeCell ref="G35:I35"/>
    <mergeCell ref="H36:I36"/>
    <mergeCell ref="P38:Q38"/>
    <mergeCell ref="M40:N40"/>
    <mergeCell ref="M41:N41"/>
    <mergeCell ref="F42:G42"/>
    <mergeCell ref="M42:N42"/>
    <mergeCell ref="M39:N39"/>
    <mergeCell ref="F43:G43"/>
    <mergeCell ref="M43:N43"/>
    <mergeCell ref="B54:G54"/>
    <mergeCell ref="I54:N54"/>
    <mergeCell ref="F44:G44"/>
    <mergeCell ref="F45:G45"/>
    <mergeCell ref="F46:G46"/>
    <mergeCell ref="F47:G47"/>
    <mergeCell ref="F48:G48"/>
    <mergeCell ref="F49:G49"/>
    <mergeCell ref="F50:G50"/>
    <mergeCell ref="P50:Q50"/>
    <mergeCell ref="F51:G51"/>
    <mergeCell ref="F52:G52"/>
    <mergeCell ref="F53:G53"/>
    <mergeCell ref="B60:G60"/>
    <mergeCell ref="I60:N60"/>
    <mergeCell ref="B56:G56"/>
    <mergeCell ref="B57:G57"/>
    <mergeCell ref="I57:N57"/>
    <mergeCell ref="B58:G58"/>
    <mergeCell ref="I58:N58"/>
    <mergeCell ref="B59:G59"/>
    <mergeCell ref="I59:N59"/>
  </mergeCells>
  <printOptions/>
  <pageMargins left="0.7" right="0.7" top="0.75" bottom="0.75" header="0.3" footer="0.3"/>
  <pageSetup horizontalDpi="600" verticalDpi="600" orientation="portrait" scale="95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V74"/>
  <sheetViews>
    <sheetView zoomScalePageLayoutView="0" workbookViewId="0" topLeftCell="A1">
      <selection activeCell="B13" sqref="B13:N15"/>
    </sheetView>
  </sheetViews>
  <sheetFormatPr defaultColWidth="6.7109375" defaultRowHeight="1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125" style="4" customWidth="1"/>
    <col min="8" max="8" width="3.28125" style="4" customWidth="1"/>
    <col min="9" max="9" width="9.00390625" style="4" customWidth="1"/>
    <col min="10" max="10" width="8.140625" style="4" customWidth="1"/>
    <col min="11" max="11" width="4.00390625" style="4" customWidth="1"/>
    <col min="12" max="12" width="7.00390625" style="4" customWidth="1"/>
    <col min="13" max="13" width="5.28125" style="4" bestFit="1" customWidth="1"/>
    <col min="14" max="14" width="16.28125" style="4" customWidth="1"/>
    <col min="15" max="15" width="8.140625" style="4" bestFit="1" customWidth="1"/>
    <col min="16" max="16" width="9.28125" style="4" bestFit="1" customWidth="1"/>
    <col min="17" max="17" width="10.28125" style="4" bestFit="1" customWidth="1"/>
    <col min="18" max="16384" width="6.7109375" style="4" customWidth="1"/>
  </cols>
  <sheetData>
    <row r="1" spans="1:14" ht="11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1.2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164">
        <v>32</v>
      </c>
      <c r="N2" s="165"/>
    </row>
    <row r="3" spans="1:14" ht="11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166"/>
      <c r="M3" s="167"/>
      <c r="N3" s="8">
        <v>7862</v>
      </c>
    </row>
    <row r="4" spans="1:14" ht="11.2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124"/>
      <c r="M4" s="124"/>
      <c r="N4" s="10" t="s">
        <v>1</v>
      </c>
    </row>
    <row r="5" spans="1:14" ht="11.25">
      <c r="A5" s="5"/>
      <c r="B5" s="6"/>
      <c r="C5" s="6"/>
      <c r="D5" s="6"/>
      <c r="E5" s="6"/>
      <c r="F5" s="6"/>
      <c r="G5" s="11"/>
      <c r="H5" s="6"/>
      <c r="I5" s="6"/>
      <c r="J5" s="6"/>
      <c r="K5" s="6"/>
      <c r="L5" s="124" t="s">
        <v>2</v>
      </c>
      <c r="M5" s="124"/>
      <c r="N5" s="12"/>
    </row>
    <row r="6" spans="1:14" ht="11.25">
      <c r="A6" s="5"/>
      <c r="B6" s="6"/>
      <c r="C6" s="6"/>
      <c r="D6" s="6"/>
      <c r="E6" s="6"/>
      <c r="F6" s="6"/>
      <c r="G6" s="11" t="s">
        <v>3</v>
      </c>
      <c r="H6" s="6"/>
      <c r="I6" s="6"/>
      <c r="J6" s="6"/>
      <c r="K6" s="6"/>
      <c r="L6" s="6"/>
      <c r="M6" s="6"/>
      <c r="N6" s="13"/>
    </row>
    <row r="7" spans="1:14" ht="11.25">
      <c r="A7" s="5"/>
      <c r="B7" s="6"/>
      <c r="C7" s="6"/>
      <c r="D7" s="6"/>
      <c r="E7" s="6"/>
      <c r="F7" s="11"/>
      <c r="G7" s="11"/>
      <c r="H7" s="6"/>
      <c r="I7" s="6"/>
      <c r="J7" s="6"/>
      <c r="K7" s="6"/>
      <c r="L7" s="6"/>
      <c r="M7" s="6"/>
      <c r="N7" s="13"/>
    </row>
    <row r="8" spans="1:14" ht="12" thickBot="1">
      <c r="A8" s="5"/>
      <c r="B8" s="6"/>
      <c r="C8" s="6"/>
      <c r="D8" s="6"/>
      <c r="E8" s="6"/>
      <c r="F8" s="6"/>
      <c r="G8" s="6" t="s">
        <v>4</v>
      </c>
      <c r="H8" s="6"/>
      <c r="I8" s="6"/>
      <c r="J8" s="14">
        <v>21</v>
      </c>
      <c r="K8" s="119" t="s">
        <v>5</v>
      </c>
      <c r="L8" s="168" t="s">
        <v>14</v>
      </c>
      <c r="M8" s="168"/>
      <c r="N8" s="13">
        <v>2017</v>
      </c>
    </row>
    <row r="9" spans="1:14" ht="11.25">
      <c r="A9" s="5"/>
      <c r="B9" s="6"/>
      <c r="C9" s="6"/>
      <c r="D9" s="6"/>
      <c r="E9" s="6"/>
      <c r="F9" s="6"/>
      <c r="G9" s="6"/>
      <c r="H9" s="6"/>
      <c r="I9" s="6"/>
      <c r="J9" s="6"/>
      <c r="K9" s="169" t="s">
        <v>6</v>
      </c>
      <c r="L9" s="169"/>
      <c r="M9" s="170">
        <f>M42</f>
        <v>4293.4</v>
      </c>
      <c r="N9" s="171"/>
    </row>
    <row r="10" spans="1:14" ht="13.5" customHeight="1">
      <c r="A10" s="5"/>
      <c r="B10" s="6" t="s">
        <v>7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1:14" ht="11.25">
      <c r="A11" s="122"/>
      <c r="B11" s="161">
        <f>$M$9</f>
        <v>4293.4</v>
      </c>
      <c r="C11" s="161"/>
      <c r="D11" s="162" t="s">
        <v>156</v>
      </c>
      <c r="E11" s="162"/>
      <c r="F11" s="162"/>
      <c r="G11" s="162"/>
      <c r="H11" s="162"/>
      <c r="I11" s="162"/>
      <c r="J11" s="162"/>
      <c r="K11" s="162"/>
      <c r="L11" s="162"/>
      <c r="M11" s="162"/>
      <c r="N11" s="163"/>
    </row>
    <row r="12" spans="1:20" ht="11.25">
      <c r="A12" s="5"/>
      <c r="B12" s="6" t="s">
        <v>8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  <c r="P12" s="4" t="s">
        <v>9</v>
      </c>
      <c r="T12" s="4" t="s">
        <v>10</v>
      </c>
    </row>
    <row r="13" spans="1:14" ht="12.75" customHeight="1">
      <c r="A13" s="5"/>
      <c r="B13" s="172" t="s">
        <v>158</v>
      </c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3"/>
    </row>
    <row r="14" spans="1:14" ht="11.25">
      <c r="A14" s="5"/>
      <c r="B14" s="172"/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3"/>
    </row>
    <row r="15" spans="1:14" ht="11.25">
      <c r="A15" s="5"/>
      <c r="B15" s="172"/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3"/>
    </row>
    <row r="16" spans="1:16" ht="11.25">
      <c r="A16" s="5"/>
      <c r="B16" s="6" t="s">
        <v>11</v>
      </c>
      <c r="C16" s="6"/>
      <c r="D16" s="6"/>
      <c r="E16" s="18">
        <v>22</v>
      </c>
      <c r="F16" s="119" t="s">
        <v>5</v>
      </c>
      <c r="G16" s="168" t="s">
        <v>14</v>
      </c>
      <c r="H16" s="168"/>
      <c r="I16" s="119" t="s">
        <v>12</v>
      </c>
      <c r="J16" s="18">
        <v>24</v>
      </c>
      <c r="K16" s="119" t="s">
        <v>13</v>
      </c>
      <c r="L16" s="168" t="s">
        <v>14</v>
      </c>
      <c r="M16" s="168"/>
      <c r="N16" s="13">
        <v>2017</v>
      </c>
      <c r="P16" s="19"/>
    </row>
    <row r="17" spans="1:14" ht="12" thickBot="1">
      <c r="A17" s="5"/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5"/>
    </row>
    <row r="18" spans="1:22" ht="12" thickBot="1">
      <c r="A18" s="5"/>
      <c r="B18" s="169" t="s">
        <v>15</v>
      </c>
      <c r="C18" s="176"/>
      <c r="D18" s="20"/>
      <c r="E18" s="177" t="s">
        <v>16</v>
      </c>
      <c r="F18" s="178"/>
      <c r="G18" s="179"/>
      <c r="H18" s="20" t="s">
        <v>17</v>
      </c>
      <c r="I18" s="177" t="s">
        <v>18</v>
      </c>
      <c r="J18" s="179"/>
      <c r="K18" s="20"/>
      <c r="L18" s="177" t="s">
        <v>19</v>
      </c>
      <c r="M18" s="179"/>
      <c r="N18" s="20"/>
      <c r="V18" s="4" t="s">
        <v>10</v>
      </c>
    </row>
    <row r="19" spans="1:17" ht="11.25">
      <c r="A19" s="5"/>
      <c r="B19" s="174" t="s">
        <v>20</v>
      </c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5"/>
      <c r="Q19" s="4" t="s">
        <v>10</v>
      </c>
    </row>
    <row r="20" spans="1:17" ht="12.75" customHeight="1">
      <c r="A20" s="5"/>
      <c r="B20" s="180"/>
      <c r="C20" s="181"/>
      <c r="D20" s="181"/>
      <c r="E20" s="182"/>
      <c r="F20" s="164"/>
      <c r="G20" s="183"/>
      <c r="H20" s="183"/>
      <c r="I20" s="184"/>
      <c r="J20" s="164"/>
      <c r="K20" s="184"/>
      <c r="L20" s="164"/>
      <c r="M20" s="183"/>
      <c r="N20" s="165"/>
      <c r="Q20" s="4" t="s">
        <v>10</v>
      </c>
    </row>
    <row r="21" spans="1:14" ht="11.25">
      <c r="A21" s="5"/>
      <c r="B21" s="185" t="s">
        <v>21</v>
      </c>
      <c r="C21" s="186"/>
      <c r="D21" s="186"/>
      <c r="E21" s="187"/>
      <c r="F21" s="185" t="s">
        <v>22</v>
      </c>
      <c r="G21" s="186"/>
      <c r="H21" s="186"/>
      <c r="I21" s="187"/>
      <c r="J21" s="185" t="s">
        <v>23</v>
      </c>
      <c r="K21" s="187"/>
      <c r="L21" s="185" t="s">
        <v>24</v>
      </c>
      <c r="M21" s="186"/>
      <c r="N21" s="188"/>
    </row>
    <row r="22" spans="1:14" ht="11.25">
      <c r="A22" s="5"/>
      <c r="B22" s="7" t="s">
        <v>25</v>
      </c>
      <c r="C22" s="6"/>
      <c r="D22" s="6"/>
      <c r="E22" s="11"/>
      <c r="F22" s="6"/>
      <c r="G22" s="6"/>
      <c r="H22" s="6"/>
      <c r="I22" s="6"/>
      <c r="J22" s="6"/>
      <c r="K22" s="6"/>
      <c r="L22" s="6"/>
      <c r="M22" s="6"/>
      <c r="N22" s="13"/>
    </row>
    <row r="23" spans="1:14" ht="11.25">
      <c r="A23" s="5"/>
      <c r="B23" s="6"/>
      <c r="C23" s="6" t="s">
        <v>26</v>
      </c>
      <c r="D23" s="6"/>
      <c r="E23" s="119"/>
      <c r="F23" s="168" t="s">
        <v>27</v>
      </c>
      <c r="G23" s="168"/>
      <c r="H23" s="6"/>
      <c r="I23" s="6"/>
      <c r="J23" s="11"/>
      <c r="K23" s="6"/>
      <c r="L23" s="6"/>
      <c r="M23" s="6"/>
      <c r="N23" s="13"/>
    </row>
    <row r="24" spans="1:14" ht="11.25">
      <c r="A24" s="5"/>
      <c r="B24" s="6" t="s">
        <v>28</v>
      </c>
      <c r="C24" s="6"/>
      <c r="D24" s="22">
        <v>2</v>
      </c>
      <c r="E24" s="119" t="s">
        <v>29</v>
      </c>
      <c r="F24" s="189">
        <v>1120</v>
      </c>
      <c r="G24" s="190"/>
      <c r="H24" s="6" t="s">
        <v>30</v>
      </c>
      <c r="I24" s="6"/>
      <c r="J24" s="11"/>
      <c r="K24" s="6"/>
      <c r="L24" s="6"/>
      <c r="M24" s="191"/>
      <c r="N24" s="192"/>
    </row>
    <row r="25" spans="1:14" ht="11.25">
      <c r="A25" s="5"/>
      <c r="B25" s="6" t="s">
        <v>31</v>
      </c>
      <c r="C25" s="6"/>
      <c r="D25" s="22">
        <v>1</v>
      </c>
      <c r="E25" s="119" t="s">
        <v>29</v>
      </c>
      <c r="F25" s="189">
        <v>640</v>
      </c>
      <c r="G25" s="190"/>
      <c r="H25" s="6" t="s">
        <v>30</v>
      </c>
      <c r="I25" s="6"/>
      <c r="J25" s="11"/>
      <c r="K25" s="6" t="s">
        <v>32</v>
      </c>
      <c r="L25" s="6"/>
      <c r="M25" s="193">
        <f>D24*F24+D25*F25</f>
        <v>2880</v>
      </c>
      <c r="N25" s="194"/>
    </row>
    <row r="26" spans="1:14" ht="11.25">
      <c r="A26" s="5"/>
      <c r="B26" s="7" t="s">
        <v>33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13"/>
    </row>
    <row r="27" spans="1:14" ht="11.25">
      <c r="A27" s="5"/>
      <c r="B27" s="6" t="s">
        <v>5</v>
      </c>
      <c r="C27" s="168" t="s">
        <v>83</v>
      </c>
      <c r="D27" s="168"/>
      <c r="E27" s="168"/>
      <c r="F27" s="119" t="s">
        <v>29</v>
      </c>
      <c r="G27" s="168" t="s">
        <v>96</v>
      </c>
      <c r="H27" s="168"/>
      <c r="I27" s="168"/>
      <c r="J27" s="23">
        <v>259</v>
      </c>
      <c r="K27" s="6" t="s">
        <v>34</v>
      </c>
      <c r="L27" s="6"/>
      <c r="M27" s="6"/>
      <c r="N27" s="24"/>
    </row>
    <row r="28" spans="1:14" ht="11.25">
      <c r="A28" s="5"/>
      <c r="B28" s="6" t="s">
        <v>5</v>
      </c>
      <c r="C28" s="183" t="s">
        <v>96</v>
      </c>
      <c r="D28" s="183"/>
      <c r="E28" s="183"/>
      <c r="F28" s="25" t="s">
        <v>29</v>
      </c>
      <c r="G28" s="183" t="s">
        <v>159</v>
      </c>
      <c r="H28" s="183"/>
      <c r="I28" s="183"/>
      <c r="J28" s="23">
        <v>70</v>
      </c>
      <c r="K28" s="6" t="s">
        <v>34</v>
      </c>
      <c r="L28" s="6"/>
      <c r="M28" s="6"/>
      <c r="N28" s="24"/>
    </row>
    <row r="29" spans="1:14" ht="11.25">
      <c r="A29" s="5"/>
      <c r="B29" s="6" t="s">
        <v>5</v>
      </c>
      <c r="C29" s="168" t="s">
        <v>106</v>
      </c>
      <c r="D29" s="168"/>
      <c r="E29" s="168"/>
      <c r="F29" s="119" t="s">
        <v>29</v>
      </c>
      <c r="G29" s="168" t="s">
        <v>106</v>
      </c>
      <c r="H29" s="168"/>
      <c r="I29" s="168"/>
      <c r="J29" s="26">
        <v>100</v>
      </c>
      <c r="K29" s="6" t="s">
        <v>34</v>
      </c>
      <c r="L29" s="6"/>
      <c r="M29" s="6"/>
      <c r="N29" s="13"/>
    </row>
    <row r="30" spans="1:14" ht="11.25">
      <c r="A30" s="5"/>
      <c r="B30" s="6" t="s">
        <v>5</v>
      </c>
      <c r="C30" s="168" t="s">
        <v>159</v>
      </c>
      <c r="D30" s="168"/>
      <c r="E30" s="168"/>
      <c r="F30" s="119" t="s">
        <v>29</v>
      </c>
      <c r="G30" s="168" t="s">
        <v>96</v>
      </c>
      <c r="H30" s="168"/>
      <c r="I30" s="168"/>
      <c r="J30" s="26">
        <v>70</v>
      </c>
      <c r="K30" s="6" t="s">
        <v>34</v>
      </c>
      <c r="L30" s="6"/>
      <c r="M30" s="6"/>
      <c r="N30" s="13"/>
    </row>
    <row r="31" spans="1:14" ht="11.25">
      <c r="A31" s="5"/>
      <c r="B31" s="6" t="s">
        <v>5</v>
      </c>
      <c r="C31" s="168" t="s">
        <v>96</v>
      </c>
      <c r="D31" s="168"/>
      <c r="E31" s="168"/>
      <c r="F31" s="119" t="s">
        <v>29</v>
      </c>
      <c r="G31" s="168" t="s">
        <v>83</v>
      </c>
      <c r="H31" s="168"/>
      <c r="I31" s="168"/>
      <c r="J31" s="26">
        <v>259</v>
      </c>
      <c r="K31" s="6" t="s">
        <v>34</v>
      </c>
      <c r="L31" s="6"/>
      <c r="M31" s="6"/>
      <c r="N31" s="13"/>
    </row>
    <row r="32" spans="1:14" ht="11.25">
      <c r="A32" s="5"/>
      <c r="B32" s="6" t="s">
        <v>5</v>
      </c>
      <c r="C32" s="183"/>
      <c r="D32" s="183"/>
      <c r="E32" s="183"/>
      <c r="F32" s="119" t="s">
        <v>29</v>
      </c>
      <c r="G32" s="168"/>
      <c r="H32" s="168"/>
      <c r="I32" s="168"/>
      <c r="J32" s="26"/>
      <c r="K32" s="6" t="s">
        <v>34</v>
      </c>
      <c r="L32" s="6"/>
      <c r="M32" s="6"/>
      <c r="N32" s="13"/>
    </row>
    <row r="33" spans="1:14" ht="11.25">
      <c r="A33" s="5"/>
      <c r="B33" s="6" t="s">
        <v>5</v>
      </c>
      <c r="C33" s="168"/>
      <c r="D33" s="168"/>
      <c r="E33" s="168"/>
      <c r="F33" s="119" t="s">
        <v>29</v>
      </c>
      <c r="G33" s="183"/>
      <c r="H33" s="183"/>
      <c r="I33" s="183"/>
      <c r="J33" s="26"/>
      <c r="K33" s="6" t="s">
        <v>34</v>
      </c>
      <c r="L33" s="6"/>
      <c r="M33" s="6"/>
      <c r="N33" s="13"/>
    </row>
    <row r="34" spans="1:14" ht="11.25">
      <c r="A34" s="5"/>
      <c r="B34" s="6" t="s">
        <v>5</v>
      </c>
      <c r="C34" s="183"/>
      <c r="D34" s="183"/>
      <c r="E34" s="183"/>
      <c r="F34" s="119" t="s">
        <v>29</v>
      </c>
      <c r="G34" s="168"/>
      <c r="H34" s="168"/>
      <c r="I34" s="168"/>
      <c r="J34" s="27"/>
      <c r="K34" s="6" t="s">
        <v>34</v>
      </c>
      <c r="L34" s="6"/>
      <c r="M34" s="6"/>
      <c r="N34" s="13"/>
    </row>
    <row r="35" spans="1:14" ht="11.25">
      <c r="A35" s="5"/>
      <c r="B35" s="6"/>
      <c r="C35" s="169"/>
      <c r="D35" s="169"/>
      <c r="E35" s="169"/>
      <c r="F35" s="119" t="s">
        <v>29</v>
      </c>
      <c r="G35" s="169"/>
      <c r="H35" s="169"/>
      <c r="I35" s="169"/>
      <c r="J35" s="28">
        <f>J27+J28+J29+J30+J31+J32+J34</f>
        <v>758</v>
      </c>
      <c r="K35" s="6"/>
      <c r="L35" s="6"/>
      <c r="M35" s="29"/>
      <c r="N35" s="30"/>
    </row>
    <row r="36" spans="1:14" ht="11.25">
      <c r="A36" s="5"/>
      <c r="B36" s="6"/>
      <c r="C36" s="6"/>
      <c r="D36" s="6"/>
      <c r="E36" s="6"/>
      <c r="F36" s="6"/>
      <c r="G36" s="6"/>
      <c r="H36" s="169" t="s">
        <v>36</v>
      </c>
      <c r="I36" s="169"/>
      <c r="J36" s="31">
        <v>1.3</v>
      </c>
      <c r="K36" s="6"/>
      <c r="L36" s="123"/>
      <c r="M36" s="193">
        <f>M25</f>
        <v>2880</v>
      </c>
      <c r="N36" s="194"/>
    </row>
    <row r="37" spans="1:18" ht="11.25">
      <c r="A37" s="5"/>
      <c r="B37" s="6" t="s">
        <v>37</v>
      </c>
      <c r="C37" s="6"/>
      <c r="D37" s="6"/>
      <c r="E37" s="6"/>
      <c r="F37" s="6"/>
      <c r="G37" s="6"/>
      <c r="H37" s="119"/>
      <c r="I37" s="119"/>
      <c r="J37" s="31"/>
      <c r="K37" s="6"/>
      <c r="L37" s="121" t="s">
        <v>38</v>
      </c>
      <c r="M37" s="195">
        <v>1</v>
      </c>
      <c r="N37" s="196"/>
      <c r="R37" s="4" t="s">
        <v>39</v>
      </c>
    </row>
    <row r="38" spans="1:17" ht="11.25">
      <c r="A38" s="5"/>
      <c r="B38" s="6"/>
      <c r="C38" s="6"/>
      <c r="D38" s="6"/>
      <c r="E38" s="6"/>
      <c r="F38" s="6"/>
      <c r="G38" s="197"/>
      <c r="H38" s="197"/>
      <c r="I38" s="197"/>
      <c r="J38" s="197"/>
      <c r="K38" s="197" t="s">
        <v>40</v>
      </c>
      <c r="L38" s="198"/>
      <c r="M38" s="195">
        <f>214+214</f>
        <v>428</v>
      </c>
      <c r="N38" s="196"/>
      <c r="P38" s="169"/>
      <c r="Q38" s="169"/>
    </row>
    <row r="39" spans="1:17" ht="11.25">
      <c r="A39" s="5"/>
      <c r="B39" s="35"/>
      <c r="C39" s="36" t="s">
        <v>41</v>
      </c>
      <c r="D39" s="37"/>
      <c r="E39" s="37"/>
      <c r="F39" s="37"/>
      <c r="G39" s="38"/>
      <c r="H39" s="39"/>
      <c r="I39" s="39"/>
      <c r="J39" s="40"/>
      <c r="K39" s="40"/>
      <c r="L39" s="121" t="s">
        <v>33</v>
      </c>
      <c r="M39" s="189">
        <f>J35*J36</f>
        <v>985.4</v>
      </c>
      <c r="N39" s="199"/>
      <c r="P39" s="41"/>
      <c r="Q39" s="6"/>
    </row>
    <row r="40" spans="1:17" ht="11.25">
      <c r="A40" s="5"/>
      <c r="B40" s="42"/>
      <c r="C40" s="7"/>
      <c r="D40" s="6"/>
      <c r="E40" s="6"/>
      <c r="F40" s="6"/>
      <c r="G40" s="43"/>
      <c r="H40" s="39"/>
      <c r="I40" s="39"/>
      <c r="J40" s="40"/>
      <c r="K40" s="40"/>
      <c r="L40" s="121" t="s">
        <v>42</v>
      </c>
      <c r="M40" s="189">
        <v>0</v>
      </c>
      <c r="N40" s="199"/>
      <c r="P40" s="41"/>
      <c r="Q40" s="6"/>
    </row>
    <row r="41" spans="1:17" ht="11.25">
      <c r="A41" s="5"/>
      <c r="B41" s="42"/>
      <c r="C41" s="7"/>
      <c r="D41" s="6"/>
      <c r="E41" s="6"/>
      <c r="F41" s="6"/>
      <c r="G41" s="43"/>
      <c r="H41" s="39"/>
      <c r="I41" s="39"/>
      <c r="J41" s="40"/>
      <c r="K41" s="40"/>
      <c r="L41" s="121" t="s">
        <v>43</v>
      </c>
      <c r="M41" s="189">
        <v>0</v>
      </c>
      <c r="N41" s="199"/>
      <c r="P41" s="41"/>
      <c r="Q41" s="6"/>
    </row>
    <row r="42" spans="1:17" ht="11.25">
      <c r="A42" s="5"/>
      <c r="B42" s="42" t="s">
        <v>44</v>
      </c>
      <c r="C42" s="6"/>
      <c r="D42" s="6"/>
      <c r="E42" s="123"/>
      <c r="F42" s="200">
        <v>0</v>
      </c>
      <c r="G42" s="201"/>
      <c r="H42" s="121"/>
      <c r="I42" s="121"/>
      <c r="J42" s="121"/>
      <c r="K42" s="6" t="s">
        <v>45</v>
      </c>
      <c r="L42" s="123"/>
      <c r="M42" s="170">
        <f>SUM(M36+M38+M39)+M40+M41</f>
        <v>4293.4</v>
      </c>
      <c r="N42" s="171"/>
      <c r="O42" s="44"/>
      <c r="P42" s="41"/>
      <c r="Q42" s="11"/>
    </row>
    <row r="43" spans="1:17" ht="11.25">
      <c r="A43" s="5"/>
      <c r="B43" s="42" t="s">
        <v>46</v>
      </c>
      <c r="C43" s="6"/>
      <c r="D43" s="6"/>
      <c r="E43" s="123"/>
      <c r="F43" s="202">
        <v>0</v>
      </c>
      <c r="G43" s="203"/>
      <c r="H43" s="121"/>
      <c r="I43" s="121"/>
      <c r="J43" s="121"/>
      <c r="K43" s="6" t="s">
        <v>47</v>
      </c>
      <c r="L43" s="123"/>
      <c r="M43" s="170"/>
      <c r="N43" s="171"/>
      <c r="P43" s="41"/>
      <c r="Q43" s="11"/>
    </row>
    <row r="44" spans="1:17" ht="11.25">
      <c r="A44" s="5"/>
      <c r="B44" s="42" t="s">
        <v>48</v>
      </c>
      <c r="C44" s="6"/>
      <c r="D44" s="6"/>
      <c r="E44" s="123"/>
      <c r="F44" s="204">
        <v>0</v>
      </c>
      <c r="G44" s="205"/>
      <c r="H44" s="121"/>
      <c r="I44" s="121"/>
      <c r="J44" s="121"/>
      <c r="K44" s="6"/>
      <c r="L44" s="123"/>
      <c r="M44" s="45"/>
      <c r="N44" s="46"/>
      <c r="P44" s="41"/>
      <c r="Q44" s="47"/>
    </row>
    <row r="45" spans="1:17" ht="11.25">
      <c r="A45" s="5"/>
      <c r="B45" s="42" t="s">
        <v>49</v>
      </c>
      <c r="C45" s="6"/>
      <c r="D45" s="6"/>
      <c r="E45" s="123"/>
      <c r="F45" s="202">
        <v>0</v>
      </c>
      <c r="G45" s="203"/>
      <c r="H45" s="121"/>
      <c r="I45" s="121"/>
      <c r="J45" s="121"/>
      <c r="K45" s="6"/>
      <c r="L45" s="123"/>
      <c r="M45" s="45"/>
      <c r="N45" s="46"/>
      <c r="P45" s="41"/>
      <c r="Q45" s="11"/>
    </row>
    <row r="46" spans="1:17" ht="11.25">
      <c r="A46" s="5"/>
      <c r="B46" s="42" t="s">
        <v>48</v>
      </c>
      <c r="C46" s="6"/>
      <c r="D46" s="6"/>
      <c r="E46" s="123"/>
      <c r="F46" s="204">
        <v>0</v>
      </c>
      <c r="G46" s="205"/>
      <c r="H46" s="121"/>
      <c r="I46" s="121"/>
      <c r="J46" s="121"/>
      <c r="K46" s="6"/>
      <c r="L46" s="123"/>
      <c r="M46" s="45"/>
      <c r="N46" s="46"/>
      <c r="P46" s="41"/>
      <c r="Q46" s="11"/>
    </row>
    <row r="47" spans="1:17" ht="11.25">
      <c r="A47" s="5"/>
      <c r="B47" s="42" t="s">
        <v>33</v>
      </c>
      <c r="C47" s="6"/>
      <c r="D47" s="6"/>
      <c r="E47" s="123"/>
      <c r="F47" s="200">
        <v>0</v>
      </c>
      <c r="G47" s="201"/>
      <c r="H47" s="6"/>
      <c r="I47" s="35" t="s">
        <v>50</v>
      </c>
      <c r="J47" s="37"/>
      <c r="K47" s="37"/>
      <c r="L47" s="37"/>
      <c r="M47" s="37"/>
      <c r="N47" s="48"/>
      <c r="P47" s="41"/>
      <c r="Q47" s="11"/>
    </row>
    <row r="48" spans="1:17" ht="11.25">
      <c r="A48" s="5"/>
      <c r="B48" s="42" t="s">
        <v>51</v>
      </c>
      <c r="C48" s="6"/>
      <c r="D48" s="6"/>
      <c r="E48" s="123"/>
      <c r="F48" s="202">
        <v>0</v>
      </c>
      <c r="G48" s="203"/>
      <c r="H48" s="6"/>
      <c r="I48" s="49"/>
      <c r="J48" s="50"/>
      <c r="K48" s="50"/>
      <c r="L48" s="50"/>
      <c r="M48" s="50"/>
      <c r="N48" s="51"/>
      <c r="P48" s="6"/>
      <c r="Q48" s="6"/>
    </row>
    <row r="49" spans="1:17" ht="11.25">
      <c r="A49" s="5"/>
      <c r="B49" s="42" t="s">
        <v>43</v>
      </c>
      <c r="C49" s="6"/>
      <c r="D49" s="6"/>
      <c r="E49" s="123" t="s">
        <v>52</v>
      </c>
      <c r="F49" s="202">
        <v>0</v>
      </c>
      <c r="G49" s="203"/>
      <c r="H49" s="6"/>
      <c r="I49" s="49"/>
      <c r="J49" s="50"/>
      <c r="K49" s="50"/>
      <c r="L49" s="50"/>
      <c r="M49" s="50"/>
      <c r="N49" s="51"/>
      <c r="P49" s="6"/>
      <c r="Q49" s="6"/>
    </row>
    <row r="50" spans="1:17" ht="11.25">
      <c r="A50" s="5"/>
      <c r="B50" s="42" t="s">
        <v>53</v>
      </c>
      <c r="C50" s="6"/>
      <c r="D50" s="6"/>
      <c r="E50" s="123"/>
      <c r="F50" s="202">
        <v>0</v>
      </c>
      <c r="G50" s="203"/>
      <c r="H50" s="52"/>
      <c r="I50" s="49"/>
      <c r="J50" s="50"/>
      <c r="K50" s="50"/>
      <c r="L50" s="50"/>
      <c r="M50" s="50"/>
      <c r="N50" s="51"/>
      <c r="P50" s="169"/>
      <c r="Q50" s="169"/>
    </row>
    <row r="51" spans="1:17" ht="11.25">
      <c r="A51" s="5"/>
      <c r="B51" s="42" t="s">
        <v>47</v>
      </c>
      <c r="C51" s="6"/>
      <c r="D51" s="6"/>
      <c r="E51" s="123"/>
      <c r="F51" s="206">
        <f>SUM(F46:G50)</f>
        <v>0</v>
      </c>
      <c r="G51" s="207"/>
      <c r="H51" s="6"/>
      <c r="I51" s="49"/>
      <c r="J51" s="50"/>
      <c r="K51" s="50"/>
      <c r="L51" s="50"/>
      <c r="M51" s="50"/>
      <c r="N51" s="51"/>
      <c r="P51" s="41"/>
      <c r="Q51" s="6"/>
    </row>
    <row r="52" spans="1:17" ht="11.25">
      <c r="A52" s="5"/>
      <c r="B52" s="42" t="s">
        <v>54</v>
      </c>
      <c r="C52" s="6"/>
      <c r="D52" s="6"/>
      <c r="E52" s="123"/>
      <c r="F52" s="208">
        <f>+M42-F51</f>
        <v>4293.4</v>
      </c>
      <c r="G52" s="209"/>
      <c r="H52" s="6"/>
      <c r="I52" s="53"/>
      <c r="J52" s="27"/>
      <c r="K52" s="27"/>
      <c r="L52" s="27"/>
      <c r="M52" s="27"/>
      <c r="N52" s="54"/>
      <c r="P52" s="41"/>
      <c r="Q52" s="6"/>
    </row>
    <row r="53" spans="1:17" ht="12" thickBot="1">
      <c r="A53" s="5"/>
      <c r="B53" s="55" t="s">
        <v>48</v>
      </c>
      <c r="C53" s="26"/>
      <c r="D53" s="26"/>
      <c r="E53" s="56"/>
      <c r="F53" s="210">
        <f>+F51+F52</f>
        <v>4293.4</v>
      </c>
      <c r="G53" s="211"/>
      <c r="H53" s="6"/>
      <c r="I53" s="57"/>
      <c r="J53" s="27"/>
      <c r="K53" s="27"/>
      <c r="L53" s="27"/>
      <c r="M53" s="27"/>
      <c r="N53" s="54"/>
      <c r="P53" s="41"/>
      <c r="Q53" s="11"/>
    </row>
    <row r="54" spans="1:17" ht="11.25">
      <c r="A54" s="5"/>
      <c r="B54" s="169" t="s">
        <v>55</v>
      </c>
      <c r="C54" s="169"/>
      <c r="D54" s="169"/>
      <c r="E54" s="169"/>
      <c r="F54" s="169"/>
      <c r="G54" s="169"/>
      <c r="H54" s="6"/>
      <c r="I54" s="215" t="s">
        <v>56</v>
      </c>
      <c r="J54" s="215"/>
      <c r="K54" s="215"/>
      <c r="L54" s="215"/>
      <c r="M54" s="215"/>
      <c r="N54" s="216"/>
      <c r="P54" s="41"/>
      <c r="Q54" s="11"/>
    </row>
    <row r="55" spans="1:17" ht="1.5" customHeight="1">
      <c r="A55" s="5"/>
      <c r="B55" s="119"/>
      <c r="C55" s="119"/>
      <c r="D55" s="119"/>
      <c r="E55" s="119"/>
      <c r="F55" s="119"/>
      <c r="G55" s="119"/>
      <c r="H55" s="6"/>
      <c r="I55" s="119"/>
      <c r="J55" s="119"/>
      <c r="K55" s="119"/>
      <c r="L55" s="119"/>
      <c r="M55" s="119"/>
      <c r="N55" s="120"/>
      <c r="P55" s="41"/>
      <c r="Q55" s="11" t="s">
        <v>57</v>
      </c>
    </row>
    <row r="56" spans="1:17" ht="11.25" customHeight="1" hidden="1">
      <c r="A56" s="5"/>
      <c r="B56" s="169"/>
      <c r="C56" s="169"/>
      <c r="D56" s="169"/>
      <c r="E56" s="169"/>
      <c r="F56" s="169"/>
      <c r="G56" s="169"/>
      <c r="H56" s="6"/>
      <c r="I56" s="6"/>
      <c r="J56" s="6"/>
      <c r="K56" s="6"/>
      <c r="L56" s="6"/>
      <c r="M56" s="6"/>
      <c r="N56" s="13"/>
      <c r="P56" s="41"/>
      <c r="Q56" s="11" t="s">
        <v>58</v>
      </c>
    </row>
    <row r="57" spans="1:17" ht="16.5" customHeight="1">
      <c r="A57" s="5"/>
      <c r="B57" s="168" t="s">
        <v>59</v>
      </c>
      <c r="C57" s="168"/>
      <c r="D57" s="168"/>
      <c r="E57" s="168"/>
      <c r="F57" s="168"/>
      <c r="G57" s="168"/>
      <c r="H57" s="6"/>
      <c r="I57" s="168" t="s">
        <v>157</v>
      </c>
      <c r="J57" s="168"/>
      <c r="K57" s="168"/>
      <c r="L57" s="168"/>
      <c r="M57" s="168"/>
      <c r="N57" s="214"/>
      <c r="P57" s="41"/>
      <c r="Q57" s="11"/>
    </row>
    <row r="58" spans="1:17" ht="11.25">
      <c r="A58" s="5"/>
      <c r="B58" s="169" t="s">
        <v>57</v>
      </c>
      <c r="C58" s="169"/>
      <c r="D58" s="169"/>
      <c r="E58" s="169"/>
      <c r="F58" s="169"/>
      <c r="G58" s="169"/>
      <c r="H58" s="6"/>
      <c r="I58" s="215" t="s">
        <v>57</v>
      </c>
      <c r="J58" s="215"/>
      <c r="K58" s="215"/>
      <c r="L58" s="215"/>
      <c r="M58" s="215"/>
      <c r="N58" s="216"/>
      <c r="P58" s="6"/>
      <c r="Q58" s="6"/>
    </row>
    <row r="59" spans="1:17" ht="26.25" customHeight="1">
      <c r="A59" s="5"/>
      <c r="B59" s="217" t="s">
        <v>61</v>
      </c>
      <c r="C59" s="217"/>
      <c r="D59" s="217"/>
      <c r="E59" s="217"/>
      <c r="F59" s="217"/>
      <c r="G59" s="217"/>
      <c r="H59" s="6"/>
      <c r="I59" s="218" t="s">
        <v>58</v>
      </c>
      <c r="J59" s="218"/>
      <c r="K59" s="218"/>
      <c r="L59" s="218"/>
      <c r="M59" s="218"/>
      <c r="N59" s="219"/>
      <c r="P59" s="6"/>
      <c r="Q59" s="6"/>
    </row>
    <row r="60" spans="1:17" ht="2.25" customHeight="1">
      <c r="A60" s="5"/>
      <c r="B60" s="169" t="s">
        <v>63</v>
      </c>
      <c r="C60" s="169"/>
      <c r="D60" s="169"/>
      <c r="E60" s="169"/>
      <c r="F60" s="169"/>
      <c r="G60" s="169"/>
      <c r="H60" s="6"/>
      <c r="I60" s="212"/>
      <c r="J60" s="212"/>
      <c r="K60" s="212"/>
      <c r="L60" s="212"/>
      <c r="M60" s="212"/>
      <c r="N60" s="213"/>
      <c r="P60" s="6"/>
      <c r="Q60" s="6"/>
    </row>
    <row r="61" spans="1:17" ht="0.75" customHeight="1" hidden="1">
      <c r="A61" s="5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13"/>
      <c r="P61" s="6"/>
      <c r="Q61" s="6"/>
    </row>
    <row r="62" spans="1:17" ht="14.25" customHeight="1" thickBot="1">
      <c r="A62" s="59"/>
      <c r="B62" s="60"/>
      <c r="C62" s="60"/>
      <c r="D62" s="60"/>
      <c r="E62" s="60"/>
      <c r="F62" s="60"/>
      <c r="G62" s="60"/>
      <c r="H62" s="60"/>
      <c r="I62" s="60" t="s">
        <v>64</v>
      </c>
      <c r="J62" s="60">
        <v>7862</v>
      </c>
      <c r="K62" s="60"/>
      <c r="L62" s="61"/>
      <c r="M62" s="62"/>
      <c r="N62" s="63"/>
      <c r="P62" s="6"/>
      <c r="Q62" s="6"/>
    </row>
    <row r="63" spans="14:17" ht="36" customHeight="1">
      <c r="N63" s="4" t="s">
        <v>65</v>
      </c>
      <c r="P63" s="6"/>
      <c r="Q63" s="6"/>
    </row>
    <row r="64" spans="16:17" ht="11.25">
      <c r="P64" s="6"/>
      <c r="Q64" s="6"/>
    </row>
    <row r="65" spans="16:17" ht="11.25">
      <c r="P65" s="6"/>
      <c r="Q65" s="6"/>
    </row>
    <row r="66" spans="16:17" ht="11.25">
      <c r="P66" s="6"/>
      <c r="Q66" s="6"/>
    </row>
    <row r="67" spans="16:17" ht="11.25">
      <c r="P67" s="6"/>
      <c r="Q67" s="6"/>
    </row>
    <row r="68" spans="16:17" ht="11.25">
      <c r="P68" s="6"/>
      <c r="Q68" s="6"/>
    </row>
    <row r="69" spans="16:17" ht="11.25">
      <c r="P69" s="6"/>
      <c r="Q69" s="6"/>
    </row>
    <row r="70" spans="16:17" ht="11.25">
      <c r="P70" s="6"/>
      <c r="Q70" s="6"/>
    </row>
    <row r="71" spans="16:17" ht="11.25">
      <c r="P71" s="6"/>
      <c r="Q71" s="6"/>
    </row>
    <row r="72" spans="16:17" ht="11.25">
      <c r="P72" s="6"/>
      <c r="Q72" s="6"/>
    </row>
    <row r="73" spans="16:17" ht="11.25">
      <c r="P73" s="6"/>
      <c r="Q73" s="6"/>
    </row>
    <row r="74" spans="16:17" ht="11.25">
      <c r="P74" s="6"/>
      <c r="Q74" s="6"/>
    </row>
  </sheetData>
  <sheetProtection/>
  <mergeCells count="83">
    <mergeCell ref="B60:G60"/>
    <mergeCell ref="I60:N60"/>
    <mergeCell ref="G30:I30"/>
    <mergeCell ref="C30:E30"/>
    <mergeCell ref="C28:E28"/>
    <mergeCell ref="G28:I28"/>
    <mergeCell ref="B56:G56"/>
    <mergeCell ref="B57:G57"/>
    <mergeCell ref="I57:N57"/>
    <mergeCell ref="B58:G58"/>
    <mergeCell ref="I58:N58"/>
    <mergeCell ref="B59:G59"/>
    <mergeCell ref="I59:N59"/>
    <mergeCell ref="F50:G50"/>
    <mergeCell ref="F44:G44"/>
    <mergeCell ref="F45:G45"/>
    <mergeCell ref="P50:Q50"/>
    <mergeCell ref="F51:G51"/>
    <mergeCell ref="F52:G52"/>
    <mergeCell ref="F53:G53"/>
    <mergeCell ref="B54:G54"/>
    <mergeCell ref="I54:N54"/>
    <mergeCell ref="P38:Q38"/>
    <mergeCell ref="F46:G46"/>
    <mergeCell ref="F47:G47"/>
    <mergeCell ref="F48:G48"/>
    <mergeCell ref="F49:G49"/>
    <mergeCell ref="M40:N40"/>
    <mergeCell ref="M41:N41"/>
    <mergeCell ref="F42:G42"/>
    <mergeCell ref="M42:N42"/>
    <mergeCell ref="F43:G43"/>
    <mergeCell ref="M43:N43"/>
    <mergeCell ref="M39:N39"/>
    <mergeCell ref="M37:N37"/>
    <mergeCell ref="G38:J38"/>
    <mergeCell ref="K38:L38"/>
    <mergeCell ref="M38:N38"/>
    <mergeCell ref="C34:E34"/>
    <mergeCell ref="G34:I34"/>
    <mergeCell ref="C35:E35"/>
    <mergeCell ref="G35:I35"/>
    <mergeCell ref="H36:I36"/>
    <mergeCell ref="C32:E32"/>
    <mergeCell ref="G32:I32"/>
    <mergeCell ref="C33:E33"/>
    <mergeCell ref="G33:I33"/>
    <mergeCell ref="M36:N36"/>
    <mergeCell ref="B21:E21"/>
    <mergeCell ref="F21:I21"/>
    <mergeCell ref="J21:K21"/>
    <mergeCell ref="L21:N21"/>
    <mergeCell ref="C31:E31"/>
    <mergeCell ref="G31:I31"/>
    <mergeCell ref="C29:E29"/>
    <mergeCell ref="G29:I29"/>
    <mergeCell ref="F23:G23"/>
    <mergeCell ref="F24:G24"/>
    <mergeCell ref="M24:N24"/>
    <mergeCell ref="F25:G25"/>
    <mergeCell ref="M25:N25"/>
    <mergeCell ref="C27:E27"/>
    <mergeCell ref="G27:I27"/>
    <mergeCell ref="B19:N19"/>
    <mergeCell ref="B20:E20"/>
    <mergeCell ref="F20:I20"/>
    <mergeCell ref="J20:K20"/>
    <mergeCell ref="B11:C11"/>
    <mergeCell ref="D11:N11"/>
    <mergeCell ref="B13:N15"/>
    <mergeCell ref="G16:H16"/>
    <mergeCell ref="L16:M16"/>
    <mergeCell ref="B17:N17"/>
    <mergeCell ref="B18:C18"/>
    <mergeCell ref="E18:G18"/>
    <mergeCell ref="I18:J18"/>
    <mergeCell ref="L18:M18"/>
    <mergeCell ref="L20:N20"/>
    <mergeCell ref="M2:N2"/>
    <mergeCell ref="L3:M3"/>
    <mergeCell ref="L8:M8"/>
    <mergeCell ref="K9:L9"/>
    <mergeCell ref="M9:N9"/>
  </mergeCells>
  <printOptions/>
  <pageMargins left="0.7" right="0.7" top="0.75" bottom="0.75" header="0.3" footer="0.3"/>
  <pageSetup horizontalDpi="600" verticalDpi="600" orientation="portrait" scale="95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V74"/>
  <sheetViews>
    <sheetView zoomScalePageLayoutView="0" workbookViewId="0" topLeftCell="A1">
      <selection activeCell="F24" sqref="F24:G25"/>
    </sheetView>
  </sheetViews>
  <sheetFormatPr defaultColWidth="6.7109375" defaultRowHeight="1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125" style="4" customWidth="1"/>
    <col min="8" max="8" width="3.28125" style="4" customWidth="1"/>
    <col min="9" max="9" width="9.00390625" style="4" customWidth="1"/>
    <col min="10" max="10" width="8.140625" style="4" customWidth="1"/>
    <col min="11" max="11" width="4.00390625" style="4" customWidth="1"/>
    <col min="12" max="12" width="7.00390625" style="4" customWidth="1"/>
    <col min="13" max="13" width="5.28125" style="4" bestFit="1" customWidth="1"/>
    <col min="14" max="14" width="16.28125" style="4" customWidth="1"/>
    <col min="15" max="15" width="8.140625" style="4" bestFit="1" customWidth="1"/>
    <col min="16" max="16" width="9.28125" style="4" bestFit="1" customWidth="1"/>
    <col min="17" max="17" width="10.28125" style="4" bestFit="1" customWidth="1"/>
    <col min="18" max="16384" width="6.7109375" style="4" customWidth="1"/>
  </cols>
  <sheetData>
    <row r="1" spans="1:14" ht="11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1.2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164">
        <v>31</v>
      </c>
      <c r="N2" s="165"/>
    </row>
    <row r="3" spans="1:14" ht="11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166"/>
      <c r="M3" s="167"/>
      <c r="N3" s="8">
        <v>7862</v>
      </c>
    </row>
    <row r="4" spans="1:14" ht="11.2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124"/>
      <c r="M4" s="124"/>
      <c r="N4" s="10" t="s">
        <v>1</v>
      </c>
    </row>
    <row r="5" spans="1:14" ht="11.25">
      <c r="A5" s="5"/>
      <c r="B5" s="6"/>
      <c r="C5" s="6"/>
      <c r="D5" s="6"/>
      <c r="E5" s="6"/>
      <c r="F5" s="6"/>
      <c r="G5" s="11"/>
      <c r="H5" s="6"/>
      <c r="I5" s="6"/>
      <c r="J5" s="6"/>
      <c r="K5" s="6"/>
      <c r="L5" s="124" t="s">
        <v>2</v>
      </c>
      <c r="M5" s="124"/>
      <c r="N5" s="12"/>
    </row>
    <row r="6" spans="1:14" ht="11.25">
      <c r="A6" s="5"/>
      <c r="B6" s="6"/>
      <c r="C6" s="6"/>
      <c r="D6" s="6"/>
      <c r="E6" s="6"/>
      <c r="F6" s="6"/>
      <c r="G6" s="11" t="s">
        <v>3</v>
      </c>
      <c r="H6" s="6"/>
      <c r="I6" s="6"/>
      <c r="J6" s="6"/>
      <c r="K6" s="6"/>
      <c r="L6" s="6"/>
      <c r="M6" s="6"/>
      <c r="N6" s="13"/>
    </row>
    <row r="7" spans="1:14" ht="11.25">
      <c r="A7" s="5"/>
      <c r="B7" s="6"/>
      <c r="C7" s="6"/>
      <c r="D7" s="6"/>
      <c r="E7" s="6"/>
      <c r="F7" s="11"/>
      <c r="G7" s="11"/>
      <c r="H7" s="6"/>
      <c r="I7" s="6"/>
      <c r="J7" s="6"/>
      <c r="K7" s="6"/>
      <c r="L7" s="6"/>
      <c r="M7" s="6"/>
      <c r="N7" s="13"/>
    </row>
    <row r="8" spans="1:14" ht="12" thickBot="1">
      <c r="A8" s="5"/>
      <c r="B8" s="6"/>
      <c r="C8" s="6"/>
      <c r="D8" s="6"/>
      <c r="E8" s="6"/>
      <c r="F8" s="6"/>
      <c r="G8" s="6" t="s">
        <v>4</v>
      </c>
      <c r="H8" s="6"/>
      <c r="I8" s="6"/>
      <c r="J8" s="14">
        <v>21</v>
      </c>
      <c r="K8" s="119" t="s">
        <v>5</v>
      </c>
      <c r="L8" s="168" t="s">
        <v>14</v>
      </c>
      <c r="M8" s="168"/>
      <c r="N8" s="13">
        <v>2017</v>
      </c>
    </row>
    <row r="9" spans="1:14" ht="11.25">
      <c r="A9" s="5"/>
      <c r="B9" s="6"/>
      <c r="C9" s="6"/>
      <c r="D9" s="6"/>
      <c r="E9" s="6"/>
      <c r="F9" s="6"/>
      <c r="G9" s="6"/>
      <c r="H9" s="6"/>
      <c r="I9" s="6"/>
      <c r="J9" s="6"/>
      <c r="K9" s="169" t="s">
        <v>6</v>
      </c>
      <c r="L9" s="169"/>
      <c r="M9" s="170">
        <f>M42</f>
        <v>4000</v>
      </c>
      <c r="N9" s="171"/>
    </row>
    <row r="10" spans="1:14" ht="13.5" customHeight="1">
      <c r="A10" s="5"/>
      <c r="B10" s="6" t="s">
        <v>7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1:14" ht="11.25">
      <c r="A11" s="122"/>
      <c r="B11" s="161">
        <f>$M$9</f>
        <v>4000</v>
      </c>
      <c r="C11" s="161"/>
      <c r="D11" s="162" t="s">
        <v>155</v>
      </c>
      <c r="E11" s="162"/>
      <c r="F11" s="162"/>
      <c r="G11" s="162"/>
      <c r="H11" s="162"/>
      <c r="I11" s="162"/>
      <c r="J11" s="162"/>
      <c r="K11" s="162"/>
      <c r="L11" s="162"/>
      <c r="M11" s="162"/>
      <c r="N11" s="163"/>
    </row>
    <row r="12" spans="1:20" ht="11.25">
      <c r="A12" s="5"/>
      <c r="B12" s="6" t="s">
        <v>8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  <c r="P12" s="4" t="s">
        <v>9</v>
      </c>
      <c r="T12" s="4" t="s">
        <v>10</v>
      </c>
    </row>
    <row r="13" spans="1:14" ht="12.75" customHeight="1">
      <c r="A13" s="5"/>
      <c r="B13" s="172" t="s">
        <v>147</v>
      </c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3"/>
    </row>
    <row r="14" spans="1:14" ht="11.25">
      <c r="A14" s="5"/>
      <c r="B14" s="172"/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3"/>
    </row>
    <row r="15" spans="1:14" ht="11.25">
      <c r="A15" s="5"/>
      <c r="B15" s="172"/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3"/>
    </row>
    <row r="16" spans="1:16" ht="11.25">
      <c r="A16" s="5"/>
      <c r="B16" s="6" t="s">
        <v>11</v>
      </c>
      <c r="C16" s="6"/>
      <c r="D16" s="6"/>
      <c r="E16" s="18">
        <v>21</v>
      </c>
      <c r="F16" s="119" t="s">
        <v>5</v>
      </c>
      <c r="G16" s="168" t="s">
        <v>14</v>
      </c>
      <c r="H16" s="168"/>
      <c r="I16" s="119" t="s">
        <v>12</v>
      </c>
      <c r="J16" s="18">
        <v>24</v>
      </c>
      <c r="K16" s="119" t="s">
        <v>13</v>
      </c>
      <c r="L16" s="168" t="s">
        <v>14</v>
      </c>
      <c r="M16" s="168"/>
      <c r="N16" s="13">
        <v>2017</v>
      </c>
      <c r="P16" s="19"/>
    </row>
    <row r="17" spans="1:14" ht="12" thickBot="1">
      <c r="A17" s="5"/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5"/>
    </row>
    <row r="18" spans="1:22" ht="12" thickBot="1">
      <c r="A18" s="5"/>
      <c r="B18" s="169" t="s">
        <v>15</v>
      </c>
      <c r="C18" s="176"/>
      <c r="D18" s="20"/>
      <c r="E18" s="177" t="s">
        <v>16</v>
      </c>
      <c r="F18" s="178"/>
      <c r="G18" s="179"/>
      <c r="H18" s="20" t="s">
        <v>17</v>
      </c>
      <c r="I18" s="177" t="s">
        <v>18</v>
      </c>
      <c r="J18" s="179"/>
      <c r="K18" s="20"/>
      <c r="L18" s="177" t="s">
        <v>19</v>
      </c>
      <c r="M18" s="179"/>
      <c r="N18" s="20"/>
      <c r="V18" s="4" t="s">
        <v>10</v>
      </c>
    </row>
    <row r="19" spans="1:17" ht="11.25">
      <c r="A19" s="5"/>
      <c r="B19" s="174" t="s">
        <v>20</v>
      </c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5"/>
      <c r="Q19" s="4" t="s">
        <v>10</v>
      </c>
    </row>
    <row r="20" spans="1:17" ht="12.75" customHeight="1">
      <c r="A20" s="5"/>
      <c r="B20" s="180"/>
      <c r="C20" s="181"/>
      <c r="D20" s="181"/>
      <c r="E20" s="182"/>
      <c r="F20" s="164"/>
      <c r="G20" s="183"/>
      <c r="H20" s="183"/>
      <c r="I20" s="184"/>
      <c r="J20" s="164"/>
      <c r="K20" s="184"/>
      <c r="L20" s="164"/>
      <c r="M20" s="183"/>
      <c r="N20" s="165"/>
      <c r="Q20" s="4" t="s">
        <v>10</v>
      </c>
    </row>
    <row r="21" spans="1:14" ht="11.25">
      <c r="A21" s="5"/>
      <c r="B21" s="185" t="s">
        <v>21</v>
      </c>
      <c r="C21" s="186"/>
      <c r="D21" s="186"/>
      <c r="E21" s="187"/>
      <c r="F21" s="185" t="s">
        <v>22</v>
      </c>
      <c r="G21" s="186"/>
      <c r="H21" s="186"/>
      <c r="I21" s="187"/>
      <c r="J21" s="185" t="s">
        <v>23</v>
      </c>
      <c r="K21" s="187"/>
      <c r="L21" s="185" t="s">
        <v>24</v>
      </c>
      <c r="M21" s="186"/>
      <c r="N21" s="188"/>
    </row>
    <row r="22" spans="1:14" ht="11.25">
      <c r="A22" s="5"/>
      <c r="B22" s="7" t="s">
        <v>25</v>
      </c>
      <c r="C22" s="6"/>
      <c r="D22" s="6"/>
      <c r="E22" s="11"/>
      <c r="F22" s="6"/>
      <c r="G22" s="6"/>
      <c r="H22" s="6"/>
      <c r="I22" s="6"/>
      <c r="J22" s="6"/>
      <c r="K22" s="6"/>
      <c r="L22" s="6"/>
      <c r="M22" s="6"/>
      <c r="N22" s="13"/>
    </row>
    <row r="23" spans="1:14" ht="11.25">
      <c r="A23" s="5"/>
      <c r="B23" s="6"/>
      <c r="C23" s="6" t="s">
        <v>26</v>
      </c>
      <c r="D23" s="6"/>
      <c r="E23" s="119"/>
      <c r="F23" s="168" t="s">
        <v>27</v>
      </c>
      <c r="G23" s="168"/>
      <c r="H23" s="6"/>
      <c r="I23" s="6"/>
      <c r="J23" s="11"/>
      <c r="K23" s="6"/>
      <c r="L23" s="6"/>
      <c r="M23" s="6"/>
      <c r="N23" s="13"/>
    </row>
    <row r="24" spans="1:14" ht="11.25">
      <c r="A24" s="5"/>
      <c r="B24" s="6" t="s">
        <v>28</v>
      </c>
      <c r="C24" s="6"/>
      <c r="D24" s="22">
        <v>3</v>
      </c>
      <c r="E24" s="119" t="s">
        <v>29</v>
      </c>
      <c r="F24" s="189">
        <v>1120</v>
      </c>
      <c r="G24" s="190"/>
      <c r="H24" s="6" t="s">
        <v>30</v>
      </c>
      <c r="I24" s="6"/>
      <c r="J24" s="11"/>
      <c r="K24" s="6"/>
      <c r="L24" s="6"/>
      <c r="M24" s="191"/>
      <c r="N24" s="192"/>
    </row>
    <row r="25" spans="1:14" ht="11.25">
      <c r="A25" s="5"/>
      <c r="B25" s="6" t="s">
        <v>31</v>
      </c>
      <c r="C25" s="6"/>
      <c r="D25" s="22">
        <v>1</v>
      </c>
      <c r="E25" s="119" t="s">
        <v>29</v>
      </c>
      <c r="F25" s="189">
        <v>640</v>
      </c>
      <c r="G25" s="190"/>
      <c r="H25" s="6" t="s">
        <v>30</v>
      </c>
      <c r="I25" s="6"/>
      <c r="J25" s="11"/>
      <c r="K25" s="6" t="s">
        <v>32</v>
      </c>
      <c r="L25" s="6"/>
      <c r="M25" s="193">
        <f>D24*F24+D25*F25</f>
        <v>4000</v>
      </c>
      <c r="N25" s="194"/>
    </row>
    <row r="26" spans="1:14" ht="11.25">
      <c r="A26" s="5"/>
      <c r="B26" s="7" t="s">
        <v>33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13"/>
    </row>
    <row r="27" spans="1:14" ht="11.25">
      <c r="A27" s="5"/>
      <c r="B27" s="6" t="s">
        <v>5</v>
      </c>
      <c r="C27" s="168" t="s">
        <v>83</v>
      </c>
      <c r="D27" s="168"/>
      <c r="E27" s="168"/>
      <c r="F27" s="119" t="s">
        <v>29</v>
      </c>
      <c r="G27" s="168" t="s">
        <v>96</v>
      </c>
      <c r="H27" s="168"/>
      <c r="I27" s="168"/>
      <c r="J27" s="23"/>
      <c r="K27" s="6" t="s">
        <v>34</v>
      </c>
      <c r="L27" s="6"/>
      <c r="M27" s="6"/>
      <c r="N27" s="24"/>
    </row>
    <row r="28" spans="1:14" ht="11.25">
      <c r="A28" s="5"/>
      <c r="B28" s="6" t="s">
        <v>5</v>
      </c>
      <c r="C28" s="168" t="s">
        <v>96</v>
      </c>
      <c r="D28" s="168"/>
      <c r="E28" s="168"/>
      <c r="F28" s="25" t="s">
        <v>29</v>
      </c>
      <c r="G28" s="168" t="s">
        <v>148</v>
      </c>
      <c r="H28" s="168"/>
      <c r="I28" s="168"/>
      <c r="J28" s="23"/>
      <c r="K28" s="6" t="s">
        <v>34</v>
      </c>
      <c r="L28" s="6"/>
      <c r="M28" s="6"/>
      <c r="N28" s="24"/>
    </row>
    <row r="29" spans="1:14" ht="11.25">
      <c r="A29" s="5"/>
      <c r="B29" s="6" t="s">
        <v>5</v>
      </c>
      <c r="C29" s="168" t="s">
        <v>148</v>
      </c>
      <c r="D29" s="168"/>
      <c r="E29" s="168"/>
      <c r="F29" s="25" t="s">
        <v>29</v>
      </c>
      <c r="G29" s="168" t="s">
        <v>96</v>
      </c>
      <c r="H29" s="168"/>
      <c r="I29" s="168"/>
      <c r="J29" s="26"/>
      <c r="K29" s="6" t="s">
        <v>34</v>
      </c>
      <c r="L29" s="6"/>
      <c r="M29" s="6"/>
      <c r="N29" s="13"/>
    </row>
    <row r="30" spans="1:14" ht="11.25">
      <c r="A30" s="5"/>
      <c r="B30" s="6" t="s">
        <v>5</v>
      </c>
      <c r="C30" s="168" t="s">
        <v>96</v>
      </c>
      <c r="D30" s="168"/>
      <c r="E30" s="168"/>
      <c r="F30" s="119" t="s">
        <v>29</v>
      </c>
      <c r="G30" s="183" t="s">
        <v>149</v>
      </c>
      <c r="H30" s="183"/>
      <c r="I30" s="183"/>
      <c r="J30" s="26"/>
      <c r="K30" s="6" t="s">
        <v>34</v>
      </c>
      <c r="L30" s="6"/>
      <c r="M30" s="6"/>
      <c r="N30" s="13"/>
    </row>
    <row r="31" spans="1:14" ht="11.25">
      <c r="A31" s="5"/>
      <c r="B31" s="6" t="s">
        <v>5</v>
      </c>
      <c r="C31" s="183" t="s">
        <v>149</v>
      </c>
      <c r="D31" s="183"/>
      <c r="E31" s="183"/>
      <c r="F31" s="119" t="s">
        <v>29</v>
      </c>
      <c r="G31" s="183" t="s">
        <v>150</v>
      </c>
      <c r="H31" s="183"/>
      <c r="I31" s="183"/>
      <c r="J31" s="26"/>
      <c r="K31" s="6" t="s">
        <v>34</v>
      </c>
      <c r="L31" s="6"/>
      <c r="M31" s="6"/>
      <c r="N31" s="13"/>
    </row>
    <row r="32" spans="1:14" ht="11.25">
      <c r="A32" s="5"/>
      <c r="B32" s="6" t="s">
        <v>5</v>
      </c>
      <c r="C32" s="183" t="s">
        <v>150</v>
      </c>
      <c r="D32" s="183"/>
      <c r="E32" s="183"/>
      <c r="F32" s="119" t="s">
        <v>29</v>
      </c>
      <c r="G32" s="168" t="s">
        <v>96</v>
      </c>
      <c r="H32" s="168"/>
      <c r="I32" s="168"/>
      <c r="J32" s="26"/>
      <c r="K32" s="6" t="s">
        <v>34</v>
      </c>
      <c r="L32" s="6"/>
      <c r="M32" s="6"/>
      <c r="N32" s="13"/>
    </row>
    <row r="33" spans="1:14" ht="11.25">
      <c r="A33" s="5"/>
      <c r="B33" s="6" t="s">
        <v>5</v>
      </c>
      <c r="C33" s="168" t="s">
        <v>96</v>
      </c>
      <c r="D33" s="168"/>
      <c r="E33" s="168"/>
      <c r="F33" s="119" t="s">
        <v>29</v>
      </c>
      <c r="G33" s="183" t="s">
        <v>151</v>
      </c>
      <c r="H33" s="183"/>
      <c r="I33" s="183"/>
      <c r="J33" s="26"/>
      <c r="K33" s="6" t="s">
        <v>34</v>
      </c>
      <c r="L33" s="6"/>
      <c r="M33" s="6"/>
      <c r="N33" s="13"/>
    </row>
    <row r="34" spans="1:14" ht="11.25">
      <c r="A34" s="5"/>
      <c r="B34" s="6" t="s">
        <v>5</v>
      </c>
      <c r="C34" s="183" t="s">
        <v>151</v>
      </c>
      <c r="D34" s="183"/>
      <c r="E34" s="183"/>
      <c r="F34" s="119" t="s">
        <v>29</v>
      </c>
      <c r="G34" s="168" t="s">
        <v>83</v>
      </c>
      <c r="H34" s="168"/>
      <c r="I34" s="168"/>
      <c r="J34" s="27"/>
      <c r="K34" s="6" t="s">
        <v>34</v>
      </c>
      <c r="L34" s="6"/>
      <c r="M34" s="6"/>
      <c r="N34" s="13"/>
    </row>
    <row r="35" spans="1:14" ht="11.25">
      <c r="A35" s="5"/>
      <c r="B35" s="6"/>
      <c r="C35" s="169"/>
      <c r="D35" s="169"/>
      <c r="E35" s="169"/>
      <c r="F35" s="119" t="s">
        <v>29</v>
      </c>
      <c r="G35" s="169"/>
      <c r="H35" s="169"/>
      <c r="I35" s="169"/>
      <c r="J35" s="28">
        <f>SUM(J27:J34)</f>
        <v>0</v>
      </c>
      <c r="K35" s="6"/>
      <c r="L35" s="6"/>
      <c r="M35" s="29"/>
      <c r="N35" s="30"/>
    </row>
    <row r="36" spans="1:14" ht="11.25">
      <c r="A36" s="5"/>
      <c r="B36" s="6"/>
      <c r="C36" s="6"/>
      <c r="D36" s="6"/>
      <c r="E36" s="6"/>
      <c r="F36" s="6"/>
      <c r="G36" s="6"/>
      <c r="H36" s="169" t="s">
        <v>36</v>
      </c>
      <c r="I36" s="169"/>
      <c r="J36" s="31">
        <v>1.6</v>
      </c>
      <c r="K36" s="6"/>
      <c r="L36" s="123"/>
      <c r="M36" s="193">
        <f>M25</f>
        <v>4000</v>
      </c>
      <c r="N36" s="194"/>
    </row>
    <row r="37" spans="1:18" ht="11.25">
      <c r="A37" s="5"/>
      <c r="B37" s="6" t="s">
        <v>37</v>
      </c>
      <c r="C37" s="6"/>
      <c r="D37" s="6"/>
      <c r="E37" s="6"/>
      <c r="F37" s="6"/>
      <c r="G37" s="6"/>
      <c r="H37" s="119"/>
      <c r="I37" s="119"/>
      <c r="J37" s="31"/>
      <c r="K37" s="6"/>
      <c r="L37" s="121" t="s">
        <v>38</v>
      </c>
      <c r="M37" s="195">
        <v>1</v>
      </c>
      <c r="N37" s="196"/>
      <c r="R37" s="4" t="s">
        <v>39</v>
      </c>
    </row>
    <row r="38" spans="1:17" ht="11.25">
      <c r="A38" s="5"/>
      <c r="B38" s="6"/>
      <c r="C38" s="6"/>
      <c r="D38" s="6"/>
      <c r="E38" s="6"/>
      <c r="F38" s="6"/>
      <c r="G38" s="197"/>
      <c r="H38" s="197"/>
      <c r="I38" s="197"/>
      <c r="J38" s="197"/>
      <c r="K38" s="197" t="s">
        <v>40</v>
      </c>
      <c r="L38" s="198"/>
      <c r="M38" s="195">
        <v>0</v>
      </c>
      <c r="N38" s="196"/>
      <c r="P38" s="169"/>
      <c r="Q38" s="169"/>
    </row>
    <row r="39" spans="1:17" ht="11.25">
      <c r="A39" s="5"/>
      <c r="B39" s="35"/>
      <c r="C39" s="36" t="s">
        <v>41</v>
      </c>
      <c r="D39" s="37"/>
      <c r="E39" s="37"/>
      <c r="F39" s="37"/>
      <c r="G39" s="38"/>
      <c r="H39" s="39"/>
      <c r="I39" s="39"/>
      <c r="J39" s="40"/>
      <c r="K39" s="40"/>
      <c r="L39" s="121" t="s">
        <v>33</v>
      </c>
      <c r="M39" s="189">
        <f>J36*J35</f>
        <v>0</v>
      </c>
      <c r="N39" s="199"/>
      <c r="P39" s="41"/>
      <c r="Q39" s="6"/>
    </row>
    <row r="40" spans="1:17" ht="11.25">
      <c r="A40" s="5"/>
      <c r="B40" s="42"/>
      <c r="C40" s="7"/>
      <c r="D40" s="6"/>
      <c r="E40" s="6"/>
      <c r="F40" s="6"/>
      <c r="G40" s="43"/>
      <c r="H40" s="39"/>
      <c r="I40" s="39"/>
      <c r="J40" s="40"/>
      <c r="K40" s="40"/>
      <c r="L40" s="121" t="s">
        <v>42</v>
      </c>
      <c r="M40" s="189">
        <v>0</v>
      </c>
      <c r="N40" s="199"/>
      <c r="P40" s="41"/>
      <c r="Q40" s="6"/>
    </row>
    <row r="41" spans="1:17" ht="11.25">
      <c r="A41" s="5"/>
      <c r="B41" s="42"/>
      <c r="C41" s="7"/>
      <c r="D41" s="6"/>
      <c r="E41" s="6"/>
      <c r="F41" s="6"/>
      <c r="G41" s="43"/>
      <c r="H41" s="39"/>
      <c r="I41" s="39"/>
      <c r="J41" s="40"/>
      <c r="K41" s="40"/>
      <c r="L41" s="121" t="s">
        <v>43</v>
      </c>
      <c r="M41" s="189">
        <v>0</v>
      </c>
      <c r="N41" s="199"/>
      <c r="P41" s="41"/>
      <c r="Q41" s="6"/>
    </row>
    <row r="42" spans="1:17" ht="11.25">
      <c r="A42" s="5"/>
      <c r="B42" s="42" t="s">
        <v>44</v>
      </c>
      <c r="C42" s="6"/>
      <c r="D42" s="6"/>
      <c r="E42" s="123"/>
      <c r="F42" s="200">
        <v>0</v>
      </c>
      <c r="G42" s="201"/>
      <c r="H42" s="121"/>
      <c r="I42" s="121"/>
      <c r="J42" s="121"/>
      <c r="K42" s="6" t="s">
        <v>45</v>
      </c>
      <c r="L42" s="123"/>
      <c r="M42" s="170">
        <f>SUM(M36+M38+M39)+M40+M41</f>
        <v>4000</v>
      </c>
      <c r="N42" s="171"/>
      <c r="O42" s="44"/>
      <c r="P42" s="41"/>
      <c r="Q42" s="11"/>
    </row>
    <row r="43" spans="1:17" ht="11.25">
      <c r="A43" s="5"/>
      <c r="B43" s="42" t="s">
        <v>46</v>
      </c>
      <c r="C43" s="6"/>
      <c r="D43" s="6"/>
      <c r="E43" s="123"/>
      <c r="F43" s="202">
        <v>0</v>
      </c>
      <c r="G43" s="203"/>
      <c r="H43" s="121"/>
      <c r="I43" s="121"/>
      <c r="J43" s="121"/>
      <c r="K43" s="6" t="s">
        <v>47</v>
      </c>
      <c r="L43" s="123"/>
      <c r="M43" s="170"/>
      <c r="N43" s="171"/>
      <c r="P43" s="41"/>
      <c r="Q43" s="11"/>
    </row>
    <row r="44" spans="1:17" ht="11.25">
      <c r="A44" s="5"/>
      <c r="B44" s="42" t="s">
        <v>48</v>
      </c>
      <c r="C44" s="6"/>
      <c r="D44" s="6"/>
      <c r="E44" s="123"/>
      <c r="F44" s="204">
        <v>0</v>
      </c>
      <c r="G44" s="205"/>
      <c r="H44" s="121"/>
      <c r="I44" s="121"/>
      <c r="J44" s="121"/>
      <c r="K44" s="6"/>
      <c r="L44" s="123"/>
      <c r="M44" s="45"/>
      <c r="N44" s="46"/>
      <c r="P44" s="41"/>
      <c r="Q44" s="47"/>
    </row>
    <row r="45" spans="1:17" ht="11.25">
      <c r="A45" s="5"/>
      <c r="B45" s="42" t="s">
        <v>49</v>
      </c>
      <c r="C45" s="6"/>
      <c r="D45" s="6"/>
      <c r="E45" s="123"/>
      <c r="F45" s="202">
        <v>0</v>
      </c>
      <c r="G45" s="203"/>
      <c r="H45" s="121"/>
      <c r="I45" s="121"/>
      <c r="J45" s="121"/>
      <c r="K45" s="6"/>
      <c r="L45" s="123"/>
      <c r="M45" s="45"/>
      <c r="N45" s="46"/>
      <c r="P45" s="41"/>
      <c r="Q45" s="11"/>
    </row>
    <row r="46" spans="1:17" ht="11.25">
      <c r="A46" s="5"/>
      <c r="B46" s="42" t="s">
        <v>48</v>
      </c>
      <c r="C46" s="6"/>
      <c r="D46" s="6"/>
      <c r="E46" s="123"/>
      <c r="F46" s="204">
        <v>0</v>
      </c>
      <c r="G46" s="205"/>
      <c r="H46" s="121"/>
      <c r="I46" s="121"/>
      <c r="J46" s="121"/>
      <c r="K46" s="6"/>
      <c r="L46" s="123"/>
      <c r="M46" s="45"/>
      <c r="N46" s="46"/>
      <c r="P46" s="41"/>
      <c r="Q46" s="11"/>
    </row>
    <row r="47" spans="1:17" ht="11.25">
      <c r="A47" s="5"/>
      <c r="B47" s="42" t="s">
        <v>33</v>
      </c>
      <c r="C47" s="6"/>
      <c r="D47" s="6"/>
      <c r="E47" s="123"/>
      <c r="F47" s="200">
        <v>0</v>
      </c>
      <c r="G47" s="201"/>
      <c r="H47" s="6"/>
      <c r="I47" s="35" t="s">
        <v>50</v>
      </c>
      <c r="J47" s="37"/>
      <c r="K47" s="37"/>
      <c r="L47" s="37"/>
      <c r="M47" s="37"/>
      <c r="N47" s="48"/>
      <c r="P47" s="41"/>
      <c r="Q47" s="11"/>
    </row>
    <row r="48" spans="1:17" ht="11.25">
      <c r="A48" s="5"/>
      <c r="B48" s="42" t="s">
        <v>51</v>
      </c>
      <c r="C48" s="6"/>
      <c r="D48" s="6"/>
      <c r="E48" s="123"/>
      <c r="F48" s="202">
        <v>0</v>
      </c>
      <c r="G48" s="203"/>
      <c r="H48" s="6"/>
      <c r="I48" s="49"/>
      <c r="J48" s="50"/>
      <c r="K48" s="50"/>
      <c r="L48" s="50"/>
      <c r="M48" s="50"/>
      <c r="N48" s="51"/>
      <c r="P48" s="6"/>
      <c r="Q48" s="6"/>
    </row>
    <row r="49" spans="1:17" ht="11.25">
      <c r="A49" s="5"/>
      <c r="B49" s="42" t="s">
        <v>43</v>
      </c>
      <c r="C49" s="6"/>
      <c r="D49" s="6"/>
      <c r="E49" s="123" t="s">
        <v>52</v>
      </c>
      <c r="F49" s="202">
        <v>0</v>
      </c>
      <c r="G49" s="203"/>
      <c r="H49" s="6"/>
      <c r="I49" s="49"/>
      <c r="J49" s="50"/>
      <c r="K49" s="50"/>
      <c r="L49" s="50"/>
      <c r="M49" s="50"/>
      <c r="N49" s="51"/>
      <c r="P49" s="6"/>
      <c r="Q49" s="6"/>
    </row>
    <row r="50" spans="1:17" ht="11.25">
      <c r="A50" s="5"/>
      <c r="B50" s="42" t="s">
        <v>53</v>
      </c>
      <c r="C50" s="6"/>
      <c r="D50" s="6"/>
      <c r="E50" s="123"/>
      <c r="F50" s="202">
        <v>0</v>
      </c>
      <c r="G50" s="203"/>
      <c r="H50" s="52"/>
      <c r="I50" s="49"/>
      <c r="J50" s="50"/>
      <c r="K50" s="50"/>
      <c r="L50" s="50"/>
      <c r="M50" s="50"/>
      <c r="N50" s="51"/>
      <c r="P50" s="169"/>
      <c r="Q50" s="169"/>
    </row>
    <row r="51" spans="1:17" ht="11.25">
      <c r="A51" s="5"/>
      <c r="B51" s="42" t="s">
        <v>47</v>
      </c>
      <c r="C51" s="6"/>
      <c r="D51" s="6"/>
      <c r="E51" s="123"/>
      <c r="F51" s="206">
        <f>SUM(F46:G50)</f>
        <v>0</v>
      </c>
      <c r="G51" s="207"/>
      <c r="H51" s="6"/>
      <c r="I51" s="49"/>
      <c r="J51" s="50"/>
      <c r="K51" s="50"/>
      <c r="L51" s="50"/>
      <c r="M51" s="50"/>
      <c r="N51" s="51"/>
      <c r="P51" s="41"/>
      <c r="Q51" s="6"/>
    </row>
    <row r="52" spans="1:17" ht="11.25">
      <c r="A52" s="5"/>
      <c r="B52" s="42" t="s">
        <v>54</v>
      </c>
      <c r="C52" s="6"/>
      <c r="D52" s="6"/>
      <c r="E52" s="123"/>
      <c r="F52" s="208">
        <f>+M42-F51</f>
        <v>4000</v>
      </c>
      <c r="G52" s="209"/>
      <c r="H52" s="6"/>
      <c r="I52" s="53"/>
      <c r="J52" s="27"/>
      <c r="K52" s="27"/>
      <c r="L52" s="27"/>
      <c r="M52" s="27"/>
      <c r="N52" s="54"/>
      <c r="P52" s="41"/>
      <c r="Q52" s="6"/>
    </row>
    <row r="53" spans="1:17" ht="12" thickBot="1">
      <c r="A53" s="5"/>
      <c r="B53" s="55" t="s">
        <v>48</v>
      </c>
      <c r="C53" s="26"/>
      <c r="D53" s="26"/>
      <c r="E53" s="56"/>
      <c r="F53" s="210">
        <f>+F51+F52</f>
        <v>4000</v>
      </c>
      <c r="G53" s="211"/>
      <c r="H53" s="6"/>
      <c r="I53" s="57"/>
      <c r="J53" s="27"/>
      <c r="K53" s="27"/>
      <c r="L53" s="27"/>
      <c r="M53" s="27"/>
      <c r="N53" s="54"/>
      <c r="P53" s="41"/>
      <c r="Q53" s="11"/>
    </row>
    <row r="54" spans="1:17" ht="11.25">
      <c r="A54" s="5"/>
      <c r="B54" s="169" t="s">
        <v>55</v>
      </c>
      <c r="C54" s="169"/>
      <c r="D54" s="169"/>
      <c r="E54" s="169"/>
      <c r="F54" s="169"/>
      <c r="G54" s="169"/>
      <c r="H54" s="6"/>
      <c r="I54" s="169" t="s">
        <v>56</v>
      </c>
      <c r="J54" s="169"/>
      <c r="K54" s="169"/>
      <c r="L54" s="169"/>
      <c r="M54" s="169"/>
      <c r="N54" s="176"/>
      <c r="P54" s="41"/>
      <c r="Q54" s="11"/>
    </row>
    <row r="55" spans="1:17" ht="1.5" customHeight="1">
      <c r="A55" s="5"/>
      <c r="B55" s="119"/>
      <c r="C55" s="119"/>
      <c r="D55" s="119"/>
      <c r="E55" s="119"/>
      <c r="F55" s="119"/>
      <c r="G55" s="119"/>
      <c r="H55" s="6"/>
      <c r="I55" s="119"/>
      <c r="J55" s="119"/>
      <c r="K55" s="119"/>
      <c r="L55" s="119"/>
      <c r="M55" s="119"/>
      <c r="N55" s="120"/>
      <c r="P55" s="41"/>
      <c r="Q55" s="11" t="s">
        <v>57</v>
      </c>
    </row>
    <row r="56" spans="1:17" ht="11.25" customHeight="1" hidden="1">
      <c r="A56" s="5"/>
      <c r="B56" s="169"/>
      <c r="C56" s="169"/>
      <c r="D56" s="169"/>
      <c r="E56" s="169"/>
      <c r="F56" s="169"/>
      <c r="G56" s="169"/>
      <c r="H56" s="6"/>
      <c r="I56" s="6"/>
      <c r="J56" s="6"/>
      <c r="K56" s="6"/>
      <c r="L56" s="6"/>
      <c r="M56" s="6"/>
      <c r="N56" s="13"/>
      <c r="P56" s="41"/>
      <c r="Q56" s="11" t="s">
        <v>58</v>
      </c>
    </row>
    <row r="57" spans="1:17" ht="16.5" customHeight="1">
      <c r="A57" s="5"/>
      <c r="B57" s="168" t="s">
        <v>59</v>
      </c>
      <c r="C57" s="168"/>
      <c r="D57" s="168"/>
      <c r="E57" s="168"/>
      <c r="F57" s="168"/>
      <c r="G57" s="168"/>
      <c r="H57" s="6"/>
      <c r="I57" s="168" t="s">
        <v>153</v>
      </c>
      <c r="J57" s="168"/>
      <c r="K57" s="168"/>
      <c r="L57" s="168"/>
      <c r="M57" s="168"/>
      <c r="N57" s="214"/>
      <c r="P57" s="41"/>
      <c r="Q57" s="11"/>
    </row>
    <row r="58" spans="1:17" ht="11.25">
      <c r="A58" s="5"/>
      <c r="B58" s="169" t="s">
        <v>57</v>
      </c>
      <c r="C58" s="169"/>
      <c r="D58" s="169"/>
      <c r="E58" s="169"/>
      <c r="F58" s="169"/>
      <c r="G58" s="169"/>
      <c r="H58" s="6"/>
      <c r="I58" s="215" t="s">
        <v>57</v>
      </c>
      <c r="J58" s="215"/>
      <c r="K58" s="215"/>
      <c r="L58" s="215"/>
      <c r="M58" s="215"/>
      <c r="N58" s="216"/>
      <c r="P58" s="6"/>
      <c r="Q58" s="6"/>
    </row>
    <row r="59" spans="1:17" ht="26.25" customHeight="1">
      <c r="A59" s="5"/>
      <c r="B59" s="217" t="s">
        <v>61</v>
      </c>
      <c r="C59" s="217"/>
      <c r="D59" s="217"/>
      <c r="E59" s="217"/>
      <c r="F59" s="217"/>
      <c r="G59" s="217"/>
      <c r="H59" s="6"/>
      <c r="I59" s="221" t="s">
        <v>154</v>
      </c>
      <c r="J59" s="221"/>
      <c r="K59" s="221"/>
      <c r="L59" s="221"/>
      <c r="M59" s="221"/>
      <c r="N59" s="222"/>
      <c r="P59" s="6"/>
      <c r="Q59" s="6"/>
    </row>
    <row r="60" spans="1:17" ht="2.25" customHeight="1">
      <c r="A60" s="5"/>
      <c r="B60" s="169" t="s">
        <v>63</v>
      </c>
      <c r="C60" s="169"/>
      <c r="D60" s="169"/>
      <c r="E60" s="169"/>
      <c r="F60" s="169"/>
      <c r="G60" s="169"/>
      <c r="H60" s="6"/>
      <c r="I60" s="212"/>
      <c r="J60" s="212"/>
      <c r="K60" s="212"/>
      <c r="L60" s="212"/>
      <c r="M60" s="212"/>
      <c r="N60" s="213"/>
      <c r="P60" s="6"/>
      <c r="Q60" s="6"/>
    </row>
    <row r="61" spans="1:17" ht="0.75" customHeight="1" hidden="1">
      <c r="A61" s="5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13"/>
      <c r="P61" s="6"/>
      <c r="Q61" s="6"/>
    </row>
    <row r="62" spans="1:17" ht="14.25" customHeight="1" thickBot="1">
      <c r="A62" s="59"/>
      <c r="B62" s="60"/>
      <c r="C62" s="60"/>
      <c r="D62" s="60"/>
      <c r="E62" s="60"/>
      <c r="F62" s="60"/>
      <c r="G62" s="60"/>
      <c r="H62" s="60"/>
      <c r="I62" s="60" t="s">
        <v>64</v>
      </c>
      <c r="J62" s="60">
        <v>7862</v>
      </c>
      <c r="K62" s="60"/>
      <c r="L62" s="61"/>
      <c r="M62" s="62"/>
      <c r="N62" s="63"/>
      <c r="P62" s="6"/>
      <c r="Q62" s="6"/>
    </row>
    <row r="63" spans="14:17" ht="36" customHeight="1">
      <c r="N63" s="4" t="s">
        <v>65</v>
      </c>
      <c r="P63" s="6"/>
      <c r="Q63" s="6"/>
    </row>
    <row r="64" spans="16:17" ht="11.25">
      <c r="P64" s="6"/>
      <c r="Q64" s="6"/>
    </row>
    <row r="65" spans="16:17" ht="11.25">
      <c r="P65" s="6"/>
      <c r="Q65" s="6"/>
    </row>
    <row r="66" spans="16:17" ht="11.25">
      <c r="P66" s="6"/>
      <c r="Q66" s="6"/>
    </row>
    <row r="67" spans="16:17" ht="11.25">
      <c r="P67" s="6"/>
      <c r="Q67" s="6"/>
    </row>
    <row r="68" spans="16:17" ht="11.25">
      <c r="P68" s="6"/>
      <c r="Q68" s="6"/>
    </row>
    <row r="69" spans="16:17" ht="11.25">
      <c r="P69" s="6"/>
      <c r="Q69" s="6"/>
    </row>
    <row r="70" spans="16:17" ht="11.25">
      <c r="P70" s="6"/>
      <c r="Q70" s="6"/>
    </row>
    <row r="71" spans="16:17" ht="11.25">
      <c r="P71" s="6"/>
      <c r="Q71" s="6"/>
    </row>
    <row r="72" spans="16:17" ht="11.25">
      <c r="P72" s="6"/>
      <c r="Q72" s="6"/>
    </row>
    <row r="73" spans="16:17" ht="11.25">
      <c r="P73" s="6"/>
      <c r="Q73" s="6"/>
    </row>
    <row r="74" spans="16:17" ht="11.25">
      <c r="P74" s="6"/>
      <c r="Q74" s="6"/>
    </row>
  </sheetData>
  <sheetProtection/>
  <mergeCells count="83">
    <mergeCell ref="P50:Q50"/>
    <mergeCell ref="F51:G51"/>
    <mergeCell ref="F52:G52"/>
    <mergeCell ref="F53:G53"/>
    <mergeCell ref="B60:G60"/>
    <mergeCell ref="I60:N60"/>
    <mergeCell ref="B56:G56"/>
    <mergeCell ref="B57:G57"/>
    <mergeCell ref="I57:N57"/>
    <mergeCell ref="B58:G58"/>
    <mergeCell ref="I58:N58"/>
    <mergeCell ref="B59:G59"/>
    <mergeCell ref="I59:N59"/>
    <mergeCell ref="F43:G43"/>
    <mergeCell ref="M43:N43"/>
    <mergeCell ref="B54:G54"/>
    <mergeCell ref="I54:N54"/>
    <mergeCell ref="F44:G44"/>
    <mergeCell ref="F45:G45"/>
    <mergeCell ref="F46:G46"/>
    <mergeCell ref="F47:G47"/>
    <mergeCell ref="F48:G48"/>
    <mergeCell ref="F49:G49"/>
    <mergeCell ref="F50:G50"/>
    <mergeCell ref="P38:Q38"/>
    <mergeCell ref="M40:N40"/>
    <mergeCell ref="M41:N41"/>
    <mergeCell ref="F42:G42"/>
    <mergeCell ref="M42:N42"/>
    <mergeCell ref="M39:N39"/>
    <mergeCell ref="C34:E34"/>
    <mergeCell ref="G34:I34"/>
    <mergeCell ref="C35:E35"/>
    <mergeCell ref="G35:I35"/>
    <mergeCell ref="H36:I36"/>
    <mergeCell ref="M36:N36"/>
    <mergeCell ref="M37:N37"/>
    <mergeCell ref="G38:J38"/>
    <mergeCell ref="K38:L38"/>
    <mergeCell ref="M38:N38"/>
    <mergeCell ref="C31:E31"/>
    <mergeCell ref="G31:I31"/>
    <mergeCell ref="C32:E32"/>
    <mergeCell ref="G32:I32"/>
    <mergeCell ref="C33:E33"/>
    <mergeCell ref="G33:I33"/>
    <mergeCell ref="C28:E28"/>
    <mergeCell ref="G28:I28"/>
    <mergeCell ref="C29:E29"/>
    <mergeCell ref="G29:I29"/>
    <mergeCell ref="C30:E30"/>
    <mergeCell ref="G30:I30"/>
    <mergeCell ref="C27:E27"/>
    <mergeCell ref="G27:I27"/>
    <mergeCell ref="B19:N19"/>
    <mergeCell ref="B20:E20"/>
    <mergeCell ref="F20:I20"/>
    <mergeCell ref="J20:K20"/>
    <mergeCell ref="L20:N20"/>
    <mergeCell ref="B21:E21"/>
    <mergeCell ref="F21:I21"/>
    <mergeCell ref="J21:K21"/>
    <mergeCell ref="L21:N21"/>
    <mergeCell ref="F23:G23"/>
    <mergeCell ref="F24:G24"/>
    <mergeCell ref="M24:N24"/>
    <mergeCell ref="F25:G25"/>
    <mergeCell ref="M25:N25"/>
    <mergeCell ref="B13:N15"/>
    <mergeCell ref="G16:H16"/>
    <mergeCell ref="L16:M16"/>
    <mergeCell ref="B17:N17"/>
    <mergeCell ref="B18:C18"/>
    <mergeCell ref="E18:G18"/>
    <mergeCell ref="I18:J18"/>
    <mergeCell ref="L18:M18"/>
    <mergeCell ref="B11:C11"/>
    <mergeCell ref="D11:N11"/>
    <mergeCell ref="M2:N2"/>
    <mergeCell ref="L3:M3"/>
    <mergeCell ref="L8:M8"/>
    <mergeCell ref="K9:L9"/>
    <mergeCell ref="M9:N9"/>
  </mergeCells>
  <printOptions/>
  <pageMargins left="0.7" right="0.7" top="0.75" bottom="0.75" header="0.3" footer="0.3"/>
  <pageSetup horizontalDpi="600" verticalDpi="600" orientation="portrait" scale="95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V74"/>
  <sheetViews>
    <sheetView zoomScalePageLayoutView="0" workbookViewId="0" topLeftCell="A1">
      <selection activeCell="M38" sqref="M38:N38"/>
    </sheetView>
  </sheetViews>
  <sheetFormatPr defaultColWidth="6.7109375" defaultRowHeight="1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125" style="4" customWidth="1"/>
    <col min="8" max="8" width="3.28125" style="4" customWidth="1"/>
    <col min="9" max="9" width="9.00390625" style="4" customWidth="1"/>
    <col min="10" max="10" width="8.140625" style="4" customWidth="1"/>
    <col min="11" max="11" width="4.00390625" style="4" customWidth="1"/>
    <col min="12" max="12" width="7.00390625" style="4" customWidth="1"/>
    <col min="13" max="13" width="5.28125" style="4" bestFit="1" customWidth="1"/>
    <col min="14" max="14" width="16.28125" style="4" customWidth="1"/>
    <col min="15" max="15" width="8.140625" style="4" bestFit="1" customWidth="1"/>
    <col min="16" max="16" width="9.28125" style="4" bestFit="1" customWidth="1"/>
    <col min="17" max="17" width="10.28125" style="4" bestFit="1" customWidth="1"/>
    <col min="18" max="16384" width="6.7109375" style="4" customWidth="1"/>
  </cols>
  <sheetData>
    <row r="1" spans="1:14" ht="11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1.2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164">
        <v>30</v>
      </c>
      <c r="N2" s="165"/>
    </row>
    <row r="3" spans="1:14" ht="11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166"/>
      <c r="M3" s="167"/>
      <c r="N3" s="8">
        <v>7862</v>
      </c>
    </row>
    <row r="4" spans="1:14" ht="11.2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124"/>
      <c r="M4" s="124"/>
      <c r="N4" s="10" t="s">
        <v>1</v>
      </c>
    </row>
    <row r="5" spans="1:14" ht="11.25">
      <c r="A5" s="5"/>
      <c r="B5" s="6"/>
      <c r="C5" s="6"/>
      <c r="D5" s="6"/>
      <c r="E5" s="6"/>
      <c r="F5" s="6"/>
      <c r="G5" s="11"/>
      <c r="H5" s="6"/>
      <c r="I5" s="6"/>
      <c r="J5" s="6"/>
      <c r="K5" s="6"/>
      <c r="L5" s="124" t="s">
        <v>2</v>
      </c>
      <c r="M5" s="124"/>
      <c r="N5" s="12"/>
    </row>
    <row r="6" spans="1:14" ht="11.25">
      <c r="A6" s="5"/>
      <c r="B6" s="6"/>
      <c r="C6" s="6"/>
      <c r="D6" s="6"/>
      <c r="E6" s="6"/>
      <c r="F6" s="6"/>
      <c r="G6" s="11" t="s">
        <v>3</v>
      </c>
      <c r="H6" s="6"/>
      <c r="I6" s="6"/>
      <c r="J6" s="6"/>
      <c r="K6" s="6"/>
      <c r="L6" s="6"/>
      <c r="M6" s="6"/>
      <c r="N6" s="13"/>
    </row>
    <row r="7" spans="1:14" ht="11.25">
      <c r="A7" s="5"/>
      <c r="B7" s="6"/>
      <c r="C7" s="6"/>
      <c r="D7" s="6"/>
      <c r="E7" s="6"/>
      <c r="F7" s="11"/>
      <c r="G7" s="11"/>
      <c r="H7" s="6"/>
      <c r="I7" s="6"/>
      <c r="J7" s="6"/>
      <c r="K7" s="6"/>
      <c r="L7" s="6"/>
      <c r="M7" s="6"/>
      <c r="N7" s="13"/>
    </row>
    <row r="8" spans="1:14" ht="12" thickBot="1">
      <c r="A8" s="5"/>
      <c r="B8" s="6"/>
      <c r="C8" s="6"/>
      <c r="D8" s="6"/>
      <c r="E8" s="6"/>
      <c r="F8" s="6"/>
      <c r="G8" s="6" t="s">
        <v>4</v>
      </c>
      <c r="H8" s="6"/>
      <c r="I8" s="6"/>
      <c r="J8" s="14">
        <v>21</v>
      </c>
      <c r="K8" s="119" t="s">
        <v>5</v>
      </c>
      <c r="L8" s="168" t="s">
        <v>14</v>
      </c>
      <c r="M8" s="168"/>
      <c r="N8" s="13">
        <v>2017</v>
      </c>
    </row>
    <row r="9" spans="1:14" ht="11.25">
      <c r="A9" s="5"/>
      <c r="B9" s="6"/>
      <c r="C9" s="6"/>
      <c r="D9" s="6"/>
      <c r="E9" s="6"/>
      <c r="F9" s="6"/>
      <c r="G9" s="6"/>
      <c r="H9" s="6"/>
      <c r="I9" s="6"/>
      <c r="J9" s="6"/>
      <c r="K9" s="169" t="s">
        <v>6</v>
      </c>
      <c r="L9" s="169"/>
      <c r="M9" s="170">
        <f>M42</f>
        <v>5622.4</v>
      </c>
      <c r="N9" s="171"/>
    </row>
    <row r="10" spans="1:14" ht="13.5" customHeight="1">
      <c r="A10" s="5"/>
      <c r="B10" s="6" t="s">
        <v>7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1:14" ht="11.25">
      <c r="A11" s="122"/>
      <c r="B11" s="161">
        <f>$M$9</f>
        <v>5622.4</v>
      </c>
      <c r="C11" s="161"/>
      <c r="D11" s="162" t="s">
        <v>152</v>
      </c>
      <c r="E11" s="162"/>
      <c r="F11" s="162"/>
      <c r="G11" s="162"/>
      <c r="H11" s="162"/>
      <c r="I11" s="162"/>
      <c r="J11" s="162"/>
      <c r="K11" s="162"/>
      <c r="L11" s="162"/>
      <c r="M11" s="162"/>
      <c r="N11" s="163"/>
    </row>
    <row r="12" spans="1:20" ht="11.25">
      <c r="A12" s="5"/>
      <c r="B12" s="6" t="s">
        <v>8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  <c r="P12" s="4" t="s">
        <v>9</v>
      </c>
      <c r="T12" s="4" t="s">
        <v>10</v>
      </c>
    </row>
    <row r="13" spans="1:14" ht="12.75" customHeight="1">
      <c r="A13" s="5"/>
      <c r="B13" s="172" t="s">
        <v>147</v>
      </c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3"/>
    </row>
    <row r="14" spans="1:14" ht="11.25">
      <c r="A14" s="5"/>
      <c r="B14" s="172"/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3"/>
    </row>
    <row r="15" spans="1:14" ht="11.25">
      <c r="A15" s="5"/>
      <c r="B15" s="172"/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3"/>
    </row>
    <row r="16" spans="1:16" ht="11.25">
      <c r="A16" s="5"/>
      <c r="B16" s="6" t="s">
        <v>11</v>
      </c>
      <c r="C16" s="6"/>
      <c r="D16" s="6"/>
      <c r="E16" s="18">
        <v>21</v>
      </c>
      <c r="F16" s="119" t="s">
        <v>5</v>
      </c>
      <c r="G16" s="168" t="s">
        <v>14</v>
      </c>
      <c r="H16" s="168"/>
      <c r="I16" s="119" t="s">
        <v>12</v>
      </c>
      <c r="J16" s="18">
        <v>24</v>
      </c>
      <c r="K16" s="119" t="s">
        <v>13</v>
      </c>
      <c r="L16" s="168" t="s">
        <v>14</v>
      </c>
      <c r="M16" s="168"/>
      <c r="N16" s="13">
        <v>2017</v>
      </c>
      <c r="P16" s="19"/>
    </row>
    <row r="17" spans="1:14" ht="12" thickBot="1">
      <c r="A17" s="5"/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5"/>
    </row>
    <row r="18" spans="1:22" ht="12" thickBot="1">
      <c r="A18" s="5"/>
      <c r="B18" s="169" t="s">
        <v>15</v>
      </c>
      <c r="C18" s="176"/>
      <c r="D18" s="20"/>
      <c r="E18" s="177" t="s">
        <v>16</v>
      </c>
      <c r="F18" s="178"/>
      <c r="G18" s="179"/>
      <c r="H18" s="20" t="s">
        <v>17</v>
      </c>
      <c r="I18" s="177" t="s">
        <v>18</v>
      </c>
      <c r="J18" s="179"/>
      <c r="K18" s="20"/>
      <c r="L18" s="177" t="s">
        <v>19</v>
      </c>
      <c r="M18" s="179"/>
      <c r="N18" s="20"/>
      <c r="V18" s="4" t="s">
        <v>10</v>
      </c>
    </row>
    <row r="19" spans="1:17" ht="11.25">
      <c r="A19" s="5"/>
      <c r="B19" s="174" t="s">
        <v>20</v>
      </c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5"/>
      <c r="Q19" s="4" t="s">
        <v>10</v>
      </c>
    </row>
    <row r="20" spans="1:17" ht="12.75" customHeight="1">
      <c r="A20" s="5"/>
      <c r="B20" s="180"/>
      <c r="C20" s="181"/>
      <c r="D20" s="181"/>
      <c r="E20" s="182"/>
      <c r="F20" s="164"/>
      <c r="G20" s="183"/>
      <c r="H20" s="183"/>
      <c r="I20" s="184"/>
      <c r="J20" s="164"/>
      <c r="K20" s="184"/>
      <c r="L20" s="164"/>
      <c r="M20" s="183"/>
      <c r="N20" s="165"/>
      <c r="Q20" s="4" t="s">
        <v>10</v>
      </c>
    </row>
    <row r="21" spans="1:14" ht="11.25">
      <c r="A21" s="5"/>
      <c r="B21" s="185" t="s">
        <v>21</v>
      </c>
      <c r="C21" s="186"/>
      <c r="D21" s="186"/>
      <c r="E21" s="187"/>
      <c r="F21" s="185" t="s">
        <v>22</v>
      </c>
      <c r="G21" s="186"/>
      <c r="H21" s="186"/>
      <c r="I21" s="187"/>
      <c r="J21" s="185" t="s">
        <v>23</v>
      </c>
      <c r="K21" s="187"/>
      <c r="L21" s="185" t="s">
        <v>24</v>
      </c>
      <c r="M21" s="186"/>
      <c r="N21" s="188"/>
    </row>
    <row r="22" spans="1:14" ht="11.25">
      <c r="A22" s="5"/>
      <c r="B22" s="7" t="s">
        <v>25</v>
      </c>
      <c r="C22" s="6"/>
      <c r="D22" s="6"/>
      <c r="E22" s="11"/>
      <c r="F22" s="6"/>
      <c r="G22" s="6"/>
      <c r="H22" s="6"/>
      <c r="I22" s="6"/>
      <c r="J22" s="6"/>
      <c r="K22" s="6"/>
      <c r="L22" s="6"/>
      <c r="M22" s="6"/>
      <c r="N22" s="13"/>
    </row>
    <row r="23" spans="1:14" ht="11.25">
      <c r="A23" s="5"/>
      <c r="B23" s="6"/>
      <c r="C23" s="6" t="s">
        <v>26</v>
      </c>
      <c r="D23" s="6"/>
      <c r="E23" s="119"/>
      <c r="F23" s="168" t="s">
        <v>27</v>
      </c>
      <c r="G23" s="168"/>
      <c r="H23" s="6"/>
      <c r="I23" s="6"/>
      <c r="J23" s="11"/>
      <c r="K23" s="6"/>
      <c r="L23" s="6"/>
      <c r="M23" s="6"/>
      <c r="N23" s="13"/>
    </row>
    <row r="24" spans="1:14" ht="11.25">
      <c r="A24" s="5"/>
      <c r="B24" s="6" t="s">
        <v>28</v>
      </c>
      <c r="C24" s="6"/>
      <c r="D24" s="22">
        <v>3</v>
      </c>
      <c r="E24" s="119" t="s">
        <v>29</v>
      </c>
      <c r="F24" s="189">
        <v>1120</v>
      </c>
      <c r="G24" s="190"/>
      <c r="H24" s="6" t="s">
        <v>30</v>
      </c>
      <c r="I24" s="6"/>
      <c r="J24" s="11"/>
      <c r="K24" s="6"/>
      <c r="L24" s="6"/>
      <c r="M24" s="191"/>
      <c r="N24" s="192"/>
    </row>
    <row r="25" spans="1:14" ht="11.25">
      <c r="A25" s="5"/>
      <c r="B25" s="6" t="s">
        <v>31</v>
      </c>
      <c r="C25" s="6"/>
      <c r="D25" s="22">
        <v>1</v>
      </c>
      <c r="E25" s="119" t="s">
        <v>29</v>
      </c>
      <c r="F25" s="189">
        <v>640</v>
      </c>
      <c r="G25" s="190"/>
      <c r="H25" s="6" t="s">
        <v>30</v>
      </c>
      <c r="I25" s="6"/>
      <c r="J25" s="11"/>
      <c r="K25" s="6" t="s">
        <v>32</v>
      </c>
      <c r="L25" s="6"/>
      <c r="M25" s="193">
        <f>D24*F24+D25*F25</f>
        <v>4000</v>
      </c>
      <c r="N25" s="194"/>
    </row>
    <row r="26" spans="1:14" ht="11.25">
      <c r="A26" s="5"/>
      <c r="B26" s="7" t="s">
        <v>33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13"/>
    </row>
    <row r="27" spans="1:14" ht="11.25">
      <c r="A27" s="5"/>
      <c r="B27" s="6" t="s">
        <v>5</v>
      </c>
      <c r="C27" s="168" t="s">
        <v>83</v>
      </c>
      <c r="D27" s="168"/>
      <c r="E27" s="168"/>
      <c r="F27" s="119" t="s">
        <v>29</v>
      </c>
      <c r="G27" s="168" t="s">
        <v>96</v>
      </c>
      <c r="H27" s="168"/>
      <c r="I27" s="168"/>
      <c r="J27" s="23">
        <v>259</v>
      </c>
      <c r="K27" s="6" t="s">
        <v>34</v>
      </c>
      <c r="L27" s="6"/>
      <c r="M27" s="6"/>
      <c r="N27" s="24"/>
    </row>
    <row r="28" spans="1:14" ht="11.25">
      <c r="A28" s="5"/>
      <c r="B28" s="6" t="s">
        <v>5</v>
      </c>
      <c r="C28" s="168" t="s">
        <v>96</v>
      </c>
      <c r="D28" s="168"/>
      <c r="E28" s="168"/>
      <c r="F28" s="25" t="s">
        <v>29</v>
      </c>
      <c r="G28" s="168" t="s">
        <v>148</v>
      </c>
      <c r="H28" s="168"/>
      <c r="I28" s="168"/>
      <c r="J28" s="23">
        <v>25</v>
      </c>
      <c r="K28" s="6" t="s">
        <v>34</v>
      </c>
      <c r="L28" s="6"/>
      <c r="M28" s="6"/>
      <c r="N28" s="24"/>
    </row>
    <row r="29" spans="1:14" ht="11.25">
      <c r="A29" s="5"/>
      <c r="B29" s="6" t="s">
        <v>5</v>
      </c>
      <c r="C29" s="168" t="s">
        <v>148</v>
      </c>
      <c r="D29" s="168"/>
      <c r="E29" s="168"/>
      <c r="F29" s="25" t="s">
        <v>29</v>
      </c>
      <c r="G29" s="168" t="s">
        <v>96</v>
      </c>
      <c r="H29" s="168"/>
      <c r="I29" s="168"/>
      <c r="J29" s="26">
        <v>25</v>
      </c>
      <c r="K29" s="6" t="s">
        <v>34</v>
      </c>
      <c r="L29" s="6"/>
      <c r="M29" s="6"/>
      <c r="N29" s="13"/>
    </row>
    <row r="30" spans="1:14" ht="11.25">
      <c r="A30" s="5"/>
      <c r="B30" s="6" t="s">
        <v>5</v>
      </c>
      <c r="C30" s="168" t="s">
        <v>96</v>
      </c>
      <c r="D30" s="168"/>
      <c r="E30" s="168"/>
      <c r="F30" s="119" t="s">
        <v>29</v>
      </c>
      <c r="G30" s="183" t="s">
        <v>149</v>
      </c>
      <c r="H30" s="183"/>
      <c r="I30" s="183"/>
      <c r="J30" s="26">
        <v>65</v>
      </c>
      <c r="K30" s="6" t="s">
        <v>34</v>
      </c>
      <c r="L30" s="6"/>
      <c r="M30" s="6"/>
      <c r="N30" s="13"/>
    </row>
    <row r="31" spans="1:14" ht="11.25">
      <c r="A31" s="5"/>
      <c r="B31" s="6" t="s">
        <v>5</v>
      </c>
      <c r="C31" s="183" t="s">
        <v>149</v>
      </c>
      <c r="D31" s="183"/>
      <c r="E31" s="183"/>
      <c r="F31" s="119" t="s">
        <v>29</v>
      </c>
      <c r="G31" s="183" t="s">
        <v>150</v>
      </c>
      <c r="H31" s="183"/>
      <c r="I31" s="183"/>
      <c r="J31" s="26">
        <v>35</v>
      </c>
      <c r="K31" s="6" t="s">
        <v>34</v>
      </c>
      <c r="L31" s="6"/>
      <c r="M31" s="6"/>
      <c r="N31" s="13"/>
    </row>
    <row r="32" spans="1:14" ht="11.25">
      <c r="A32" s="5"/>
      <c r="B32" s="6" t="s">
        <v>5</v>
      </c>
      <c r="C32" s="183" t="s">
        <v>150</v>
      </c>
      <c r="D32" s="183"/>
      <c r="E32" s="183"/>
      <c r="F32" s="119" t="s">
        <v>29</v>
      </c>
      <c r="G32" s="168" t="s">
        <v>96</v>
      </c>
      <c r="H32" s="168"/>
      <c r="I32" s="168"/>
      <c r="J32" s="26">
        <v>35</v>
      </c>
      <c r="K32" s="6" t="s">
        <v>34</v>
      </c>
      <c r="L32" s="6"/>
      <c r="M32" s="6"/>
      <c r="N32" s="13"/>
    </row>
    <row r="33" spans="1:14" ht="11.25">
      <c r="A33" s="5"/>
      <c r="B33" s="6" t="s">
        <v>5</v>
      </c>
      <c r="C33" s="168" t="s">
        <v>96</v>
      </c>
      <c r="D33" s="168"/>
      <c r="E33" s="168"/>
      <c r="F33" s="119" t="s">
        <v>29</v>
      </c>
      <c r="G33" s="183" t="s">
        <v>151</v>
      </c>
      <c r="H33" s="183"/>
      <c r="I33" s="183"/>
      <c r="J33" s="26">
        <v>80</v>
      </c>
      <c r="K33" s="6" t="s">
        <v>34</v>
      </c>
      <c r="L33" s="6"/>
      <c r="M33" s="6"/>
      <c r="N33" s="13"/>
    </row>
    <row r="34" spans="1:14" ht="11.25">
      <c r="A34" s="5"/>
      <c r="B34" s="6" t="s">
        <v>5</v>
      </c>
      <c r="C34" s="183" t="s">
        <v>151</v>
      </c>
      <c r="D34" s="183"/>
      <c r="E34" s="183"/>
      <c r="F34" s="119" t="s">
        <v>29</v>
      </c>
      <c r="G34" s="168" t="s">
        <v>83</v>
      </c>
      <c r="H34" s="168"/>
      <c r="I34" s="168"/>
      <c r="J34" s="27">
        <v>245</v>
      </c>
      <c r="K34" s="6" t="s">
        <v>34</v>
      </c>
      <c r="L34" s="6"/>
      <c r="M34" s="6"/>
      <c r="N34" s="13"/>
    </row>
    <row r="35" spans="1:14" ht="11.25">
      <c r="A35" s="5"/>
      <c r="B35" s="6"/>
      <c r="C35" s="169"/>
      <c r="D35" s="169"/>
      <c r="E35" s="169"/>
      <c r="F35" s="119" t="s">
        <v>29</v>
      </c>
      <c r="G35" s="169"/>
      <c r="H35" s="169"/>
      <c r="I35" s="169"/>
      <c r="J35" s="28">
        <f>SUM(J27:J34)</f>
        <v>769</v>
      </c>
      <c r="K35" s="6"/>
      <c r="L35" s="6"/>
      <c r="M35" s="29"/>
      <c r="N35" s="30"/>
    </row>
    <row r="36" spans="1:14" ht="11.25">
      <c r="A36" s="5"/>
      <c r="B36" s="6"/>
      <c r="C36" s="6"/>
      <c r="D36" s="6"/>
      <c r="E36" s="6"/>
      <c r="F36" s="6"/>
      <c r="G36" s="6"/>
      <c r="H36" s="169" t="s">
        <v>36</v>
      </c>
      <c r="I36" s="169"/>
      <c r="J36" s="31">
        <v>1.6</v>
      </c>
      <c r="K36" s="6"/>
      <c r="L36" s="123"/>
      <c r="M36" s="193">
        <f>M25</f>
        <v>4000</v>
      </c>
      <c r="N36" s="194"/>
    </row>
    <row r="37" spans="1:18" ht="11.25">
      <c r="A37" s="5"/>
      <c r="B37" s="6" t="s">
        <v>37</v>
      </c>
      <c r="C37" s="6"/>
      <c r="D37" s="6"/>
      <c r="E37" s="6"/>
      <c r="F37" s="6"/>
      <c r="G37" s="6"/>
      <c r="H37" s="119"/>
      <c r="I37" s="119"/>
      <c r="J37" s="31"/>
      <c r="K37" s="6"/>
      <c r="L37" s="121" t="s">
        <v>38</v>
      </c>
      <c r="M37" s="195">
        <v>1</v>
      </c>
      <c r="N37" s="196"/>
      <c r="R37" s="4" t="s">
        <v>39</v>
      </c>
    </row>
    <row r="38" spans="1:17" ht="11.25">
      <c r="A38" s="5"/>
      <c r="B38" s="6"/>
      <c r="C38" s="6"/>
      <c r="D38" s="6"/>
      <c r="E38" s="6"/>
      <c r="F38" s="6"/>
      <c r="G38" s="197"/>
      <c r="H38" s="197"/>
      <c r="I38" s="197"/>
      <c r="J38" s="197"/>
      <c r="K38" s="197" t="s">
        <v>40</v>
      </c>
      <c r="L38" s="198"/>
      <c r="M38" s="195">
        <f>214+178</f>
        <v>392</v>
      </c>
      <c r="N38" s="196"/>
      <c r="P38" s="169"/>
      <c r="Q38" s="169"/>
    </row>
    <row r="39" spans="1:17" ht="11.25">
      <c r="A39" s="5"/>
      <c r="B39" s="35"/>
      <c r="C39" s="36" t="s">
        <v>41</v>
      </c>
      <c r="D39" s="37"/>
      <c r="E39" s="37"/>
      <c r="F39" s="37"/>
      <c r="G39" s="38"/>
      <c r="H39" s="39"/>
      <c r="I39" s="39"/>
      <c r="J39" s="40"/>
      <c r="K39" s="40"/>
      <c r="L39" s="121" t="s">
        <v>33</v>
      </c>
      <c r="M39" s="189">
        <f>J36*J35</f>
        <v>1230.4</v>
      </c>
      <c r="N39" s="199"/>
      <c r="P39" s="41"/>
      <c r="Q39" s="6"/>
    </row>
    <row r="40" spans="1:17" ht="11.25">
      <c r="A40" s="5"/>
      <c r="B40" s="42"/>
      <c r="C40" s="7"/>
      <c r="D40" s="6"/>
      <c r="E40" s="6"/>
      <c r="F40" s="6"/>
      <c r="G40" s="43"/>
      <c r="H40" s="39"/>
      <c r="I40" s="39"/>
      <c r="J40" s="40"/>
      <c r="K40" s="40"/>
      <c r="L40" s="121" t="s">
        <v>42</v>
      </c>
      <c r="M40" s="189">
        <v>0</v>
      </c>
      <c r="N40" s="199"/>
      <c r="P40" s="41"/>
      <c r="Q40" s="6"/>
    </row>
    <row r="41" spans="1:17" ht="11.25">
      <c r="A41" s="5"/>
      <c r="B41" s="42"/>
      <c r="C41" s="7"/>
      <c r="D41" s="6"/>
      <c r="E41" s="6"/>
      <c r="F41" s="6"/>
      <c r="G41" s="43"/>
      <c r="H41" s="39"/>
      <c r="I41" s="39"/>
      <c r="J41" s="40"/>
      <c r="K41" s="40"/>
      <c r="L41" s="121" t="s">
        <v>43</v>
      </c>
      <c r="M41" s="189">
        <v>0</v>
      </c>
      <c r="N41" s="199"/>
      <c r="P41" s="41"/>
      <c r="Q41" s="6"/>
    </row>
    <row r="42" spans="1:17" ht="11.25">
      <c r="A42" s="5"/>
      <c r="B42" s="42" t="s">
        <v>44</v>
      </c>
      <c r="C42" s="6"/>
      <c r="D42" s="6"/>
      <c r="E42" s="123"/>
      <c r="F42" s="200">
        <v>0</v>
      </c>
      <c r="G42" s="201"/>
      <c r="H42" s="121"/>
      <c r="I42" s="121"/>
      <c r="J42" s="121"/>
      <c r="K42" s="6" t="s">
        <v>45</v>
      </c>
      <c r="L42" s="123"/>
      <c r="M42" s="170">
        <f>SUM(M36+M38+M39)+M40+M41</f>
        <v>5622.4</v>
      </c>
      <c r="N42" s="171"/>
      <c r="O42" s="44"/>
      <c r="P42" s="41"/>
      <c r="Q42" s="11"/>
    </row>
    <row r="43" spans="1:17" ht="11.25">
      <c r="A43" s="5"/>
      <c r="B43" s="42" t="s">
        <v>46</v>
      </c>
      <c r="C43" s="6"/>
      <c r="D43" s="6"/>
      <c r="E43" s="123"/>
      <c r="F43" s="202">
        <v>0</v>
      </c>
      <c r="G43" s="203"/>
      <c r="H43" s="121"/>
      <c r="I43" s="121"/>
      <c r="J43" s="121"/>
      <c r="K43" s="6" t="s">
        <v>47</v>
      </c>
      <c r="L43" s="123"/>
      <c r="M43" s="170"/>
      <c r="N43" s="171"/>
      <c r="P43" s="41"/>
      <c r="Q43" s="11"/>
    </row>
    <row r="44" spans="1:17" ht="11.25">
      <c r="A44" s="5"/>
      <c r="B44" s="42" t="s">
        <v>48</v>
      </c>
      <c r="C44" s="6"/>
      <c r="D44" s="6"/>
      <c r="E44" s="123"/>
      <c r="F44" s="204">
        <v>0</v>
      </c>
      <c r="G44" s="205"/>
      <c r="H44" s="121"/>
      <c r="I44" s="121"/>
      <c r="J44" s="121"/>
      <c r="K44" s="6"/>
      <c r="L44" s="123"/>
      <c r="M44" s="45"/>
      <c r="N44" s="46"/>
      <c r="P44" s="41"/>
      <c r="Q44" s="47"/>
    </row>
    <row r="45" spans="1:17" ht="11.25">
      <c r="A45" s="5"/>
      <c r="B45" s="42" t="s">
        <v>49</v>
      </c>
      <c r="C45" s="6"/>
      <c r="D45" s="6"/>
      <c r="E45" s="123"/>
      <c r="F45" s="202">
        <v>0</v>
      </c>
      <c r="G45" s="203"/>
      <c r="H45" s="121"/>
      <c r="I45" s="121"/>
      <c r="J45" s="121"/>
      <c r="K45" s="6"/>
      <c r="L45" s="123"/>
      <c r="M45" s="45"/>
      <c r="N45" s="46"/>
      <c r="P45" s="41"/>
      <c r="Q45" s="11"/>
    </row>
    <row r="46" spans="1:17" ht="11.25">
      <c r="A46" s="5"/>
      <c r="B46" s="42" t="s">
        <v>48</v>
      </c>
      <c r="C46" s="6"/>
      <c r="D46" s="6"/>
      <c r="E46" s="123"/>
      <c r="F46" s="204">
        <v>0</v>
      </c>
      <c r="G46" s="205"/>
      <c r="H46" s="121"/>
      <c r="I46" s="121"/>
      <c r="J46" s="121"/>
      <c r="K46" s="6"/>
      <c r="L46" s="123"/>
      <c r="M46" s="45"/>
      <c r="N46" s="46"/>
      <c r="P46" s="41"/>
      <c r="Q46" s="11"/>
    </row>
    <row r="47" spans="1:17" ht="11.25">
      <c r="A47" s="5"/>
      <c r="B47" s="42" t="s">
        <v>33</v>
      </c>
      <c r="C47" s="6"/>
      <c r="D47" s="6"/>
      <c r="E47" s="123"/>
      <c r="F47" s="200">
        <v>0</v>
      </c>
      <c r="G47" s="201"/>
      <c r="H47" s="6"/>
      <c r="I47" s="35" t="s">
        <v>50</v>
      </c>
      <c r="J47" s="37"/>
      <c r="K47" s="37"/>
      <c r="L47" s="37"/>
      <c r="M47" s="37"/>
      <c r="N47" s="48"/>
      <c r="P47" s="41"/>
      <c r="Q47" s="11"/>
    </row>
    <row r="48" spans="1:17" ht="11.25">
      <c r="A48" s="5"/>
      <c r="B48" s="42" t="s">
        <v>51</v>
      </c>
      <c r="C48" s="6"/>
      <c r="D48" s="6"/>
      <c r="E48" s="123"/>
      <c r="F48" s="202">
        <v>0</v>
      </c>
      <c r="G48" s="203"/>
      <c r="H48" s="6"/>
      <c r="I48" s="49"/>
      <c r="J48" s="50"/>
      <c r="K48" s="50"/>
      <c r="L48" s="50"/>
      <c r="M48" s="50"/>
      <c r="N48" s="51"/>
      <c r="P48" s="6"/>
      <c r="Q48" s="6"/>
    </row>
    <row r="49" spans="1:17" ht="11.25">
      <c r="A49" s="5"/>
      <c r="B49" s="42" t="s">
        <v>43</v>
      </c>
      <c r="C49" s="6"/>
      <c r="D49" s="6"/>
      <c r="E49" s="123" t="s">
        <v>52</v>
      </c>
      <c r="F49" s="202">
        <v>0</v>
      </c>
      <c r="G49" s="203"/>
      <c r="H49" s="6"/>
      <c r="I49" s="49"/>
      <c r="J49" s="50"/>
      <c r="K49" s="50"/>
      <c r="L49" s="50"/>
      <c r="M49" s="50"/>
      <c r="N49" s="51"/>
      <c r="P49" s="6"/>
      <c r="Q49" s="6"/>
    </row>
    <row r="50" spans="1:17" ht="11.25">
      <c r="A50" s="5"/>
      <c r="B50" s="42" t="s">
        <v>53</v>
      </c>
      <c r="C50" s="6"/>
      <c r="D50" s="6"/>
      <c r="E50" s="123"/>
      <c r="F50" s="202">
        <v>0</v>
      </c>
      <c r="G50" s="203"/>
      <c r="H50" s="52"/>
      <c r="I50" s="49"/>
      <c r="J50" s="50"/>
      <c r="K50" s="50"/>
      <c r="L50" s="50"/>
      <c r="M50" s="50"/>
      <c r="N50" s="51"/>
      <c r="P50" s="169"/>
      <c r="Q50" s="169"/>
    </row>
    <row r="51" spans="1:17" ht="11.25">
      <c r="A51" s="5"/>
      <c r="B51" s="42" t="s">
        <v>47</v>
      </c>
      <c r="C51" s="6"/>
      <c r="D51" s="6"/>
      <c r="E51" s="123"/>
      <c r="F51" s="206">
        <f>SUM(F46:G50)</f>
        <v>0</v>
      </c>
      <c r="G51" s="207"/>
      <c r="H51" s="6"/>
      <c r="I51" s="49"/>
      <c r="J51" s="50"/>
      <c r="K51" s="50"/>
      <c r="L51" s="50"/>
      <c r="M51" s="50"/>
      <c r="N51" s="51"/>
      <c r="P51" s="41"/>
      <c r="Q51" s="6"/>
    </row>
    <row r="52" spans="1:17" ht="11.25">
      <c r="A52" s="5"/>
      <c r="B52" s="42" t="s">
        <v>54</v>
      </c>
      <c r="C52" s="6"/>
      <c r="D52" s="6"/>
      <c r="E52" s="123"/>
      <c r="F52" s="208">
        <f>+M42-F51</f>
        <v>5622.4</v>
      </c>
      <c r="G52" s="209"/>
      <c r="H52" s="6"/>
      <c r="I52" s="53"/>
      <c r="J52" s="27"/>
      <c r="K52" s="27"/>
      <c r="L52" s="27"/>
      <c r="M52" s="27"/>
      <c r="N52" s="54"/>
      <c r="P52" s="41"/>
      <c r="Q52" s="6"/>
    </row>
    <row r="53" spans="1:17" ht="12" thickBot="1">
      <c r="A53" s="5"/>
      <c r="B53" s="55" t="s">
        <v>48</v>
      </c>
      <c r="C53" s="26"/>
      <c r="D53" s="26"/>
      <c r="E53" s="56"/>
      <c r="F53" s="210">
        <f>+F51+F52</f>
        <v>5622.4</v>
      </c>
      <c r="G53" s="211"/>
      <c r="H53" s="6"/>
      <c r="I53" s="57"/>
      <c r="J53" s="27"/>
      <c r="K53" s="27"/>
      <c r="L53" s="27"/>
      <c r="M53" s="27"/>
      <c r="N53" s="54"/>
      <c r="P53" s="41"/>
      <c r="Q53" s="11"/>
    </row>
    <row r="54" spans="1:17" ht="11.25">
      <c r="A54" s="5"/>
      <c r="B54" s="169" t="s">
        <v>55</v>
      </c>
      <c r="C54" s="169"/>
      <c r="D54" s="169"/>
      <c r="E54" s="169"/>
      <c r="F54" s="169"/>
      <c r="G54" s="169"/>
      <c r="H54" s="6"/>
      <c r="I54" s="169" t="s">
        <v>56</v>
      </c>
      <c r="J54" s="169"/>
      <c r="K54" s="169"/>
      <c r="L54" s="169"/>
      <c r="M54" s="169"/>
      <c r="N54" s="176"/>
      <c r="P54" s="41"/>
      <c r="Q54" s="11"/>
    </row>
    <row r="55" spans="1:17" ht="1.5" customHeight="1">
      <c r="A55" s="5"/>
      <c r="B55" s="119"/>
      <c r="C55" s="119"/>
      <c r="D55" s="119"/>
      <c r="E55" s="119"/>
      <c r="F55" s="119"/>
      <c r="G55" s="119"/>
      <c r="H55" s="6"/>
      <c r="I55" s="119"/>
      <c r="J55" s="119"/>
      <c r="K55" s="119"/>
      <c r="L55" s="119"/>
      <c r="M55" s="119"/>
      <c r="N55" s="120"/>
      <c r="P55" s="41"/>
      <c r="Q55" s="11" t="s">
        <v>57</v>
      </c>
    </row>
    <row r="56" spans="1:17" ht="11.25" customHeight="1" hidden="1">
      <c r="A56" s="5"/>
      <c r="B56" s="169"/>
      <c r="C56" s="169"/>
      <c r="D56" s="169"/>
      <c r="E56" s="169"/>
      <c r="F56" s="169"/>
      <c r="G56" s="169"/>
      <c r="H56" s="6"/>
      <c r="I56" s="6"/>
      <c r="J56" s="6"/>
      <c r="K56" s="6"/>
      <c r="L56" s="6"/>
      <c r="M56" s="6"/>
      <c r="N56" s="13"/>
      <c r="P56" s="41"/>
      <c r="Q56" s="11" t="s">
        <v>58</v>
      </c>
    </row>
    <row r="57" spans="1:17" ht="16.5" customHeight="1">
      <c r="A57" s="5"/>
      <c r="B57" s="168" t="s">
        <v>59</v>
      </c>
      <c r="C57" s="168"/>
      <c r="D57" s="168"/>
      <c r="E57" s="168"/>
      <c r="F57" s="168"/>
      <c r="G57" s="168"/>
      <c r="H57" s="6"/>
      <c r="I57" s="168" t="s">
        <v>108</v>
      </c>
      <c r="J57" s="168"/>
      <c r="K57" s="168"/>
      <c r="L57" s="168"/>
      <c r="M57" s="168"/>
      <c r="N57" s="214"/>
      <c r="P57" s="41"/>
      <c r="Q57" s="11"/>
    </row>
    <row r="58" spans="1:17" ht="11.25">
      <c r="A58" s="5"/>
      <c r="B58" s="169" t="s">
        <v>57</v>
      </c>
      <c r="C58" s="169"/>
      <c r="D58" s="169"/>
      <c r="E58" s="169"/>
      <c r="F58" s="169"/>
      <c r="G58" s="169"/>
      <c r="H58" s="6"/>
      <c r="I58" s="215" t="s">
        <v>57</v>
      </c>
      <c r="J58" s="215"/>
      <c r="K58" s="215"/>
      <c r="L58" s="215"/>
      <c r="M58" s="215"/>
      <c r="N58" s="216"/>
      <c r="P58" s="6"/>
      <c r="Q58" s="6"/>
    </row>
    <row r="59" spans="1:17" ht="26.25" customHeight="1">
      <c r="A59" s="5"/>
      <c r="B59" s="217" t="s">
        <v>61</v>
      </c>
      <c r="C59" s="217"/>
      <c r="D59" s="217"/>
      <c r="E59" s="217"/>
      <c r="F59" s="217"/>
      <c r="G59" s="217"/>
      <c r="H59" s="6"/>
      <c r="I59" s="218" t="s">
        <v>109</v>
      </c>
      <c r="J59" s="218"/>
      <c r="K59" s="218"/>
      <c r="L59" s="218"/>
      <c r="M59" s="218"/>
      <c r="N59" s="219"/>
      <c r="P59" s="6"/>
      <c r="Q59" s="6"/>
    </row>
    <row r="60" spans="1:17" ht="2.25" customHeight="1">
      <c r="A60" s="5"/>
      <c r="B60" s="169" t="s">
        <v>63</v>
      </c>
      <c r="C60" s="169"/>
      <c r="D60" s="169"/>
      <c r="E60" s="169"/>
      <c r="F60" s="169"/>
      <c r="G60" s="169"/>
      <c r="H60" s="6"/>
      <c r="I60" s="212"/>
      <c r="J60" s="212"/>
      <c r="K60" s="212"/>
      <c r="L60" s="212"/>
      <c r="M60" s="212"/>
      <c r="N60" s="213"/>
      <c r="P60" s="6"/>
      <c r="Q60" s="6"/>
    </row>
    <row r="61" spans="1:17" ht="0.75" customHeight="1" hidden="1">
      <c r="A61" s="5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13"/>
      <c r="P61" s="6"/>
      <c r="Q61" s="6"/>
    </row>
    <row r="62" spans="1:17" ht="14.25" customHeight="1" thickBot="1">
      <c r="A62" s="59"/>
      <c r="B62" s="60"/>
      <c r="C62" s="60"/>
      <c r="D62" s="60"/>
      <c r="E62" s="60"/>
      <c r="F62" s="60"/>
      <c r="G62" s="60"/>
      <c r="H62" s="60"/>
      <c r="I62" s="60" t="s">
        <v>64</v>
      </c>
      <c r="J62" s="60">
        <v>7862</v>
      </c>
      <c r="K62" s="60"/>
      <c r="L62" s="61"/>
      <c r="M62" s="62"/>
      <c r="N62" s="63"/>
      <c r="P62" s="6"/>
      <c r="Q62" s="6"/>
    </row>
    <row r="63" spans="14:17" ht="36" customHeight="1">
      <c r="N63" s="4" t="s">
        <v>65</v>
      </c>
      <c r="P63" s="6"/>
      <c r="Q63" s="6"/>
    </row>
    <row r="64" spans="16:17" ht="11.25">
      <c r="P64" s="6"/>
      <c r="Q64" s="6"/>
    </row>
    <row r="65" spans="16:17" ht="11.25">
      <c r="P65" s="6"/>
      <c r="Q65" s="6"/>
    </row>
    <row r="66" spans="16:17" ht="11.25">
      <c r="P66" s="6"/>
      <c r="Q66" s="6"/>
    </row>
    <row r="67" spans="16:17" ht="11.25">
      <c r="P67" s="6"/>
      <c r="Q67" s="6"/>
    </row>
    <row r="68" spans="16:17" ht="11.25">
      <c r="P68" s="6"/>
      <c r="Q68" s="6"/>
    </row>
    <row r="69" spans="16:17" ht="11.25">
      <c r="P69" s="6"/>
      <c r="Q69" s="6"/>
    </row>
    <row r="70" spans="16:17" ht="11.25">
      <c r="P70" s="6"/>
      <c r="Q70" s="6"/>
    </row>
    <row r="71" spans="16:17" ht="11.25">
      <c r="P71" s="6"/>
      <c r="Q71" s="6"/>
    </row>
    <row r="72" spans="16:17" ht="11.25">
      <c r="P72" s="6"/>
      <c r="Q72" s="6"/>
    </row>
    <row r="73" spans="16:17" ht="11.25">
      <c r="P73" s="6"/>
      <c r="Q73" s="6"/>
    </row>
    <row r="74" spans="16:17" ht="11.25">
      <c r="P74" s="6"/>
      <c r="Q74" s="6"/>
    </row>
  </sheetData>
  <sheetProtection/>
  <mergeCells count="83">
    <mergeCell ref="P50:Q50"/>
    <mergeCell ref="F51:G51"/>
    <mergeCell ref="F52:G52"/>
    <mergeCell ref="F53:G53"/>
    <mergeCell ref="B60:G60"/>
    <mergeCell ref="I60:N60"/>
    <mergeCell ref="B56:G56"/>
    <mergeCell ref="B57:G57"/>
    <mergeCell ref="I57:N57"/>
    <mergeCell ref="B58:G58"/>
    <mergeCell ref="I58:N58"/>
    <mergeCell ref="B59:G59"/>
    <mergeCell ref="I59:N59"/>
    <mergeCell ref="F43:G43"/>
    <mergeCell ref="M43:N43"/>
    <mergeCell ref="B54:G54"/>
    <mergeCell ref="I54:N54"/>
    <mergeCell ref="F44:G44"/>
    <mergeCell ref="F45:G45"/>
    <mergeCell ref="F46:G46"/>
    <mergeCell ref="F47:G47"/>
    <mergeCell ref="F48:G48"/>
    <mergeCell ref="F49:G49"/>
    <mergeCell ref="F50:G50"/>
    <mergeCell ref="P38:Q38"/>
    <mergeCell ref="M40:N40"/>
    <mergeCell ref="M41:N41"/>
    <mergeCell ref="F42:G42"/>
    <mergeCell ref="M42:N42"/>
    <mergeCell ref="M39:N39"/>
    <mergeCell ref="C34:E34"/>
    <mergeCell ref="G34:I34"/>
    <mergeCell ref="C35:E35"/>
    <mergeCell ref="G35:I35"/>
    <mergeCell ref="H36:I36"/>
    <mergeCell ref="M36:N36"/>
    <mergeCell ref="M37:N37"/>
    <mergeCell ref="G38:J38"/>
    <mergeCell ref="K38:L38"/>
    <mergeCell ref="M38:N38"/>
    <mergeCell ref="C31:E31"/>
    <mergeCell ref="G31:I31"/>
    <mergeCell ref="C32:E32"/>
    <mergeCell ref="G32:I32"/>
    <mergeCell ref="C33:E33"/>
    <mergeCell ref="G33:I33"/>
    <mergeCell ref="C28:E28"/>
    <mergeCell ref="G28:I28"/>
    <mergeCell ref="C29:E29"/>
    <mergeCell ref="G29:I29"/>
    <mergeCell ref="C30:E30"/>
    <mergeCell ref="G30:I30"/>
    <mergeCell ref="C27:E27"/>
    <mergeCell ref="G27:I27"/>
    <mergeCell ref="B19:N19"/>
    <mergeCell ref="B20:E20"/>
    <mergeCell ref="F20:I20"/>
    <mergeCell ref="J20:K20"/>
    <mergeCell ref="L20:N20"/>
    <mergeCell ref="B21:E21"/>
    <mergeCell ref="F21:I21"/>
    <mergeCell ref="J21:K21"/>
    <mergeCell ref="L21:N21"/>
    <mergeCell ref="F23:G23"/>
    <mergeCell ref="F24:G24"/>
    <mergeCell ref="M24:N24"/>
    <mergeCell ref="F25:G25"/>
    <mergeCell ref="M25:N25"/>
    <mergeCell ref="B13:N15"/>
    <mergeCell ref="G16:H16"/>
    <mergeCell ref="L16:M16"/>
    <mergeCell ref="B17:N17"/>
    <mergeCell ref="B18:C18"/>
    <mergeCell ref="E18:G18"/>
    <mergeCell ref="I18:J18"/>
    <mergeCell ref="L18:M18"/>
    <mergeCell ref="B11:C11"/>
    <mergeCell ref="D11:N11"/>
    <mergeCell ref="M2:N2"/>
    <mergeCell ref="L3:M3"/>
    <mergeCell ref="L8:M8"/>
    <mergeCell ref="K9:L9"/>
    <mergeCell ref="M9:N9"/>
  </mergeCells>
  <printOptions/>
  <pageMargins left="0.7" right="0.7" top="0.75" bottom="0.75" header="0.3" footer="0.3"/>
  <pageSetup horizontalDpi="600" verticalDpi="600" orientation="portrait" scale="95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V74"/>
  <sheetViews>
    <sheetView zoomScalePageLayoutView="0" workbookViewId="0" topLeftCell="A1">
      <selection activeCell="B13" sqref="B13:N15"/>
    </sheetView>
  </sheetViews>
  <sheetFormatPr defaultColWidth="6.7109375" defaultRowHeight="1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125" style="4" customWidth="1"/>
    <col min="8" max="8" width="3.28125" style="4" customWidth="1"/>
    <col min="9" max="9" width="9.00390625" style="4" customWidth="1"/>
    <col min="10" max="10" width="8.140625" style="4" customWidth="1"/>
    <col min="11" max="11" width="4.00390625" style="4" customWidth="1"/>
    <col min="12" max="12" width="7.00390625" style="4" customWidth="1"/>
    <col min="13" max="13" width="5.28125" style="4" bestFit="1" customWidth="1"/>
    <col min="14" max="14" width="16.28125" style="4" customWidth="1"/>
    <col min="15" max="15" width="8.140625" style="4" bestFit="1" customWidth="1"/>
    <col min="16" max="16" width="9.8515625" style="4" bestFit="1" customWidth="1"/>
    <col min="17" max="17" width="10.28125" style="4" bestFit="1" customWidth="1"/>
    <col min="18" max="16384" width="6.7109375" style="4" customWidth="1"/>
  </cols>
  <sheetData>
    <row r="1" spans="1:14" ht="11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1.2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164">
        <v>29</v>
      </c>
      <c r="N2" s="165"/>
    </row>
    <row r="3" spans="1:14" ht="11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166"/>
      <c r="M3" s="167"/>
      <c r="N3" s="8">
        <v>7862</v>
      </c>
    </row>
    <row r="4" spans="1:14" ht="11.2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118"/>
      <c r="M4" s="118"/>
      <c r="N4" s="10" t="s">
        <v>1</v>
      </c>
    </row>
    <row r="5" spans="1:14" ht="11.25">
      <c r="A5" s="5"/>
      <c r="B5" s="6"/>
      <c r="C5" s="6"/>
      <c r="D5" s="6"/>
      <c r="E5" s="6"/>
      <c r="F5" s="6"/>
      <c r="G5" s="11"/>
      <c r="H5" s="6"/>
      <c r="I5" s="6"/>
      <c r="J5" s="6"/>
      <c r="K5" s="6"/>
      <c r="L5" s="118" t="s">
        <v>2</v>
      </c>
      <c r="M5" s="118"/>
      <c r="N5" s="12"/>
    </row>
    <row r="6" spans="1:14" ht="11.25">
      <c r="A6" s="5"/>
      <c r="B6" s="6"/>
      <c r="C6" s="6"/>
      <c r="D6" s="6"/>
      <c r="E6" s="6"/>
      <c r="F6" s="6"/>
      <c r="G6" s="11" t="s">
        <v>3</v>
      </c>
      <c r="H6" s="6"/>
      <c r="I6" s="6"/>
      <c r="J6" s="6"/>
      <c r="K6" s="6"/>
      <c r="L6" s="6"/>
      <c r="M6" s="6"/>
      <c r="N6" s="13"/>
    </row>
    <row r="7" spans="1:14" ht="11.25">
      <c r="A7" s="5"/>
      <c r="B7" s="6"/>
      <c r="C7" s="6"/>
      <c r="D7" s="6"/>
      <c r="E7" s="6"/>
      <c r="F7" s="11"/>
      <c r="G7" s="11"/>
      <c r="H7" s="6"/>
      <c r="I7" s="6"/>
      <c r="J7" s="6"/>
      <c r="K7" s="6"/>
      <c r="L7" s="6"/>
      <c r="M7" s="6"/>
      <c r="N7" s="13"/>
    </row>
    <row r="8" spans="1:14" ht="12" thickBot="1">
      <c r="A8" s="5"/>
      <c r="B8" s="6"/>
      <c r="C8" s="6"/>
      <c r="D8" s="6"/>
      <c r="E8" s="6"/>
      <c r="F8" s="6"/>
      <c r="G8" s="6" t="s">
        <v>4</v>
      </c>
      <c r="H8" s="6"/>
      <c r="I8" s="6"/>
      <c r="J8" s="14">
        <v>16</v>
      </c>
      <c r="K8" s="113" t="s">
        <v>5</v>
      </c>
      <c r="L8" s="168" t="s">
        <v>14</v>
      </c>
      <c r="M8" s="168"/>
      <c r="N8" s="13">
        <v>2017</v>
      </c>
    </row>
    <row r="9" spans="1:14" ht="11.25">
      <c r="A9" s="5"/>
      <c r="B9" s="6"/>
      <c r="C9" s="6"/>
      <c r="D9" s="6"/>
      <c r="E9" s="6"/>
      <c r="F9" s="6"/>
      <c r="G9" s="6"/>
      <c r="H9" s="6"/>
      <c r="I9" s="6"/>
      <c r="J9" s="6"/>
      <c r="K9" s="169" t="s">
        <v>6</v>
      </c>
      <c r="L9" s="169"/>
      <c r="M9" s="170">
        <f>M42</f>
        <v>1760</v>
      </c>
      <c r="N9" s="171"/>
    </row>
    <row r="10" spans="1:14" ht="13.5" customHeight="1">
      <c r="A10" s="5"/>
      <c r="B10" s="6" t="s">
        <v>7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1:14" ht="11.25">
      <c r="A11" s="116"/>
      <c r="B11" s="161">
        <f>$M$9</f>
        <v>1760</v>
      </c>
      <c r="C11" s="161"/>
      <c r="D11" s="162" t="s">
        <v>146</v>
      </c>
      <c r="E11" s="162"/>
      <c r="F11" s="162"/>
      <c r="G11" s="162"/>
      <c r="H11" s="162"/>
      <c r="I11" s="162"/>
      <c r="J11" s="162"/>
      <c r="K11" s="162"/>
      <c r="L11" s="162"/>
      <c r="M11" s="162"/>
      <c r="N11" s="163"/>
    </row>
    <row r="12" spans="1:20" ht="11.25">
      <c r="A12" s="5"/>
      <c r="B12" s="6" t="s">
        <v>8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  <c r="P12" s="4" t="s">
        <v>9</v>
      </c>
      <c r="T12" s="4" t="s">
        <v>10</v>
      </c>
    </row>
    <row r="13" spans="1:14" ht="12.75" customHeight="1">
      <c r="A13" s="5"/>
      <c r="B13" s="172" t="s">
        <v>143</v>
      </c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3"/>
    </row>
    <row r="14" spans="1:14" ht="11.25">
      <c r="A14" s="5"/>
      <c r="B14" s="172"/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3"/>
    </row>
    <row r="15" spans="1:14" ht="11.25">
      <c r="A15" s="5"/>
      <c r="B15" s="172"/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3"/>
    </row>
    <row r="16" spans="1:16" ht="11.25">
      <c r="A16" s="5"/>
      <c r="B16" s="6" t="s">
        <v>11</v>
      </c>
      <c r="C16" s="6"/>
      <c r="D16" s="6"/>
      <c r="E16" s="18">
        <v>20</v>
      </c>
      <c r="F16" s="113" t="s">
        <v>5</v>
      </c>
      <c r="G16" s="168" t="s">
        <v>14</v>
      </c>
      <c r="H16" s="168"/>
      <c r="I16" s="113" t="s">
        <v>12</v>
      </c>
      <c r="J16" s="18">
        <v>21</v>
      </c>
      <c r="K16" s="113" t="s">
        <v>13</v>
      </c>
      <c r="L16" s="168" t="s">
        <v>14</v>
      </c>
      <c r="M16" s="168"/>
      <c r="N16" s="13">
        <v>2017</v>
      </c>
      <c r="P16" s="19"/>
    </row>
    <row r="17" spans="1:14" ht="12" thickBot="1">
      <c r="A17" s="5"/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5"/>
    </row>
    <row r="18" spans="1:22" ht="12" thickBot="1">
      <c r="A18" s="5"/>
      <c r="B18" s="169" t="s">
        <v>15</v>
      </c>
      <c r="C18" s="176"/>
      <c r="D18" s="20"/>
      <c r="E18" s="177" t="s">
        <v>16</v>
      </c>
      <c r="F18" s="178"/>
      <c r="G18" s="179"/>
      <c r="H18" s="20" t="s">
        <v>17</v>
      </c>
      <c r="I18" s="177" t="s">
        <v>18</v>
      </c>
      <c r="J18" s="179"/>
      <c r="K18" s="20"/>
      <c r="L18" s="177" t="s">
        <v>19</v>
      </c>
      <c r="M18" s="179"/>
      <c r="N18" s="20"/>
      <c r="V18" s="4" t="s">
        <v>10</v>
      </c>
    </row>
    <row r="19" spans="1:17" ht="11.25">
      <c r="A19" s="5"/>
      <c r="B19" s="174" t="s">
        <v>20</v>
      </c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5"/>
      <c r="Q19" s="4" t="s">
        <v>10</v>
      </c>
    </row>
    <row r="20" spans="1:17" ht="12.75" customHeight="1">
      <c r="A20" s="5"/>
      <c r="B20" s="180"/>
      <c r="C20" s="181"/>
      <c r="D20" s="181"/>
      <c r="E20" s="182"/>
      <c r="F20" s="164"/>
      <c r="G20" s="183"/>
      <c r="H20" s="183"/>
      <c r="I20" s="184"/>
      <c r="J20" s="164"/>
      <c r="K20" s="184"/>
      <c r="L20" s="164"/>
      <c r="M20" s="183"/>
      <c r="N20" s="165"/>
      <c r="Q20" s="4" t="s">
        <v>10</v>
      </c>
    </row>
    <row r="21" spans="1:14" ht="11.25">
      <c r="A21" s="5"/>
      <c r="B21" s="185" t="s">
        <v>21</v>
      </c>
      <c r="C21" s="186"/>
      <c r="D21" s="186"/>
      <c r="E21" s="187"/>
      <c r="F21" s="185" t="s">
        <v>22</v>
      </c>
      <c r="G21" s="186"/>
      <c r="H21" s="186"/>
      <c r="I21" s="187"/>
      <c r="J21" s="185" t="s">
        <v>23</v>
      </c>
      <c r="K21" s="187"/>
      <c r="L21" s="185" t="s">
        <v>24</v>
      </c>
      <c r="M21" s="186"/>
      <c r="N21" s="188"/>
    </row>
    <row r="22" spans="1:14" ht="11.25">
      <c r="A22" s="5"/>
      <c r="B22" s="7" t="s">
        <v>25</v>
      </c>
      <c r="C22" s="6"/>
      <c r="D22" s="6"/>
      <c r="E22" s="11"/>
      <c r="F22" s="6"/>
      <c r="G22" s="6"/>
      <c r="H22" s="6"/>
      <c r="I22" s="6"/>
      <c r="J22" s="6"/>
      <c r="K22" s="6"/>
      <c r="L22" s="6"/>
      <c r="M22" s="6"/>
      <c r="N22" s="13"/>
    </row>
    <row r="23" spans="1:14" ht="11.25">
      <c r="A23" s="5"/>
      <c r="B23" s="6"/>
      <c r="C23" s="6" t="s">
        <v>26</v>
      </c>
      <c r="D23" s="6"/>
      <c r="E23" s="113"/>
      <c r="F23" s="168" t="s">
        <v>27</v>
      </c>
      <c r="G23" s="168"/>
      <c r="H23" s="6"/>
      <c r="I23" s="6"/>
      <c r="J23" s="11"/>
      <c r="K23" s="6"/>
      <c r="L23" s="6"/>
      <c r="M23" s="6"/>
      <c r="N23" s="13"/>
    </row>
    <row r="24" spans="1:14" ht="11.25">
      <c r="A24" s="5"/>
      <c r="B24" s="6" t="s">
        <v>28</v>
      </c>
      <c r="C24" s="6"/>
      <c r="D24" s="22">
        <v>1</v>
      </c>
      <c r="E24" s="113" t="s">
        <v>29</v>
      </c>
      <c r="F24" s="189">
        <v>1120</v>
      </c>
      <c r="G24" s="190"/>
      <c r="H24" s="6" t="s">
        <v>30</v>
      </c>
      <c r="I24" s="6"/>
      <c r="J24" s="11"/>
      <c r="K24" s="6"/>
      <c r="L24" s="6"/>
      <c r="M24" s="191"/>
      <c r="N24" s="192"/>
    </row>
    <row r="25" spans="1:14" ht="11.25">
      <c r="A25" s="5"/>
      <c r="B25" s="6" t="s">
        <v>31</v>
      </c>
      <c r="C25" s="6"/>
      <c r="D25" s="22">
        <v>1</v>
      </c>
      <c r="E25" s="113" t="s">
        <v>29</v>
      </c>
      <c r="F25" s="189">
        <v>640</v>
      </c>
      <c r="G25" s="190"/>
      <c r="H25" s="6" t="s">
        <v>30</v>
      </c>
      <c r="I25" s="6"/>
      <c r="J25" s="11"/>
      <c r="K25" s="6" t="s">
        <v>32</v>
      </c>
      <c r="L25" s="6"/>
      <c r="M25" s="193">
        <f>D25*F25+D24*F24</f>
        <v>1760</v>
      </c>
      <c r="N25" s="194"/>
    </row>
    <row r="26" spans="1:14" ht="11.25">
      <c r="A26" s="5"/>
      <c r="B26" s="7" t="s">
        <v>33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13"/>
    </row>
    <row r="27" spans="1:16" ht="11.25">
      <c r="A27" s="5"/>
      <c r="B27" s="6" t="s">
        <v>5</v>
      </c>
      <c r="C27" s="168" t="s">
        <v>83</v>
      </c>
      <c r="D27" s="168"/>
      <c r="E27" s="168"/>
      <c r="F27" s="113" t="s">
        <v>29</v>
      </c>
      <c r="G27" s="168" t="s">
        <v>144</v>
      </c>
      <c r="H27" s="168"/>
      <c r="I27" s="168"/>
      <c r="J27" s="23"/>
      <c r="K27" s="6" t="s">
        <v>34</v>
      </c>
      <c r="L27" s="6"/>
      <c r="M27" s="6"/>
      <c r="N27" s="24"/>
      <c r="P27" s="70"/>
    </row>
    <row r="28" spans="1:14" ht="11.25">
      <c r="A28" s="5"/>
      <c r="B28" s="6" t="s">
        <v>5</v>
      </c>
      <c r="C28" s="168" t="s">
        <v>144</v>
      </c>
      <c r="D28" s="168"/>
      <c r="E28" s="168"/>
      <c r="F28" s="4" t="s">
        <v>29</v>
      </c>
      <c r="G28" s="168" t="s">
        <v>83</v>
      </c>
      <c r="H28" s="168"/>
      <c r="I28" s="168"/>
      <c r="J28" s="23"/>
      <c r="K28" s="6" t="s">
        <v>34</v>
      </c>
      <c r="L28" s="6"/>
      <c r="M28" s="6"/>
      <c r="N28" s="24"/>
    </row>
    <row r="29" spans="1:14" ht="11.25">
      <c r="A29" s="5"/>
      <c r="B29" s="6" t="s">
        <v>5</v>
      </c>
      <c r="C29" s="168"/>
      <c r="D29" s="168"/>
      <c r="E29" s="168"/>
      <c r="F29" s="113" t="s">
        <v>29</v>
      </c>
      <c r="G29" s="168"/>
      <c r="H29" s="168"/>
      <c r="I29" s="168"/>
      <c r="J29" s="26"/>
      <c r="K29" s="6" t="s">
        <v>34</v>
      </c>
      <c r="L29" s="6"/>
      <c r="M29" s="6"/>
      <c r="N29" s="13"/>
    </row>
    <row r="30" spans="1:14" ht="11.25">
      <c r="A30" s="5"/>
      <c r="B30" s="6" t="s">
        <v>5</v>
      </c>
      <c r="C30" s="168"/>
      <c r="D30" s="168"/>
      <c r="E30" s="168"/>
      <c r="F30" s="113" t="s">
        <v>29</v>
      </c>
      <c r="G30" s="168"/>
      <c r="H30" s="168"/>
      <c r="I30" s="168"/>
      <c r="J30" s="26"/>
      <c r="K30" s="6" t="s">
        <v>34</v>
      </c>
      <c r="L30" s="6"/>
      <c r="M30" s="6"/>
      <c r="N30" s="13"/>
    </row>
    <row r="31" spans="1:14" ht="11.25">
      <c r="A31" s="5"/>
      <c r="B31" s="6" t="s">
        <v>5</v>
      </c>
      <c r="C31" s="183"/>
      <c r="D31" s="183"/>
      <c r="E31" s="183"/>
      <c r="F31" s="113" t="s">
        <v>29</v>
      </c>
      <c r="G31" s="183"/>
      <c r="H31" s="183"/>
      <c r="I31" s="183"/>
      <c r="J31" s="26"/>
      <c r="K31" s="6" t="s">
        <v>34</v>
      </c>
      <c r="L31" s="6"/>
      <c r="M31" s="6"/>
      <c r="N31" s="13"/>
    </row>
    <row r="32" spans="1:14" ht="11.25">
      <c r="A32" s="5"/>
      <c r="B32" s="6" t="s">
        <v>5</v>
      </c>
      <c r="C32" s="183"/>
      <c r="D32" s="183"/>
      <c r="E32" s="183"/>
      <c r="F32" s="113" t="s">
        <v>29</v>
      </c>
      <c r="G32" s="168"/>
      <c r="H32" s="168"/>
      <c r="I32" s="168"/>
      <c r="J32" s="26"/>
      <c r="K32" s="6" t="s">
        <v>34</v>
      </c>
      <c r="L32" s="6"/>
      <c r="M32" s="6"/>
      <c r="N32" s="13"/>
    </row>
    <row r="33" spans="1:14" ht="11.25">
      <c r="A33" s="5"/>
      <c r="B33" s="6" t="s">
        <v>5</v>
      </c>
      <c r="C33" s="168"/>
      <c r="D33" s="168"/>
      <c r="E33" s="168"/>
      <c r="F33" s="113" t="s">
        <v>29</v>
      </c>
      <c r="G33" s="183"/>
      <c r="H33" s="183"/>
      <c r="I33" s="183"/>
      <c r="J33" s="26"/>
      <c r="K33" s="6" t="s">
        <v>34</v>
      </c>
      <c r="L33" s="6"/>
      <c r="M33" s="6"/>
      <c r="N33" s="13"/>
    </row>
    <row r="34" spans="1:14" ht="11.25">
      <c r="A34" s="5"/>
      <c r="B34" s="6" t="s">
        <v>5</v>
      </c>
      <c r="C34" s="183"/>
      <c r="D34" s="183"/>
      <c r="E34" s="183"/>
      <c r="F34" s="113" t="s">
        <v>29</v>
      </c>
      <c r="G34" s="168"/>
      <c r="H34" s="168"/>
      <c r="I34" s="168"/>
      <c r="J34" s="27"/>
      <c r="K34" s="6" t="s">
        <v>34</v>
      </c>
      <c r="L34" s="6"/>
      <c r="M34" s="6"/>
      <c r="N34" s="13"/>
    </row>
    <row r="35" spans="1:14" ht="11.25">
      <c r="A35" s="5"/>
      <c r="B35" s="6"/>
      <c r="C35" s="169"/>
      <c r="D35" s="169"/>
      <c r="E35" s="169"/>
      <c r="F35" s="113" t="s">
        <v>29</v>
      </c>
      <c r="G35" s="169"/>
      <c r="H35" s="169"/>
      <c r="I35" s="169"/>
      <c r="J35" s="28">
        <f>J27+J28+J29+J30+J31+J32+J34</f>
        <v>0</v>
      </c>
      <c r="K35" s="6"/>
      <c r="L35" s="6"/>
      <c r="M35" s="29"/>
      <c r="N35" s="30"/>
    </row>
    <row r="36" spans="1:14" ht="11.25">
      <c r="A36" s="5"/>
      <c r="B36" s="6"/>
      <c r="C36" s="6"/>
      <c r="D36" s="6"/>
      <c r="E36" s="6"/>
      <c r="F36" s="6"/>
      <c r="G36" s="6"/>
      <c r="H36" s="169" t="s">
        <v>36</v>
      </c>
      <c r="I36" s="169"/>
      <c r="J36" s="31">
        <v>1.6</v>
      </c>
      <c r="K36" s="6"/>
      <c r="L36" s="117"/>
      <c r="M36" s="193">
        <f>M25</f>
        <v>1760</v>
      </c>
      <c r="N36" s="194"/>
    </row>
    <row r="37" spans="1:18" ht="11.25">
      <c r="A37" s="5"/>
      <c r="B37" s="6" t="s">
        <v>37</v>
      </c>
      <c r="C37" s="6"/>
      <c r="D37" s="6"/>
      <c r="E37" s="6"/>
      <c r="F37" s="6"/>
      <c r="G37" s="6"/>
      <c r="H37" s="113"/>
      <c r="I37" s="113"/>
      <c r="J37" s="31"/>
      <c r="K37" s="6"/>
      <c r="L37" s="114" t="s">
        <v>38</v>
      </c>
      <c r="M37" s="195">
        <v>0</v>
      </c>
      <c r="N37" s="196"/>
      <c r="R37" s="4" t="s">
        <v>39</v>
      </c>
    </row>
    <row r="38" spans="1:17" ht="11.25">
      <c r="A38" s="5"/>
      <c r="B38" s="6"/>
      <c r="C38" s="6"/>
      <c r="D38" s="6"/>
      <c r="E38" s="6"/>
      <c r="F38" s="6"/>
      <c r="G38" s="197"/>
      <c r="H38" s="197"/>
      <c r="I38" s="197"/>
      <c r="J38" s="197"/>
      <c r="K38" s="197" t="s">
        <v>40</v>
      </c>
      <c r="L38" s="198"/>
      <c r="M38" s="195">
        <v>0</v>
      </c>
      <c r="N38" s="196"/>
      <c r="P38" s="169"/>
      <c r="Q38" s="169"/>
    </row>
    <row r="39" spans="1:17" ht="11.25">
      <c r="A39" s="5"/>
      <c r="B39" s="35"/>
      <c r="C39" s="36" t="s">
        <v>41</v>
      </c>
      <c r="D39" s="37"/>
      <c r="E39" s="37"/>
      <c r="F39" s="37"/>
      <c r="G39" s="38"/>
      <c r="H39" s="39"/>
      <c r="I39" s="39"/>
      <c r="J39" s="40"/>
      <c r="K39" s="40"/>
      <c r="L39" s="114" t="s">
        <v>33</v>
      </c>
      <c r="M39" s="189">
        <f>J35*J36</f>
        <v>0</v>
      </c>
      <c r="N39" s="199"/>
      <c r="P39" s="41"/>
      <c r="Q39" s="6"/>
    </row>
    <row r="40" spans="1:17" ht="11.25">
      <c r="A40" s="5"/>
      <c r="B40" s="42"/>
      <c r="C40" s="7"/>
      <c r="D40" s="6"/>
      <c r="E40" s="6"/>
      <c r="F40" s="6"/>
      <c r="G40" s="43"/>
      <c r="H40" s="39"/>
      <c r="I40" s="39"/>
      <c r="J40" s="40"/>
      <c r="K40" s="40"/>
      <c r="L40" s="114" t="s">
        <v>42</v>
      </c>
      <c r="M40" s="189">
        <v>0</v>
      </c>
      <c r="N40" s="199"/>
      <c r="P40" s="41"/>
      <c r="Q40" s="6"/>
    </row>
    <row r="41" spans="1:17" ht="11.25">
      <c r="A41" s="5"/>
      <c r="B41" s="42"/>
      <c r="C41" s="7"/>
      <c r="D41" s="6"/>
      <c r="E41" s="6"/>
      <c r="F41" s="6"/>
      <c r="G41" s="43"/>
      <c r="H41" s="39"/>
      <c r="I41" s="39"/>
      <c r="J41" s="40"/>
      <c r="K41" s="40"/>
      <c r="L41" s="114" t="s">
        <v>43</v>
      </c>
      <c r="M41" s="189">
        <v>0</v>
      </c>
      <c r="N41" s="199"/>
      <c r="P41" s="41"/>
      <c r="Q41" s="6"/>
    </row>
    <row r="42" spans="1:17" ht="11.25">
      <c r="A42" s="5"/>
      <c r="B42" s="42" t="s">
        <v>44</v>
      </c>
      <c r="C42" s="6"/>
      <c r="D42" s="6"/>
      <c r="E42" s="117"/>
      <c r="F42" s="200">
        <v>0</v>
      </c>
      <c r="G42" s="201"/>
      <c r="H42" s="114"/>
      <c r="I42" s="114"/>
      <c r="J42" s="114"/>
      <c r="K42" s="6" t="s">
        <v>45</v>
      </c>
      <c r="L42" s="117"/>
      <c r="M42" s="170">
        <f>SUM(M36+M38+M39)+M40+M41</f>
        <v>1760</v>
      </c>
      <c r="N42" s="171"/>
      <c r="O42" s="44"/>
      <c r="P42" s="41"/>
      <c r="Q42" s="11"/>
    </row>
    <row r="43" spans="1:17" ht="11.25">
      <c r="A43" s="5"/>
      <c r="B43" s="42" t="s">
        <v>46</v>
      </c>
      <c r="C43" s="6"/>
      <c r="D43" s="6"/>
      <c r="E43" s="117"/>
      <c r="F43" s="202">
        <v>0</v>
      </c>
      <c r="G43" s="203"/>
      <c r="H43" s="114"/>
      <c r="I43" s="114"/>
      <c r="J43" s="114"/>
      <c r="K43" s="6" t="s">
        <v>47</v>
      </c>
      <c r="L43" s="117"/>
      <c r="M43" s="170"/>
      <c r="N43" s="171"/>
      <c r="P43" s="41"/>
      <c r="Q43" s="11"/>
    </row>
    <row r="44" spans="1:17" ht="11.25">
      <c r="A44" s="5"/>
      <c r="B44" s="42" t="s">
        <v>48</v>
      </c>
      <c r="C44" s="6"/>
      <c r="D44" s="6"/>
      <c r="E44" s="117"/>
      <c r="F44" s="204">
        <f>F42+F43</f>
        <v>0</v>
      </c>
      <c r="G44" s="205"/>
      <c r="H44" s="114"/>
      <c r="I44" s="114"/>
      <c r="J44" s="114"/>
      <c r="K44" s="6"/>
      <c r="L44" s="117"/>
      <c r="M44" s="45"/>
      <c r="N44" s="46"/>
      <c r="P44" s="41"/>
      <c r="Q44" s="47"/>
    </row>
    <row r="45" spans="1:17" ht="11.25">
      <c r="A45" s="5"/>
      <c r="B45" s="42" t="s">
        <v>49</v>
      </c>
      <c r="C45" s="6"/>
      <c r="D45" s="6"/>
      <c r="E45" s="117"/>
      <c r="F45" s="202">
        <v>0</v>
      </c>
      <c r="G45" s="203"/>
      <c r="H45" s="114"/>
      <c r="I45" s="114"/>
      <c r="J45" s="114"/>
      <c r="K45" s="6"/>
      <c r="L45" s="117"/>
      <c r="M45" s="45"/>
      <c r="N45" s="46"/>
      <c r="P45" s="41"/>
      <c r="Q45" s="11"/>
    </row>
    <row r="46" spans="1:17" ht="11.25">
      <c r="A46" s="5"/>
      <c r="B46" s="42" t="s">
        <v>48</v>
      </c>
      <c r="C46" s="6"/>
      <c r="D46" s="6"/>
      <c r="E46" s="117"/>
      <c r="F46" s="204">
        <f>F44+F45</f>
        <v>0</v>
      </c>
      <c r="G46" s="205"/>
      <c r="H46" s="114"/>
      <c r="I46" s="114"/>
      <c r="J46" s="114"/>
      <c r="K46" s="6"/>
      <c r="L46" s="117"/>
      <c r="M46" s="45"/>
      <c r="N46" s="46"/>
      <c r="P46" s="41"/>
      <c r="Q46" s="11"/>
    </row>
    <row r="47" spans="1:17" ht="11.25">
      <c r="A47" s="5"/>
      <c r="B47" s="42" t="s">
        <v>33</v>
      </c>
      <c r="C47" s="6"/>
      <c r="D47" s="6"/>
      <c r="E47" s="117"/>
      <c r="F47" s="200">
        <v>0</v>
      </c>
      <c r="G47" s="201"/>
      <c r="H47" s="6"/>
      <c r="I47" s="35" t="s">
        <v>50</v>
      </c>
      <c r="J47" s="37"/>
      <c r="K47" s="37"/>
      <c r="L47" s="37"/>
      <c r="M47" s="37"/>
      <c r="N47" s="48"/>
      <c r="P47" s="41"/>
      <c r="Q47" s="11"/>
    </row>
    <row r="48" spans="1:17" ht="11.25">
      <c r="A48" s="5"/>
      <c r="B48" s="42" t="s">
        <v>51</v>
      </c>
      <c r="C48" s="6"/>
      <c r="D48" s="6"/>
      <c r="E48" s="117"/>
      <c r="F48" s="202">
        <v>0</v>
      </c>
      <c r="G48" s="203"/>
      <c r="H48" s="6"/>
      <c r="I48" s="49"/>
      <c r="J48" s="50"/>
      <c r="K48" s="50"/>
      <c r="L48" s="50"/>
      <c r="M48" s="50"/>
      <c r="N48" s="51"/>
      <c r="P48" s="6"/>
      <c r="Q48" s="6"/>
    </row>
    <row r="49" spans="1:17" ht="11.25">
      <c r="A49" s="5"/>
      <c r="B49" s="42" t="s">
        <v>43</v>
      </c>
      <c r="C49" s="6"/>
      <c r="D49" s="6"/>
      <c r="E49" s="117" t="s">
        <v>52</v>
      </c>
      <c r="F49" s="202">
        <v>0</v>
      </c>
      <c r="G49" s="203"/>
      <c r="H49" s="6"/>
      <c r="I49" s="49"/>
      <c r="J49" s="50"/>
      <c r="K49" s="50"/>
      <c r="L49" s="50"/>
      <c r="M49" s="50"/>
      <c r="N49" s="51"/>
      <c r="P49" s="6"/>
      <c r="Q49" s="6"/>
    </row>
    <row r="50" spans="1:17" ht="11.25">
      <c r="A50" s="5"/>
      <c r="B50" s="42" t="s">
        <v>53</v>
      </c>
      <c r="C50" s="6"/>
      <c r="D50" s="6"/>
      <c r="E50" s="117"/>
      <c r="F50" s="202">
        <v>0</v>
      </c>
      <c r="G50" s="203"/>
      <c r="H50" s="52"/>
      <c r="I50" s="49"/>
      <c r="J50" s="50"/>
      <c r="K50" s="50"/>
      <c r="L50" s="50"/>
      <c r="M50" s="50"/>
      <c r="N50" s="51"/>
      <c r="P50" s="169"/>
      <c r="Q50" s="169"/>
    </row>
    <row r="51" spans="1:17" ht="11.25">
      <c r="A51" s="5"/>
      <c r="B51" s="42" t="s">
        <v>47</v>
      </c>
      <c r="C51" s="6"/>
      <c r="D51" s="6"/>
      <c r="E51" s="117"/>
      <c r="F51" s="206">
        <f>SUM(F46:G50)</f>
        <v>0</v>
      </c>
      <c r="G51" s="207"/>
      <c r="H51" s="6"/>
      <c r="I51" s="49"/>
      <c r="J51" s="50"/>
      <c r="K51" s="50"/>
      <c r="L51" s="50"/>
      <c r="M51" s="50"/>
      <c r="N51" s="51"/>
      <c r="P51" s="41"/>
      <c r="Q51" s="6"/>
    </row>
    <row r="52" spans="1:17" ht="11.25">
      <c r="A52" s="5"/>
      <c r="B52" s="42" t="s">
        <v>54</v>
      </c>
      <c r="C52" s="6"/>
      <c r="D52" s="6"/>
      <c r="E52" s="117"/>
      <c r="F52" s="208">
        <f>+M42-F51</f>
        <v>1760</v>
      </c>
      <c r="G52" s="209"/>
      <c r="H52" s="6"/>
      <c r="I52" s="53"/>
      <c r="J52" s="27"/>
      <c r="K52" s="27"/>
      <c r="L52" s="27"/>
      <c r="M52" s="27"/>
      <c r="N52" s="54"/>
      <c r="P52" s="41"/>
      <c r="Q52" s="6"/>
    </row>
    <row r="53" spans="1:17" ht="12" thickBot="1">
      <c r="A53" s="5"/>
      <c r="B53" s="55" t="s">
        <v>48</v>
      </c>
      <c r="C53" s="26"/>
      <c r="D53" s="26"/>
      <c r="E53" s="56"/>
      <c r="F53" s="210">
        <f>+F51+F52</f>
        <v>1760</v>
      </c>
      <c r="G53" s="211"/>
      <c r="H53" s="6"/>
      <c r="I53" s="57"/>
      <c r="J53" s="27"/>
      <c r="K53" s="27"/>
      <c r="L53" s="27"/>
      <c r="M53" s="27"/>
      <c r="N53" s="54"/>
      <c r="P53" s="41"/>
      <c r="Q53" s="11"/>
    </row>
    <row r="54" spans="1:17" ht="11.25">
      <c r="A54" s="5"/>
      <c r="B54" s="169" t="s">
        <v>55</v>
      </c>
      <c r="C54" s="169"/>
      <c r="D54" s="169"/>
      <c r="E54" s="169"/>
      <c r="F54" s="169"/>
      <c r="G54" s="169"/>
      <c r="H54" s="6"/>
      <c r="I54" s="169" t="s">
        <v>56</v>
      </c>
      <c r="J54" s="169"/>
      <c r="K54" s="169"/>
      <c r="L54" s="169"/>
      <c r="M54" s="169"/>
      <c r="N54" s="176"/>
      <c r="P54" s="41"/>
      <c r="Q54" s="11"/>
    </row>
    <row r="55" spans="1:17" ht="1.5" customHeight="1">
      <c r="A55" s="5"/>
      <c r="B55" s="113"/>
      <c r="C55" s="113"/>
      <c r="D55" s="113"/>
      <c r="E55" s="113"/>
      <c r="F55" s="113"/>
      <c r="G55" s="113"/>
      <c r="H55" s="6"/>
      <c r="I55" s="113"/>
      <c r="J55" s="113"/>
      <c r="K55" s="113"/>
      <c r="L55" s="113"/>
      <c r="M55" s="113"/>
      <c r="N55" s="115"/>
      <c r="P55" s="41"/>
      <c r="Q55" s="11"/>
    </row>
    <row r="56" spans="1:17" ht="11.25" customHeight="1" hidden="1">
      <c r="A56" s="5"/>
      <c r="B56" s="169"/>
      <c r="C56" s="169"/>
      <c r="D56" s="169"/>
      <c r="E56" s="169"/>
      <c r="F56" s="169"/>
      <c r="G56" s="169"/>
      <c r="H56" s="6"/>
      <c r="I56" s="6"/>
      <c r="J56" s="6"/>
      <c r="K56" s="6"/>
      <c r="L56" s="6"/>
      <c r="M56" s="6"/>
      <c r="N56" s="13"/>
      <c r="P56" s="41"/>
      <c r="Q56" s="11"/>
    </row>
    <row r="57" spans="1:17" ht="16.5" customHeight="1">
      <c r="A57" s="5"/>
      <c r="B57" s="168" t="s">
        <v>59</v>
      </c>
      <c r="C57" s="168"/>
      <c r="D57" s="168"/>
      <c r="E57" s="168"/>
      <c r="F57" s="168"/>
      <c r="G57" s="168"/>
      <c r="H57" s="6"/>
      <c r="I57" s="168" t="s">
        <v>82</v>
      </c>
      <c r="J57" s="168"/>
      <c r="K57" s="168"/>
      <c r="L57" s="168"/>
      <c r="M57" s="168"/>
      <c r="N57" s="214"/>
      <c r="P57" s="41"/>
      <c r="Q57" s="11"/>
    </row>
    <row r="58" spans="1:17" ht="11.25">
      <c r="A58" s="5"/>
      <c r="B58" s="169" t="s">
        <v>57</v>
      </c>
      <c r="C58" s="169"/>
      <c r="D58" s="169"/>
      <c r="E58" s="169"/>
      <c r="F58" s="169"/>
      <c r="G58" s="169"/>
      <c r="H58" s="6"/>
      <c r="I58" s="169" t="s">
        <v>57</v>
      </c>
      <c r="J58" s="169"/>
      <c r="K58" s="169"/>
      <c r="L58" s="169"/>
      <c r="M58" s="169"/>
      <c r="N58" s="176"/>
      <c r="P58" s="6"/>
      <c r="Q58" s="6"/>
    </row>
    <row r="59" spans="1:17" ht="26.25" customHeight="1">
      <c r="A59" s="5"/>
      <c r="B59" s="217" t="s">
        <v>61</v>
      </c>
      <c r="C59" s="217"/>
      <c r="D59" s="217"/>
      <c r="E59" s="217"/>
      <c r="F59" s="217"/>
      <c r="G59" s="217"/>
      <c r="H59" s="6"/>
      <c r="I59" s="218" t="s">
        <v>81</v>
      </c>
      <c r="J59" s="218"/>
      <c r="K59" s="218"/>
      <c r="L59" s="218"/>
      <c r="M59" s="218"/>
      <c r="N59" s="219"/>
      <c r="P59" s="6"/>
      <c r="Q59" s="6"/>
    </row>
    <row r="60" spans="1:17" ht="2.25" customHeight="1">
      <c r="A60" s="5"/>
      <c r="B60" s="169" t="s">
        <v>63</v>
      </c>
      <c r="C60" s="169"/>
      <c r="D60" s="169"/>
      <c r="E60" s="169"/>
      <c r="F60" s="169"/>
      <c r="G60" s="169"/>
      <c r="H60" s="6"/>
      <c r="I60" s="212" t="s">
        <v>80</v>
      </c>
      <c r="J60" s="212"/>
      <c r="K60" s="212"/>
      <c r="L60" s="212"/>
      <c r="M60" s="212"/>
      <c r="N60" s="213"/>
      <c r="P60" s="6"/>
      <c r="Q60" s="6"/>
    </row>
    <row r="61" spans="1:17" ht="0.75" customHeight="1" hidden="1">
      <c r="A61" s="5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13"/>
      <c r="P61" s="6"/>
      <c r="Q61" s="6"/>
    </row>
    <row r="62" spans="1:17" ht="14.25" customHeight="1" thickBot="1">
      <c r="A62" s="59"/>
      <c r="B62" s="60"/>
      <c r="C62" s="60"/>
      <c r="D62" s="60"/>
      <c r="E62" s="60"/>
      <c r="F62" s="60"/>
      <c r="G62" s="60"/>
      <c r="H62" s="60"/>
      <c r="I62" s="60" t="s">
        <v>64</v>
      </c>
      <c r="J62" s="60">
        <v>7862</v>
      </c>
      <c r="K62" s="60"/>
      <c r="L62" s="61"/>
      <c r="M62" s="62"/>
      <c r="N62" s="63"/>
      <c r="P62" s="6"/>
      <c r="Q62" s="6"/>
    </row>
    <row r="63" spans="14:17" ht="36" customHeight="1">
      <c r="N63" s="4" t="s">
        <v>65</v>
      </c>
      <c r="P63" s="6"/>
      <c r="Q63" s="6"/>
    </row>
    <row r="64" spans="16:17" ht="11.25">
      <c r="P64" s="6"/>
      <c r="Q64" s="6"/>
    </row>
    <row r="65" spans="16:17" ht="11.25">
      <c r="P65" s="6"/>
      <c r="Q65" s="6"/>
    </row>
    <row r="66" spans="16:17" ht="11.25">
      <c r="P66" s="6"/>
      <c r="Q66" s="6"/>
    </row>
    <row r="67" spans="16:17" ht="11.25">
      <c r="P67" s="6"/>
      <c r="Q67" s="6"/>
    </row>
    <row r="68" spans="16:17" ht="11.25">
      <c r="P68" s="6"/>
      <c r="Q68" s="6"/>
    </row>
    <row r="69" spans="16:17" ht="11.25">
      <c r="P69" s="6"/>
      <c r="Q69" s="6"/>
    </row>
    <row r="70" spans="16:17" ht="11.25">
      <c r="P70" s="6"/>
      <c r="Q70" s="6"/>
    </row>
    <row r="71" spans="16:17" ht="11.25">
      <c r="P71" s="6"/>
      <c r="Q71" s="6"/>
    </row>
    <row r="72" spans="16:17" ht="11.25">
      <c r="P72" s="6"/>
      <c r="Q72" s="6"/>
    </row>
    <row r="73" spans="16:17" ht="11.25">
      <c r="P73" s="6"/>
      <c r="Q73" s="6"/>
    </row>
    <row r="74" spans="16:17" ht="11.25">
      <c r="P74" s="6"/>
      <c r="Q74" s="6"/>
    </row>
  </sheetData>
  <sheetProtection/>
  <mergeCells count="83">
    <mergeCell ref="B11:C11"/>
    <mergeCell ref="D11:N11"/>
    <mergeCell ref="M2:N2"/>
    <mergeCell ref="L3:M3"/>
    <mergeCell ref="L8:M8"/>
    <mergeCell ref="K9:L9"/>
    <mergeCell ref="M9:N9"/>
    <mergeCell ref="B13:N15"/>
    <mergeCell ref="G16:H16"/>
    <mergeCell ref="L16:M16"/>
    <mergeCell ref="B17:N17"/>
    <mergeCell ref="B18:C18"/>
    <mergeCell ref="E18:G18"/>
    <mergeCell ref="I18:J18"/>
    <mergeCell ref="L18:M18"/>
    <mergeCell ref="C27:E27"/>
    <mergeCell ref="G27:I27"/>
    <mergeCell ref="B19:N19"/>
    <mergeCell ref="B20:E20"/>
    <mergeCell ref="F20:I20"/>
    <mergeCell ref="J20:K20"/>
    <mergeCell ref="L20:N20"/>
    <mergeCell ref="B21:E21"/>
    <mergeCell ref="F21:I21"/>
    <mergeCell ref="J21:K21"/>
    <mergeCell ref="L21:N21"/>
    <mergeCell ref="F23:G23"/>
    <mergeCell ref="F24:G24"/>
    <mergeCell ref="M24:N24"/>
    <mergeCell ref="F25:G25"/>
    <mergeCell ref="M25:N25"/>
    <mergeCell ref="C28:E28"/>
    <mergeCell ref="G28:I28"/>
    <mergeCell ref="C29:E29"/>
    <mergeCell ref="G29:I29"/>
    <mergeCell ref="C30:E30"/>
    <mergeCell ref="G30:I30"/>
    <mergeCell ref="C31:E31"/>
    <mergeCell ref="G31:I31"/>
    <mergeCell ref="C32:E32"/>
    <mergeCell ref="G32:I32"/>
    <mergeCell ref="C33:E33"/>
    <mergeCell ref="G33:I33"/>
    <mergeCell ref="M36:N36"/>
    <mergeCell ref="M37:N37"/>
    <mergeCell ref="G38:J38"/>
    <mergeCell ref="K38:L38"/>
    <mergeCell ref="M38:N38"/>
    <mergeCell ref="C34:E34"/>
    <mergeCell ref="G34:I34"/>
    <mergeCell ref="C35:E35"/>
    <mergeCell ref="G35:I35"/>
    <mergeCell ref="H36:I36"/>
    <mergeCell ref="P38:Q38"/>
    <mergeCell ref="M40:N40"/>
    <mergeCell ref="M41:N41"/>
    <mergeCell ref="F42:G42"/>
    <mergeCell ref="M42:N42"/>
    <mergeCell ref="M39:N39"/>
    <mergeCell ref="F43:G43"/>
    <mergeCell ref="M43:N43"/>
    <mergeCell ref="B54:G54"/>
    <mergeCell ref="I54:N54"/>
    <mergeCell ref="F44:G44"/>
    <mergeCell ref="F45:G45"/>
    <mergeCell ref="F46:G46"/>
    <mergeCell ref="F47:G47"/>
    <mergeCell ref="F48:G48"/>
    <mergeCell ref="F49:G49"/>
    <mergeCell ref="F50:G50"/>
    <mergeCell ref="P50:Q50"/>
    <mergeCell ref="F51:G51"/>
    <mergeCell ref="F52:G52"/>
    <mergeCell ref="F53:G53"/>
    <mergeCell ref="B60:G60"/>
    <mergeCell ref="I60:N60"/>
    <mergeCell ref="B56:G56"/>
    <mergeCell ref="B57:G57"/>
    <mergeCell ref="I57:N57"/>
    <mergeCell ref="B58:G58"/>
    <mergeCell ref="I58:N58"/>
    <mergeCell ref="B59:G59"/>
    <mergeCell ref="I59:N59"/>
  </mergeCells>
  <printOptions/>
  <pageMargins left="0.7" right="0.7" top="0.75" bottom="0.75" header="0.3" footer="0.3"/>
  <pageSetup horizontalDpi="600" verticalDpi="600" orientation="portrait" scale="95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V74"/>
  <sheetViews>
    <sheetView zoomScalePageLayoutView="0" workbookViewId="0" topLeftCell="A1">
      <selection activeCell="L39" sqref="L39"/>
    </sheetView>
  </sheetViews>
  <sheetFormatPr defaultColWidth="6.7109375" defaultRowHeight="1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125" style="4" customWidth="1"/>
    <col min="8" max="8" width="3.28125" style="4" customWidth="1"/>
    <col min="9" max="9" width="9.00390625" style="4" customWidth="1"/>
    <col min="10" max="10" width="8.140625" style="4" customWidth="1"/>
    <col min="11" max="11" width="4.00390625" style="4" customWidth="1"/>
    <col min="12" max="12" width="7.00390625" style="4" customWidth="1"/>
    <col min="13" max="13" width="5.28125" style="4" bestFit="1" customWidth="1"/>
    <col min="14" max="14" width="16.28125" style="4" customWidth="1"/>
    <col min="15" max="15" width="8.140625" style="4" bestFit="1" customWidth="1"/>
    <col min="16" max="16" width="9.8515625" style="4" bestFit="1" customWidth="1"/>
    <col min="17" max="17" width="10.28125" style="4" bestFit="1" customWidth="1"/>
    <col min="18" max="16384" width="6.7109375" style="4" customWidth="1"/>
  </cols>
  <sheetData>
    <row r="1" spans="1:14" ht="11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1.2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164">
        <v>28</v>
      </c>
      <c r="N2" s="165"/>
    </row>
    <row r="3" spans="1:14" ht="11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166"/>
      <c r="M3" s="167"/>
      <c r="N3" s="8">
        <v>7862</v>
      </c>
    </row>
    <row r="4" spans="1:14" ht="11.2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112"/>
      <c r="M4" s="112"/>
      <c r="N4" s="10" t="s">
        <v>1</v>
      </c>
    </row>
    <row r="5" spans="1:14" ht="11.25">
      <c r="A5" s="5"/>
      <c r="B5" s="6"/>
      <c r="C5" s="6"/>
      <c r="D5" s="6"/>
      <c r="E5" s="6"/>
      <c r="F5" s="6"/>
      <c r="G5" s="11"/>
      <c r="H5" s="6"/>
      <c r="I5" s="6"/>
      <c r="J5" s="6"/>
      <c r="K5" s="6"/>
      <c r="L5" s="112" t="s">
        <v>2</v>
      </c>
      <c r="M5" s="112"/>
      <c r="N5" s="12"/>
    </row>
    <row r="6" spans="1:14" ht="11.25">
      <c r="A6" s="5"/>
      <c r="B6" s="6"/>
      <c r="C6" s="6"/>
      <c r="D6" s="6"/>
      <c r="E6" s="6"/>
      <c r="F6" s="6"/>
      <c r="G6" s="11" t="s">
        <v>3</v>
      </c>
      <c r="H6" s="6"/>
      <c r="I6" s="6"/>
      <c r="J6" s="6"/>
      <c r="K6" s="6"/>
      <c r="L6" s="6"/>
      <c r="M6" s="6"/>
      <c r="N6" s="13"/>
    </row>
    <row r="7" spans="1:14" ht="11.25">
      <c r="A7" s="5"/>
      <c r="B7" s="6"/>
      <c r="C7" s="6"/>
      <c r="D7" s="6"/>
      <c r="E7" s="6"/>
      <c r="F7" s="11"/>
      <c r="G7" s="11"/>
      <c r="H7" s="6"/>
      <c r="I7" s="6"/>
      <c r="J7" s="6"/>
      <c r="K7" s="6"/>
      <c r="L7" s="6"/>
      <c r="M7" s="6"/>
      <c r="N7" s="13"/>
    </row>
    <row r="8" spans="1:14" ht="12" thickBot="1">
      <c r="A8" s="5"/>
      <c r="B8" s="6"/>
      <c r="C8" s="6"/>
      <c r="D8" s="6"/>
      <c r="E8" s="6"/>
      <c r="F8" s="6"/>
      <c r="G8" s="6" t="s">
        <v>4</v>
      </c>
      <c r="H8" s="6"/>
      <c r="I8" s="6"/>
      <c r="J8" s="14">
        <v>16</v>
      </c>
      <c r="K8" s="107" t="s">
        <v>5</v>
      </c>
      <c r="L8" s="168" t="s">
        <v>14</v>
      </c>
      <c r="M8" s="168"/>
      <c r="N8" s="13">
        <v>2017</v>
      </c>
    </row>
    <row r="9" spans="1:14" ht="11.25">
      <c r="A9" s="5"/>
      <c r="B9" s="6"/>
      <c r="C9" s="6"/>
      <c r="D9" s="6"/>
      <c r="E9" s="6"/>
      <c r="F9" s="6"/>
      <c r="G9" s="6"/>
      <c r="H9" s="6"/>
      <c r="I9" s="6"/>
      <c r="J9" s="6"/>
      <c r="K9" s="169" t="s">
        <v>6</v>
      </c>
      <c r="L9" s="169"/>
      <c r="M9" s="170">
        <f>M42</f>
        <v>3780.4</v>
      </c>
      <c r="N9" s="171"/>
    </row>
    <row r="10" spans="1:14" ht="13.5" customHeight="1">
      <c r="A10" s="5"/>
      <c r="B10" s="6" t="s">
        <v>7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1:14" ht="11.25">
      <c r="A11" s="110"/>
      <c r="B11" s="161">
        <f>$M$9</f>
        <v>3780.4</v>
      </c>
      <c r="C11" s="161"/>
      <c r="D11" s="162" t="s">
        <v>145</v>
      </c>
      <c r="E11" s="162"/>
      <c r="F11" s="162"/>
      <c r="G11" s="162"/>
      <c r="H11" s="162"/>
      <c r="I11" s="162"/>
      <c r="J11" s="162"/>
      <c r="K11" s="162"/>
      <c r="L11" s="162"/>
      <c r="M11" s="162"/>
      <c r="N11" s="163"/>
    </row>
    <row r="12" spans="1:20" ht="11.25">
      <c r="A12" s="5"/>
      <c r="B12" s="6" t="s">
        <v>8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  <c r="P12" s="4" t="s">
        <v>9</v>
      </c>
      <c r="T12" s="4" t="s">
        <v>10</v>
      </c>
    </row>
    <row r="13" spans="1:14" ht="12.75" customHeight="1">
      <c r="A13" s="5"/>
      <c r="B13" s="172" t="s">
        <v>143</v>
      </c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3"/>
    </row>
    <row r="14" spans="1:14" ht="11.25">
      <c r="A14" s="5"/>
      <c r="B14" s="172"/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3"/>
    </row>
    <row r="15" spans="1:14" ht="11.25">
      <c r="A15" s="5"/>
      <c r="B15" s="172"/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3"/>
    </row>
    <row r="16" spans="1:16" ht="11.25">
      <c r="A16" s="5"/>
      <c r="B16" s="6" t="s">
        <v>11</v>
      </c>
      <c r="C16" s="6"/>
      <c r="D16" s="6"/>
      <c r="E16" s="18">
        <v>20</v>
      </c>
      <c r="F16" s="107" t="s">
        <v>5</v>
      </c>
      <c r="G16" s="168" t="s">
        <v>14</v>
      </c>
      <c r="H16" s="168"/>
      <c r="I16" s="107" t="s">
        <v>12</v>
      </c>
      <c r="J16" s="18">
        <v>21</v>
      </c>
      <c r="K16" s="107" t="s">
        <v>13</v>
      </c>
      <c r="L16" s="168" t="s">
        <v>14</v>
      </c>
      <c r="M16" s="168"/>
      <c r="N16" s="13">
        <v>2017</v>
      </c>
      <c r="P16" s="19"/>
    </row>
    <row r="17" spans="1:14" ht="12" thickBot="1">
      <c r="A17" s="5"/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5"/>
    </row>
    <row r="18" spans="1:22" ht="12" thickBot="1">
      <c r="A18" s="5"/>
      <c r="B18" s="169" t="s">
        <v>15</v>
      </c>
      <c r="C18" s="176"/>
      <c r="D18" s="20"/>
      <c r="E18" s="177" t="s">
        <v>16</v>
      </c>
      <c r="F18" s="178"/>
      <c r="G18" s="179"/>
      <c r="H18" s="20" t="s">
        <v>17</v>
      </c>
      <c r="I18" s="177" t="s">
        <v>18</v>
      </c>
      <c r="J18" s="179"/>
      <c r="K18" s="20"/>
      <c r="L18" s="177" t="s">
        <v>19</v>
      </c>
      <c r="M18" s="179"/>
      <c r="N18" s="20"/>
      <c r="V18" s="4" t="s">
        <v>10</v>
      </c>
    </row>
    <row r="19" spans="1:17" ht="11.25">
      <c r="A19" s="5"/>
      <c r="B19" s="174" t="s">
        <v>20</v>
      </c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5"/>
      <c r="Q19" s="4" t="s">
        <v>10</v>
      </c>
    </row>
    <row r="20" spans="1:17" ht="12.75" customHeight="1">
      <c r="A20" s="5"/>
      <c r="B20" s="180"/>
      <c r="C20" s="181"/>
      <c r="D20" s="181"/>
      <c r="E20" s="182"/>
      <c r="F20" s="164"/>
      <c r="G20" s="183"/>
      <c r="H20" s="183"/>
      <c r="I20" s="184"/>
      <c r="J20" s="164"/>
      <c r="K20" s="184"/>
      <c r="L20" s="164"/>
      <c r="M20" s="183"/>
      <c r="N20" s="165"/>
      <c r="Q20" s="4" t="s">
        <v>10</v>
      </c>
    </row>
    <row r="21" spans="1:14" ht="11.25">
      <c r="A21" s="5"/>
      <c r="B21" s="185" t="s">
        <v>21</v>
      </c>
      <c r="C21" s="186"/>
      <c r="D21" s="186"/>
      <c r="E21" s="187"/>
      <c r="F21" s="185" t="s">
        <v>22</v>
      </c>
      <c r="G21" s="186"/>
      <c r="H21" s="186"/>
      <c r="I21" s="187"/>
      <c r="J21" s="185" t="s">
        <v>23</v>
      </c>
      <c r="K21" s="187"/>
      <c r="L21" s="185" t="s">
        <v>24</v>
      </c>
      <c r="M21" s="186"/>
      <c r="N21" s="188"/>
    </row>
    <row r="22" spans="1:14" ht="11.25">
      <c r="A22" s="5"/>
      <c r="B22" s="7" t="s">
        <v>25</v>
      </c>
      <c r="C22" s="6"/>
      <c r="D22" s="6"/>
      <c r="E22" s="11"/>
      <c r="F22" s="6"/>
      <c r="G22" s="6"/>
      <c r="H22" s="6"/>
      <c r="I22" s="6"/>
      <c r="J22" s="6"/>
      <c r="K22" s="6"/>
      <c r="L22" s="6"/>
      <c r="M22" s="6"/>
      <c r="N22" s="13"/>
    </row>
    <row r="23" spans="1:14" ht="11.25">
      <c r="A23" s="5"/>
      <c r="B23" s="6"/>
      <c r="C23" s="6" t="s">
        <v>26</v>
      </c>
      <c r="D23" s="6"/>
      <c r="E23" s="107"/>
      <c r="F23" s="168" t="s">
        <v>27</v>
      </c>
      <c r="G23" s="168"/>
      <c r="H23" s="6"/>
      <c r="I23" s="6"/>
      <c r="J23" s="11"/>
      <c r="K23" s="6"/>
      <c r="L23" s="6"/>
      <c r="M23" s="6"/>
      <c r="N23" s="13"/>
    </row>
    <row r="24" spans="1:14" ht="11.25">
      <c r="A24" s="5"/>
      <c r="B24" s="6" t="s">
        <v>28</v>
      </c>
      <c r="C24" s="6"/>
      <c r="D24" s="22">
        <v>1</v>
      </c>
      <c r="E24" s="107" t="s">
        <v>29</v>
      </c>
      <c r="F24" s="189">
        <v>1280</v>
      </c>
      <c r="G24" s="190"/>
      <c r="H24" s="6" t="s">
        <v>30</v>
      </c>
      <c r="I24" s="6"/>
      <c r="J24" s="11"/>
      <c r="K24" s="6"/>
      <c r="L24" s="6"/>
      <c r="M24" s="191"/>
      <c r="N24" s="192"/>
    </row>
    <row r="25" spans="1:14" ht="11.25">
      <c r="A25" s="5"/>
      <c r="B25" s="6" t="s">
        <v>31</v>
      </c>
      <c r="C25" s="6"/>
      <c r="D25" s="22">
        <v>1</v>
      </c>
      <c r="E25" s="107" t="s">
        <v>29</v>
      </c>
      <c r="F25" s="189">
        <v>880</v>
      </c>
      <c r="G25" s="190"/>
      <c r="H25" s="6" t="s">
        <v>30</v>
      </c>
      <c r="I25" s="6"/>
      <c r="J25" s="11"/>
      <c r="K25" s="6" t="s">
        <v>32</v>
      </c>
      <c r="L25" s="6"/>
      <c r="M25" s="193">
        <f>D25*F25+D24*F24</f>
        <v>2160</v>
      </c>
      <c r="N25" s="194"/>
    </row>
    <row r="26" spans="1:14" ht="11.25">
      <c r="A26" s="5"/>
      <c r="B26" s="7" t="s">
        <v>33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13"/>
    </row>
    <row r="27" spans="1:16" ht="11.25">
      <c r="A27" s="5"/>
      <c r="B27" s="6" t="s">
        <v>5</v>
      </c>
      <c r="C27" s="168" t="s">
        <v>83</v>
      </c>
      <c r="D27" s="168"/>
      <c r="E27" s="168"/>
      <c r="F27" s="107" t="s">
        <v>29</v>
      </c>
      <c r="G27" s="168" t="s">
        <v>144</v>
      </c>
      <c r="H27" s="168"/>
      <c r="I27" s="168"/>
      <c r="J27" s="23">
        <v>437</v>
      </c>
      <c r="K27" s="6" t="s">
        <v>34</v>
      </c>
      <c r="L27" s="6"/>
      <c r="M27" s="6"/>
      <c r="N27" s="24"/>
      <c r="P27" s="70"/>
    </row>
    <row r="28" spans="1:14" ht="11.25">
      <c r="A28" s="5"/>
      <c r="B28" s="6" t="s">
        <v>5</v>
      </c>
      <c r="C28" s="168" t="s">
        <v>144</v>
      </c>
      <c r="D28" s="168"/>
      <c r="E28" s="168"/>
      <c r="F28" s="4" t="s">
        <v>29</v>
      </c>
      <c r="G28" s="168" t="s">
        <v>83</v>
      </c>
      <c r="H28" s="168"/>
      <c r="I28" s="168"/>
      <c r="J28" s="23">
        <v>437</v>
      </c>
      <c r="K28" s="6" t="s">
        <v>34</v>
      </c>
      <c r="L28" s="6"/>
      <c r="M28" s="6"/>
      <c r="N28" s="24"/>
    </row>
    <row r="29" spans="1:14" ht="11.25">
      <c r="A29" s="5"/>
      <c r="B29" s="6" t="s">
        <v>5</v>
      </c>
      <c r="C29" s="168"/>
      <c r="D29" s="168"/>
      <c r="E29" s="168"/>
      <c r="F29" s="107" t="s">
        <v>29</v>
      </c>
      <c r="G29" s="168"/>
      <c r="H29" s="168"/>
      <c r="I29" s="168"/>
      <c r="J29" s="26"/>
      <c r="K29" s="6" t="s">
        <v>34</v>
      </c>
      <c r="L29" s="6"/>
      <c r="M29" s="6"/>
      <c r="N29" s="13"/>
    </row>
    <row r="30" spans="1:14" ht="11.25">
      <c r="A30" s="5"/>
      <c r="B30" s="6" t="s">
        <v>5</v>
      </c>
      <c r="C30" s="168"/>
      <c r="D30" s="168"/>
      <c r="E30" s="168"/>
      <c r="F30" s="107" t="s">
        <v>29</v>
      </c>
      <c r="G30" s="168"/>
      <c r="H30" s="168"/>
      <c r="I30" s="168"/>
      <c r="J30" s="26"/>
      <c r="K30" s="6" t="s">
        <v>34</v>
      </c>
      <c r="L30" s="6"/>
      <c r="M30" s="6"/>
      <c r="N30" s="13"/>
    </row>
    <row r="31" spans="1:14" ht="11.25">
      <c r="A31" s="5"/>
      <c r="B31" s="6" t="s">
        <v>5</v>
      </c>
      <c r="C31" s="183"/>
      <c r="D31" s="183"/>
      <c r="E31" s="183"/>
      <c r="F31" s="107" t="s">
        <v>29</v>
      </c>
      <c r="G31" s="183"/>
      <c r="H31" s="183"/>
      <c r="I31" s="183"/>
      <c r="J31" s="26"/>
      <c r="K31" s="6" t="s">
        <v>34</v>
      </c>
      <c r="L31" s="6"/>
      <c r="M31" s="6"/>
      <c r="N31" s="13"/>
    </row>
    <row r="32" spans="1:14" ht="11.25">
      <c r="A32" s="5"/>
      <c r="B32" s="6" t="s">
        <v>5</v>
      </c>
      <c r="C32" s="183"/>
      <c r="D32" s="183"/>
      <c r="E32" s="183"/>
      <c r="F32" s="107" t="s">
        <v>29</v>
      </c>
      <c r="G32" s="168"/>
      <c r="H32" s="168"/>
      <c r="I32" s="168"/>
      <c r="J32" s="26"/>
      <c r="K32" s="6" t="s">
        <v>34</v>
      </c>
      <c r="L32" s="6"/>
      <c r="M32" s="6"/>
      <c r="N32" s="13"/>
    </row>
    <row r="33" spans="1:14" ht="11.25">
      <c r="A33" s="5"/>
      <c r="B33" s="6" t="s">
        <v>5</v>
      </c>
      <c r="C33" s="168"/>
      <c r="D33" s="168"/>
      <c r="E33" s="168"/>
      <c r="F33" s="107" t="s">
        <v>29</v>
      </c>
      <c r="G33" s="183"/>
      <c r="H33" s="183"/>
      <c r="I33" s="183"/>
      <c r="J33" s="26"/>
      <c r="K33" s="6" t="s">
        <v>34</v>
      </c>
      <c r="L33" s="6"/>
      <c r="M33" s="6"/>
      <c r="N33" s="13"/>
    </row>
    <row r="34" spans="1:14" ht="11.25">
      <c r="A34" s="5"/>
      <c r="B34" s="6" t="s">
        <v>5</v>
      </c>
      <c r="C34" s="183"/>
      <c r="D34" s="183"/>
      <c r="E34" s="183"/>
      <c r="F34" s="107" t="s">
        <v>29</v>
      </c>
      <c r="G34" s="168"/>
      <c r="H34" s="168"/>
      <c r="I34" s="168"/>
      <c r="J34" s="27"/>
      <c r="K34" s="6" t="s">
        <v>34</v>
      </c>
      <c r="L34" s="6"/>
      <c r="M34" s="6"/>
      <c r="N34" s="13"/>
    </row>
    <row r="35" spans="1:14" ht="11.25">
      <c r="A35" s="5"/>
      <c r="B35" s="6"/>
      <c r="C35" s="169"/>
      <c r="D35" s="169"/>
      <c r="E35" s="169"/>
      <c r="F35" s="107" t="s">
        <v>29</v>
      </c>
      <c r="G35" s="169"/>
      <c r="H35" s="169"/>
      <c r="I35" s="169"/>
      <c r="J35" s="28">
        <f>J27+J28+J29+J30+J31+J32+J34</f>
        <v>874</v>
      </c>
      <c r="K35" s="6"/>
      <c r="L35" s="6"/>
      <c r="M35" s="29"/>
      <c r="N35" s="30"/>
    </row>
    <row r="36" spans="1:14" ht="11.25">
      <c r="A36" s="5"/>
      <c r="B36" s="6"/>
      <c r="C36" s="6"/>
      <c r="D36" s="6"/>
      <c r="E36" s="6"/>
      <c r="F36" s="6"/>
      <c r="G36" s="6"/>
      <c r="H36" s="169" t="s">
        <v>36</v>
      </c>
      <c r="I36" s="169"/>
      <c r="J36" s="31">
        <v>1.6</v>
      </c>
      <c r="K36" s="6"/>
      <c r="L36" s="111"/>
      <c r="M36" s="193">
        <f>M25</f>
        <v>2160</v>
      </c>
      <c r="N36" s="194"/>
    </row>
    <row r="37" spans="1:18" ht="11.25">
      <c r="A37" s="5"/>
      <c r="B37" s="6" t="s">
        <v>37</v>
      </c>
      <c r="C37" s="6"/>
      <c r="D37" s="6"/>
      <c r="E37" s="6"/>
      <c r="F37" s="6"/>
      <c r="G37" s="6"/>
      <c r="H37" s="107"/>
      <c r="I37" s="107"/>
      <c r="J37" s="31"/>
      <c r="K37" s="6"/>
      <c r="L37" s="109" t="s">
        <v>38</v>
      </c>
      <c r="M37" s="195">
        <v>0</v>
      </c>
      <c r="N37" s="196"/>
      <c r="R37" s="4" t="s">
        <v>39</v>
      </c>
    </row>
    <row r="38" spans="1:17" ht="11.25">
      <c r="A38" s="5"/>
      <c r="B38" s="6"/>
      <c r="C38" s="6"/>
      <c r="D38" s="6"/>
      <c r="E38" s="6"/>
      <c r="F38" s="6"/>
      <c r="G38" s="197"/>
      <c r="H38" s="197"/>
      <c r="I38" s="197"/>
      <c r="J38" s="197"/>
      <c r="K38" s="197" t="s">
        <v>40</v>
      </c>
      <c r="L38" s="198"/>
      <c r="M38" s="195">
        <f>111+111</f>
        <v>222</v>
      </c>
      <c r="N38" s="196"/>
      <c r="P38" s="169"/>
      <c r="Q38" s="169"/>
    </row>
    <row r="39" spans="1:17" ht="11.25">
      <c r="A39" s="5"/>
      <c r="B39" s="35"/>
      <c r="C39" s="36" t="s">
        <v>41</v>
      </c>
      <c r="D39" s="37"/>
      <c r="E39" s="37"/>
      <c r="F39" s="37"/>
      <c r="G39" s="38"/>
      <c r="H39" s="39"/>
      <c r="I39" s="39"/>
      <c r="J39" s="40"/>
      <c r="K39" s="40"/>
      <c r="L39" s="109" t="s">
        <v>33</v>
      </c>
      <c r="M39" s="189">
        <f>J35*J36</f>
        <v>1398.4</v>
      </c>
      <c r="N39" s="199"/>
      <c r="P39" s="41"/>
      <c r="Q39" s="6"/>
    </row>
    <row r="40" spans="1:17" ht="11.25">
      <c r="A40" s="5"/>
      <c r="B40" s="42"/>
      <c r="C40" s="7"/>
      <c r="D40" s="6"/>
      <c r="E40" s="6"/>
      <c r="F40" s="6"/>
      <c r="G40" s="43"/>
      <c r="H40" s="39"/>
      <c r="I40" s="39"/>
      <c r="J40" s="40"/>
      <c r="K40" s="40"/>
      <c r="L40" s="109" t="s">
        <v>42</v>
      </c>
      <c r="M40" s="189">
        <v>0</v>
      </c>
      <c r="N40" s="199"/>
      <c r="P40" s="41"/>
      <c r="Q40" s="6"/>
    </row>
    <row r="41" spans="1:17" ht="11.25">
      <c r="A41" s="5"/>
      <c r="B41" s="42"/>
      <c r="C41" s="7"/>
      <c r="D41" s="6"/>
      <c r="E41" s="6"/>
      <c r="F41" s="6"/>
      <c r="G41" s="43"/>
      <c r="H41" s="39"/>
      <c r="I41" s="39"/>
      <c r="J41" s="40"/>
      <c r="K41" s="40"/>
      <c r="L41" s="109" t="s">
        <v>43</v>
      </c>
      <c r="M41" s="189">
        <v>0</v>
      </c>
      <c r="N41" s="199"/>
      <c r="P41" s="41"/>
      <c r="Q41" s="6"/>
    </row>
    <row r="42" spans="1:17" ht="11.25">
      <c r="A42" s="5"/>
      <c r="B42" s="42" t="s">
        <v>44</v>
      </c>
      <c r="C42" s="6"/>
      <c r="D42" s="6"/>
      <c r="E42" s="111"/>
      <c r="F42" s="200">
        <v>0</v>
      </c>
      <c r="G42" s="201"/>
      <c r="H42" s="109"/>
      <c r="I42" s="109"/>
      <c r="J42" s="109"/>
      <c r="K42" s="6" t="s">
        <v>45</v>
      </c>
      <c r="L42" s="111"/>
      <c r="M42" s="170">
        <f>SUM(M36+M38+M39)+M40+M41</f>
        <v>3780.4</v>
      </c>
      <c r="N42" s="171"/>
      <c r="O42" s="44"/>
      <c r="P42" s="41"/>
      <c r="Q42" s="11"/>
    </row>
    <row r="43" spans="1:17" ht="11.25">
      <c r="A43" s="5"/>
      <c r="B43" s="42" t="s">
        <v>46</v>
      </c>
      <c r="C43" s="6"/>
      <c r="D43" s="6"/>
      <c r="E43" s="111"/>
      <c r="F43" s="202">
        <v>0</v>
      </c>
      <c r="G43" s="203"/>
      <c r="H43" s="109"/>
      <c r="I43" s="109"/>
      <c r="J43" s="109"/>
      <c r="K43" s="6" t="s">
        <v>47</v>
      </c>
      <c r="L43" s="111"/>
      <c r="M43" s="170"/>
      <c r="N43" s="171"/>
      <c r="P43" s="41"/>
      <c r="Q43" s="11"/>
    </row>
    <row r="44" spans="1:17" ht="11.25">
      <c r="A44" s="5"/>
      <c r="B44" s="42" t="s">
        <v>48</v>
      </c>
      <c r="C44" s="6"/>
      <c r="D44" s="6"/>
      <c r="E44" s="111"/>
      <c r="F44" s="204">
        <f>F42+F43</f>
        <v>0</v>
      </c>
      <c r="G44" s="205"/>
      <c r="H44" s="109"/>
      <c r="I44" s="109"/>
      <c r="J44" s="109"/>
      <c r="K44" s="6"/>
      <c r="L44" s="111"/>
      <c r="M44" s="45"/>
      <c r="N44" s="46"/>
      <c r="P44" s="41"/>
      <c r="Q44" s="47"/>
    </row>
    <row r="45" spans="1:17" ht="11.25">
      <c r="A45" s="5"/>
      <c r="B45" s="42" t="s">
        <v>49</v>
      </c>
      <c r="C45" s="6"/>
      <c r="D45" s="6"/>
      <c r="E45" s="111"/>
      <c r="F45" s="202">
        <v>0</v>
      </c>
      <c r="G45" s="203"/>
      <c r="H45" s="109"/>
      <c r="I45" s="109"/>
      <c r="J45" s="109"/>
      <c r="K45" s="6"/>
      <c r="L45" s="111"/>
      <c r="M45" s="45"/>
      <c r="N45" s="46"/>
      <c r="P45" s="41"/>
      <c r="Q45" s="11"/>
    </row>
    <row r="46" spans="1:17" ht="11.25">
      <c r="A46" s="5"/>
      <c r="B46" s="42" t="s">
        <v>48</v>
      </c>
      <c r="C46" s="6"/>
      <c r="D46" s="6"/>
      <c r="E46" s="111"/>
      <c r="F46" s="204">
        <f>F44+F45</f>
        <v>0</v>
      </c>
      <c r="G46" s="205"/>
      <c r="H46" s="109"/>
      <c r="I46" s="109"/>
      <c r="J46" s="109"/>
      <c r="K46" s="6"/>
      <c r="L46" s="111"/>
      <c r="M46" s="45"/>
      <c r="N46" s="46"/>
      <c r="P46" s="41"/>
      <c r="Q46" s="11"/>
    </row>
    <row r="47" spans="1:17" ht="11.25">
      <c r="A47" s="5"/>
      <c r="B47" s="42" t="s">
        <v>33</v>
      </c>
      <c r="C47" s="6"/>
      <c r="D47" s="6"/>
      <c r="E47" s="111"/>
      <c r="F47" s="200">
        <v>0</v>
      </c>
      <c r="G47" s="201"/>
      <c r="H47" s="6"/>
      <c r="I47" s="35" t="s">
        <v>50</v>
      </c>
      <c r="J47" s="37"/>
      <c r="K47" s="37"/>
      <c r="L47" s="37"/>
      <c r="M47" s="37"/>
      <c r="N47" s="48"/>
      <c r="P47" s="41"/>
      <c r="Q47" s="11"/>
    </row>
    <row r="48" spans="1:17" ht="11.25">
      <c r="A48" s="5"/>
      <c r="B48" s="42" t="s">
        <v>51</v>
      </c>
      <c r="C48" s="6"/>
      <c r="D48" s="6"/>
      <c r="E48" s="111"/>
      <c r="F48" s="202">
        <v>0</v>
      </c>
      <c r="G48" s="203"/>
      <c r="H48" s="6"/>
      <c r="I48" s="49"/>
      <c r="J48" s="50"/>
      <c r="K48" s="50"/>
      <c r="L48" s="50"/>
      <c r="M48" s="50"/>
      <c r="N48" s="51"/>
      <c r="P48" s="6"/>
      <c r="Q48" s="6"/>
    </row>
    <row r="49" spans="1:17" ht="11.25">
      <c r="A49" s="5"/>
      <c r="B49" s="42" t="s">
        <v>43</v>
      </c>
      <c r="C49" s="6"/>
      <c r="D49" s="6"/>
      <c r="E49" s="111" t="s">
        <v>52</v>
      </c>
      <c r="F49" s="202">
        <v>0</v>
      </c>
      <c r="G49" s="203"/>
      <c r="H49" s="6"/>
      <c r="I49" s="49"/>
      <c r="J49" s="50"/>
      <c r="K49" s="50"/>
      <c r="L49" s="50"/>
      <c r="M49" s="50"/>
      <c r="N49" s="51"/>
      <c r="P49" s="6"/>
      <c r="Q49" s="6"/>
    </row>
    <row r="50" spans="1:17" ht="11.25">
      <c r="A50" s="5"/>
      <c r="B50" s="42" t="s">
        <v>53</v>
      </c>
      <c r="C50" s="6"/>
      <c r="D50" s="6"/>
      <c r="E50" s="111"/>
      <c r="F50" s="202">
        <v>0</v>
      </c>
      <c r="G50" s="203"/>
      <c r="H50" s="52"/>
      <c r="I50" s="49"/>
      <c r="J50" s="50"/>
      <c r="K50" s="50"/>
      <c r="L50" s="50"/>
      <c r="M50" s="50"/>
      <c r="N50" s="51"/>
      <c r="P50" s="169"/>
      <c r="Q50" s="169"/>
    </row>
    <row r="51" spans="1:17" ht="11.25">
      <c r="A51" s="5"/>
      <c r="B51" s="42" t="s">
        <v>47</v>
      </c>
      <c r="C51" s="6"/>
      <c r="D51" s="6"/>
      <c r="E51" s="111"/>
      <c r="F51" s="206">
        <f>SUM(F46:G50)</f>
        <v>0</v>
      </c>
      <c r="G51" s="207"/>
      <c r="H51" s="6"/>
      <c r="I51" s="49"/>
      <c r="J51" s="50"/>
      <c r="K51" s="50"/>
      <c r="L51" s="50"/>
      <c r="M51" s="50"/>
      <c r="N51" s="51"/>
      <c r="P51" s="41"/>
      <c r="Q51" s="6"/>
    </row>
    <row r="52" spans="1:17" ht="11.25">
      <c r="A52" s="5"/>
      <c r="B52" s="42" t="s">
        <v>54</v>
      </c>
      <c r="C52" s="6"/>
      <c r="D52" s="6"/>
      <c r="E52" s="111"/>
      <c r="F52" s="208">
        <f>+M42-F51</f>
        <v>3780.4</v>
      </c>
      <c r="G52" s="209"/>
      <c r="H52" s="6"/>
      <c r="I52" s="53"/>
      <c r="J52" s="27"/>
      <c r="K52" s="27"/>
      <c r="L52" s="27"/>
      <c r="M52" s="27"/>
      <c r="N52" s="54"/>
      <c r="P52" s="41"/>
      <c r="Q52" s="6"/>
    </row>
    <row r="53" spans="1:17" ht="12" thickBot="1">
      <c r="A53" s="5"/>
      <c r="B53" s="55" t="s">
        <v>48</v>
      </c>
      <c r="C53" s="26"/>
      <c r="D53" s="26"/>
      <c r="E53" s="56"/>
      <c r="F53" s="210">
        <f>+F51+F52</f>
        <v>3780.4</v>
      </c>
      <c r="G53" s="211"/>
      <c r="H53" s="6"/>
      <c r="I53" s="57"/>
      <c r="J53" s="27"/>
      <c r="K53" s="27"/>
      <c r="L53" s="27"/>
      <c r="M53" s="27"/>
      <c r="N53" s="54"/>
      <c r="P53" s="41"/>
      <c r="Q53" s="11"/>
    </row>
    <row r="54" spans="1:17" ht="11.25">
      <c r="A54" s="5"/>
      <c r="B54" s="169" t="s">
        <v>55</v>
      </c>
      <c r="C54" s="169"/>
      <c r="D54" s="169"/>
      <c r="E54" s="169"/>
      <c r="F54" s="169"/>
      <c r="G54" s="169"/>
      <c r="H54" s="6"/>
      <c r="I54" s="169" t="s">
        <v>56</v>
      </c>
      <c r="J54" s="169"/>
      <c r="K54" s="169"/>
      <c r="L54" s="169"/>
      <c r="M54" s="169"/>
      <c r="N54" s="176"/>
      <c r="P54" s="41"/>
      <c r="Q54" s="11"/>
    </row>
    <row r="55" spans="1:17" ht="1.5" customHeight="1">
      <c r="A55" s="5"/>
      <c r="B55" s="107"/>
      <c r="C55" s="107"/>
      <c r="D55" s="107"/>
      <c r="E55" s="107"/>
      <c r="F55" s="107"/>
      <c r="G55" s="107"/>
      <c r="H55" s="6"/>
      <c r="I55" s="107"/>
      <c r="J55" s="107"/>
      <c r="K55" s="107"/>
      <c r="L55" s="107"/>
      <c r="M55" s="107"/>
      <c r="N55" s="108"/>
      <c r="P55" s="41"/>
      <c r="Q55" s="11"/>
    </row>
    <row r="56" spans="1:17" ht="11.25" customHeight="1" hidden="1">
      <c r="A56" s="5"/>
      <c r="B56" s="169"/>
      <c r="C56" s="169"/>
      <c r="D56" s="169"/>
      <c r="E56" s="169"/>
      <c r="F56" s="169"/>
      <c r="G56" s="169"/>
      <c r="H56" s="6"/>
      <c r="I56" s="6"/>
      <c r="J56" s="6"/>
      <c r="K56" s="6"/>
      <c r="L56" s="6"/>
      <c r="M56" s="6"/>
      <c r="N56" s="13"/>
      <c r="P56" s="41"/>
      <c r="Q56" s="11"/>
    </row>
    <row r="57" spans="1:17" ht="16.5" customHeight="1">
      <c r="A57" s="5"/>
      <c r="B57" s="168" t="s">
        <v>59</v>
      </c>
      <c r="C57" s="168"/>
      <c r="D57" s="168"/>
      <c r="E57" s="168"/>
      <c r="F57" s="168"/>
      <c r="G57" s="168"/>
      <c r="H57" s="6"/>
      <c r="I57" s="168" t="s">
        <v>87</v>
      </c>
      <c r="J57" s="168"/>
      <c r="K57" s="168"/>
      <c r="L57" s="168"/>
      <c r="M57" s="168"/>
      <c r="N57" s="214"/>
      <c r="P57" s="41"/>
      <c r="Q57" s="11"/>
    </row>
    <row r="58" spans="1:17" ht="11.25">
      <c r="A58" s="5"/>
      <c r="B58" s="169" t="s">
        <v>57</v>
      </c>
      <c r="C58" s="169"/>
      <c r="D58" s="169"/>
      <c r="E58" s="169"/>
      <c r="F58" s="169"/>
      <c r="G58" s="169"/>
      <c r="H58" s="6"/>
      <c r="I58" s="169" t="s">
        <v>57</v>
      </c>
      <c r="J58" s="169"/>
      <c r="K58" s="169"/>
      <c r="L58" s="169"/>
      <c r="M58" s="169"/>
      <c r="N58" s="176"/>
      <c r="P58" s="6"/>
      <c r="Q58" s="6"/>
    </row>
    <row r="59" spans="1:17" ht="26.25" customHeight="1">
      <c r="A59" s="5"/>
      <c r="B59" s="217" t="s">
        <v>61</v>
      </c>
      <c r="C59" s="217"/>
      <c r="D59" s="217"/>
      <c r="E59" s="217"/>
      <c r="F59" s="217"/>
      <c r="G59" s="217"/>
      <c r="H59" s="6"/>
      <c r="I59" s="218" t="s">
        <v>88</v>
      </c>
      <c r="J59" s="218"/>
      <c r="K59" s="218"/>
      <c r="L59" s="218"/>
      <c r="M59" s="218"/>
      <c r="N59" s="219"/>
      <c r="P59" s="6"/>
      <c r="Q59" s="6"/>
    </row>
    <row r="60" spans="1:17" ht="2.25" customHeight="1">
      <c r="A60" s="5"/>
      <c r="B60" s="169" t="s">
        <v>63</v>
      </c>
      <c r="C60" s="169"/>
      <c r="D60" s="169"/>
      <c r="E60" s="169"/>
      <c r="F60" s="169"/>
      <c r="G60" s="169"/>
      <c r="H60" s="6"/>
      <c r="I60" s="212" t="s">
        <v>80</v>
      </c>
      <c r="J60" s="212"/>
      <c r="K60" s="212"/>
      <c r="L60" s="212"/>
      <c r="M60" s="212"/>
      <c r="N60" s="213"/>
      <c r="P60" s="6"/>
      <c r="Q60" s="6"/>
    </row>
    <row r="61" spans="1:17" ht="0.75" customHeight="1" hidden="1">
      <c r="A61" s="5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13"/>
      <c r="P61" s="6"/>
      <c r="Q61" s="6"/>
    </row>
    <row r="62" spans="1:17" ht="14.25" customHeight="1" thickBot="1">
      <c r="A62" s="59"/>
      <c r="B62" s="60"/>
      <c r="C62" s="60"/>
      <c r="D62" s="60"/>
      <c r="E62" s="60"/>
      <c r="F62" s="60"/>
      <c r="G62" s="60"/>
      <c r="H62" s="60"/>
      <c r="I62" s="60" t="s">
        <v>64</v>
      </c>
      <c r="J62" s="60">
        <v>7862</v>
      </c>
      <c r="K62" s="60"/>
      <c r="L62" s="61"/>
      <c r="M62" s="62"/>
      <c r="N62" s="63"/>
      <c r="P62" s="6"/>
      <c r="Q62" s="6"/>
    </row>
    <row r="63" spans="14:17" ht="36" customHeight="1">
      <c r="N63" s="4" t="s">
        <v>65</v>
      </c>
      <c r="P63" s="6"/>
      <c r="Q63" s="6"/>
    </row>
    <row r="64" spans="16:17" ht="11.25">
      <c r="P64" s="6"/>
      <c r="Q64" s="6"/>
    </row>
    <row r="65" spans="16:17" ht="11.25">
      <c r="P65" s="6"/>
      <c r="Q65" s="6"/>
    </row>
    <row r="66" spans="16:17" ht="11.25">
      <c r="P66" s="6"/>
      <c r="Q66" s="6"/>
    </row>
    <row r="67" spans="16:17" ht="11.25">
      <c r="P67" s="6"/>
      <c r="Q67" s="6"/>
    </row>
    <row r="68" spans="16:17" ht="11.25">
      <c r="P68" s="6"/>
      <c r="Q68" s="6"/>
    </row>
    <row r="69" spans="16:17" ht="11.25">
      <c r="P69" s="6"/>
      <c r="Q69" s="6"/>
    </row>
    <row r="70" spans="16:17" ht="11.25">
      <c r="P70" s="6"/>
      <c r="Q70" s="6"/>
    </row>
    <row r="71" spans="16:17" ht="11.25">
      <c r="P71" s="6"/>
      <c r="Q71" s="6"/>
    </row>
    <row r="72" spans="16:17" ht="11.25">
      <c r="P72" s="6"/>
      <c r="Q72" s="6"/>
    </row>
    <row r="73" spans="16:17" ht="11.25">
      <c r="P73" s="6"/>
      <c r="Q73" s="6"/>
    </row>
    <row r="74" spans="16:17" ht="11.25">
      <c r="P74" s="6"/>
      <c r="Q74" s="6"/>
    </row>
  </sheetData>
  <sheetProtection/>
  <mergeCells count="83">
    <mergeCell ref="P50:Q50"/>
    <mergeCell ref="F51:G51"/>
    <mergeCell ref="F52:G52"/>
    <mergeCell ref="F53:G53"/>
    <mergeCell ref="B60:G60"/>
    <mergeCell ref="I60:N60"/>
    <mergeCell ref="B56:G56"/>
    <mergeCell ref="B57:G57"/>
    <mergeCell ref="I57:N57"/>
    <mergeCell ref="B58:G58"/>
    <mergeCell ref="I58:N58"/>
    <mergeCell ref="B59:G59"/>
    <mergeCell ref="I59:N59"/>
    <mergeCell ref="F43:G43"/>
    <mergeCell ref="M43:N43"/>
    <mergeCell ref="B54:G54"/>
    <mergeCell ref="I54:N54"/>
    <mergeCell ref="F44:G44"/>
    <mergeCell ref="F45:G45"/>
    <mergeCell ref="F46:G46"/>
    <mergeCell ref="F47:G47"/>
    <mergeCell ref="F48:G48"/>
    <mergeCell ref="F49:G49"/>
    <mergeCell ref="F50:G50"/>
    <mergeCell ref="P38:Q38"/>
    <mergeCell ref="M40:N40"/>
    <mergeCell ref="M41:N41"/>
    <mergeCell ref="F42:G42"/>
    <mergeCell ref="M42:N42"/>
    <mergeCell ref="M39:N39"/>
    <mergeCell ref="C34:E34"/>
    <mergeCell ref="G34:I34"/>
    <mergeCell ref="C35:E35"/>
    <mergeCell ref="G35:I35"/>
    <mergeCell ref="H36:I36"/>
    <mergeCell ref="M36:N36"/>
    <mergeCell ref="M37:N37"/>
    <mergeCell ref="G38:J38"/>
    <mergeCell ref="K38:L38"/>
    <mergeCell ref="M38:N38"/>
    <mergeCell ref="C31:E31"/>
    <mergeCell ref="G31:I31"/>
    <mergeCell ref="C32:E32"/>
    <mergeCell ref="G32:I32"/>
    <mergeCell ref="C33:E33"/>
    <mergeCell ref="G33:I33"/>
    <mergeCell ref="C28:E28"/>
    <mergeCell ref="G28:I28"/>
    <mergeCell ref="C29:E29"/>
    <mergeCell ref="G29:I29"/>
    <mergeCell ref="C30:E30"/>
    <mergeCell ref="G30:I30"/>
    <mergeCell ref="C27:E27"/>
    <mergeCell ref="G27:I27"/>
    <mergeCell ref="B19:N19"/>
    <mergeCell ref="B20:E20"/>
    <mergeCell ref="F20:I20"/>
    <mergeCell ref="J20:K20"/>
    <mergeCell ref="L20:N20"/>
    <mergeCell ref="B21:E21"/>
    <mergeCell ref="F21:I21"/>
    <mergeCell ref="J21:K21"/>
    <mergeCell ref="L21:N21"/>
    <mergeCell ref="F23:G23"/>
    <mergeCell ref="F24:G24"/>
    <mergeCell ref="M24:N24"/>
    <mergeCell ref="F25:G25"/>
    <mergeCell ref="M25:N25"/>
    <mergeCell ref="B13:N15"/>
    <mergeCell ref="G16:H16"/>
    <mergeCell ref="L16:M16"/>
    <mergeCell ref="B17:N17"/>
    <mergeCell ref="B18:C18"/>
    <mergeCell ref="E18:G18"/>
    <mergeCell ref="I18:J18"/>
    <mergeCell ref="L18:M18"/>
    <mergeCell ref="B11:C11"/>
    <mergeCell ref="D11:N11"/>
    <mergeCell ref="M2:N2"/>
    <mergeCell ref="L3:M3"/>
    <mergeCell ref="L8:M8"/>
    <mergeCell ref="K9:L9"/>
    <mergeCell ref="M9:N9"/>
  </mergeCells>
  <printOptions/>
  <pageMargins left="0.7" right="0.7" top="0.75" bottom="0.75" header="0.3" footer="0.3"/>
  <pageSetup horizontalDpi="600" verticalDpi="600" orientation="portrait" scale="95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V74"/>
  <sheetViews>
    <sheetView zoomScalePageLayoutView="0" workbookViewId="0" topLeftCell="A1">
      <selection activeCell="B13" sqref="B13:N15"/>
    </sheetView>
  </sheetViews>
  <sheetFormatPr defaultColWidth="6.7109375" defaultRowHeight="1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125" style="4" customWidth="1"/>
    <col min="8" max="8" width="3.28125" style="4" customWidth="1"/>
    <col min="9" max="9" width="9.00390625" style="4" customWidth="1"/>
    <col min="10" max="10" width="8.140625" style="4" customWidth="1"/>
    <col min="11" max="11" width="4.00390625" style="4" customWidth="1"/>
    <col min="12" max="12" width="7.00390625" style="4" customWidth="1"/>
    <col min="13" max="13" width="5.28125" style="4" bestFit="1" customWidth="1"/>
    <col min="14" max="14" width="16.28125" style="4" customWidth="1"/>
    <col min="15" max="15" width="8.140625" style="4" bestFit="1" customWidth="1"/>
    <col min="16" max="16" width="9.28125" style="4" bestFit="1" customWidth="1"/>
    <col min="17" max="17" width="10.28125" style="4" bestFit="1" customWidth="1"/>
    <col min="18" max="16384" width="6.7109375" style="4" customWidth="1"/>
  </cols>
  <sheetData>
    <row r="1" spans="1:14" ht="11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1.2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164">
        <v>27</v>
      </c>
      <c r="N2" s="165"/>
    </row>
    <row r="3" spans="1:14" ht="11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166"/>
      <c r="M3" s="167"/>
      <c r="N3" s="8">
        <v>7862</v>
      </c>
    </row>
    <row r="4" spans="1:14" ht="11.2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106"/>
      <c r="M4" s="106"/>
      <c r="N4" s="10" t="s">
        <v>1</v>
      </c>
    </row>
    <row r="5" spans="1:14" ht="11.25">
      <c r="A5" s="5"/>
      <c r="B5" s="6"/>
      <c r="C5" s="6"/>
      <c r="D5" s="6"/>
      <c r="E5" s="6"/>
      <c r="F5" s="6"/>
      <c r="G5" s="11"/>
      <c r="H5" s="6"/>
      <c r="I5" s="6"/>
      <c r="J5" s="6"/>
      <c r="K5" s="6"/>
      <c r="L5" s="106" t="s">
        <v>2</v>
      </c>
      <c r="M5" s="106"/>
      <c r="N5" s="12"/>
    </row>
    <row r="6" spans="1:14" ht="11.25">
      <c r="A6" s="5"/>
      <c r="B6" s="6"/>
      <c r="C6" s="6"/>
      <c r="D6" s="6"/>
      <c r="E6" s="6"/>
      <c r="F6" s="6"/>
      <c r="G6" s="11" t="s">
        <v>3</v>
      </c>
      <c r="H6" s="6"/>
      <c r="I6" s="6"/>
      <c r="J6" s="6"/>
      <c r="K6" s="6"/>
      <c r="L6" s="6"/>
      <c r="M6" s="6"/>
      <c r="N6" s="13"/>
    </row>
    <row r="7" spans="1:14" ht="11.25">
      <c r="A7" s="5"/>
      <c r="B7" s="6"/>
      <c r="C7" s="6"/>
      <c r="D7" s="6"/>
      <c r="E7" s="6"/>
      <c r="F7" s="11"/>
      <c r="G7" s="11"/>
      <c r="H7" s="6"/>
      <c r="I7" s="6"/>
      <c r="J7" s="6"/>
      <c r="K7" s="6"/>
      <c r="L7" s="6"/>
      <c r="M7" s="6"/>
      <c r="N7" s="13"/>
    </row>
    <row r="8" spans="1:14" ht="12" thickBot="1">
      <c r="A8" s="5"/>
      <c r="B8" s="6"/>
      <c r="C8" s="6"/>
      <c r="D8" s="6"/>
      <c r="E8" s="6"/>
      <c r="F8" s="6"/>
      <c r="G8" s="6" t="s">
        <v>4</v>
      </c>
      <c r="H8" s="6"/>
      <c r="I8" s="6"/>
      <c r="J8" s="14">
        <v>16</v>
      </c>
      <c r="K8" s="101" t="s">
        <v>5</v>
      </c>
      <c r="L8" s="168" t="s">
        <v>14</v>
      </c>
      <c r="M8" s="168"/>
      <c r="N8" s="13">
        <v>2017</v>
      </c>
    </row>
    <row r="9" spans="1:14" ht="11.25">
      <c r="A9" s="5"/>
      <c r="B9" s="6"/>
      <c r="C9" s="6"/>
      <c r="D9" s="6"/>
      <c r="E9" s="6"/>
      <c r="F9" s="6"/>
      <c r="G9" s="6"/>
      <c r="H9" s="6"/>
      <c r="I9" s="6"/>
      <c r="J9" s="6"/>
      <c r="K9" s="169" t="s">
        <v>6</v>
      </c>
      <c r="L9" s="169"/>
      <c r="M9" s="170">
        <f>M42</f>
        <v>1243.6</v>
      </c>
      <c r="N9" s="171"/>
    </row>
    <row r="10" spans="1:14" ht="13.5" customHeight="1">
      <c r="A10" s="5"/>
      <c r="B10" s="6" t="s">
        <v>7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1:14" ht="11.25">
      <c r="A11" s="104"/>
      <c r="B11" s="161">
        <f>$M$9</f>
        <v>1243.6</v>
      </c>
      <c r="C11" s="161"/>
      <c r="D11" s="162" t="s">
        <v>142</v>
      </c>
      <c r="E11" s="162"/>
      <c r="F11" s="162"/>
      <c r="G11" s="162"/>
      <c r="H11" s="162"/>
      <c r="I11" s="162"/>
      <c r="J11" s="162"/>
      <c r="K11" s="162"/>
      <c r="L11" s="162"/>
      <c r="M11" s="162"/>
      <c r="N11" s="163"/>
    </row>
    <row r="12" spans="1:20" ht="11.25">
      <c r="A12" s="5"/>
      <c r="B12" s="6" t="s">
        <v>8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  <c r="P12" s="4" t="s">
        <v>9</v>
      </c>
      <c r="T12" s="4" t="s">
        <v>10</v>
      </c>
    </row>
    <row r="13" spans="1:14" ht="12.75" customHeight="1">
      <c r="A13" s="5"/>
      <c r="B13" s="172" t="s">
        <v>125</v>
      </c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3"/>
    </row>
    <row r="14" spans="1:14" ht="11.25">
      <c r="A14" s="5"/>
      <c r="B14" s="172"/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3"/>
    </row>
    <row r="15" spans="1:14" ht="11.25">
      <c r="A15" s="5"/>
      <c r="B15" s="172"/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3"/>
    </row>
    <row r="16" spans="1:16" ht="11.25">
      <c r="A16" s="5"/>
      <c r="B16" s="6" t="s">
        <v>11</v>
      </c>
      <c r="C16" s="6"/>
      <c r="D16" s="6"/>
      <c r="E16" s="18">
        <v>16</v>
      </c>
      <c r="F16" s="101" t="s">
        <v>5</v>
      </c>
      <c r="G16" s="168" t="s">
        <v>14</v>
      </c>
      <c r="H16" s="168"/>
      <c r="I16" s="101" t="s">
        <v>12</v>
      </c>
      <c r="J16" s="18">
        <v>16</v>
      </c>
      <c r="K16" s="101" t="s">
        <v>13</v>
      </c>
      <c r="L16" s="168" t="s">
        <v>14</v>
      </c>
      <c r="M16" s="168"/>
      <c r="N16" s="13">
        <v>2017</v>
      </c>
      <c r="P16" s="19"/>
    </row>
    <row r="17" spans="1:14" ht="12" thickBot="1">
      <c r="A17" s="5"/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5"/>
    </row>
    <row r="18" spans="1:22" ht="12" thickBot="1">
      <c r="A18" s="5"/>
      <c r="B18" s="169" t="s">
        <v>15</v>
      </c>
      <c r="C18" s="176"/>
      <c r="D18" s="20"/>
      <c r="E18" s="177" t="s">
        <v>16</v>
      </c>
      <c r="F18" s="178"/>
      <c r="G18" s="179"/>
      <c r="H18" s="20"/>
      <c r="I18" s="177" t="s">
        <v>18</v>
      </c>
      <c r="J18" s="179"/>
      <c r="K18" s="20" t="s">
        <v>17</v>
      </c>
      <c r="L18" s="177" t="s">
        <v>19</v>
      </c>
      <c r="M18" s="179"/>
      <c r="N18" s="20"/>
      <c r="V18" s="4" t="s">
        <v>10</v>
      </c>
    </row>
    <row r="19" spans="1:17" ht="11.25">
      <c r="A19" s="5"/>
      <c r="B19" s="174" t="s">
        <v>20</v>
      </c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5"/>
      <c r="Q19" s="4" t="s">
        <v>10</v>
      </c>
    </row>
    <row r="20" spans="1:17" ht="12.75" customHeight="1">
      <c r="A20" s="5"/>
      <c r="B20" s="180"/>
      <c r="C20" s="181"/>
      <c r="D20" s="181"/>
      <c r="E20" s="182"/>
      <c r="F20" s="164"/>
      <c r="G20" s="183"/>
      <c r="H20" s="183"/>
      <c r="I20" s="184"/>
      <c r="J20" s="164"/>
      <c r="K20" s="184"/>
      <c r="L20" s="164"/>
      <c r="M20" s="183"/>
      <c r="N20" s="165"/>
      <c r="Q20" s="4" t="s">
        <v>10</v>
      </c>
    </row>
    <row r="21" spans="1:14" ht="11.25">
      <c r="A21" s="5"/>
      <c r="B21" s="185" t="s">
        <v>21</v>
      </c>
      <c r="C21" s="186"/>
      <c r="D21" s="186"/>
      <c r="E21" s="187"/>
      <c r="F21" s="185" t="s">
        <v>22</v>
      </c>
      <c r="G21" s="186"/>
      <c r="H21" s="186"/>
      <c r="I21" s="187"/>
      <c r="J21" s="185" t="s">
        <v>23</v>
      </c>
      <c r="K21" s="187"/>
      <c r="L21" s="185" t="s">
        <v>24</v>
      </c>
      <c r="M21" s="186"/>
      <c r="N21" s="188"/>
    </row>
    <row r="22" spans="1:14" ht="11.25">
      <c r="A22" s="5"/>
      <c r="B22" s="7" t="s">
        <v>25</v>
      </c>
      <c r="C22" s="6"/>
      <c r="D22" s="6"/>
      <c r="E22" s="11"/>
      <c r="F22" s="6"/>
      <c r="G22" s="6"/>
      <c r="H22" s="6"/>
      <c r="I22" s="6"/>
      <c r="J22" s="6"/>
      <c r="K22" s="6"/>
      <c r="L22" s="6"/>
      <c r="M22" s="6"/>
      <c r="N22" s="13"/>
    </row>
    <row r="23" spans="1:14" ht="11.25">
      <c r="A23" s="5"/>
      <c r="B23" s="6"/>
      <c r="C23" s="6" t="s">
        <v>26</v>
      </c>
      <c r="D23" s="6"/>
      <c r="E23" s="101"/>
      <c r="F23" s="168" t="s">
        <v>27</v>
      </c>
      <c r="G23" s="168"/>
      <c r="H23" s="6"/>
      <c r="I23" s="6"/>
      <c r="J23" s="11"/>
      <c r="K23" s="6"/>
      <c r="L23" s="6"/>
      <c r="M23" s="6"/>
      <c r="N23" s="13"/>
    </row>
    <row r="24" spans="1:14" ht="11.25">
      <c r="A24" s="5"/>
      <c r="B24" s="6" t="s">
        <v>28</v>
      </c>
      <c r="C24" s="6"/>
      <c r="D24" s="22">
        <v>0</v>
      </c>
      <c r="E24" s="101" t="s">
        <v>29</v>
      </c>
      <c r="F24" s="189">
        <v>1120</v>
      </c>
      <c r="G24" s="190"/>
      <c r="H24" s="6" t="s">
        <v>30</v>
      </c>
      <c r="I24" s="6"/>
      <c r="J24" s="11"/>
      <c r="K24" s="6"/>
      <c r="L24" s="6"/>
      <c r="M24" s="191"/>
      <c r="N24" s="192"/>
    </row>
    <row r="25" spans="1:14" ht="11.25">
      <c r="A25" s="5"/>
      <c r="B25" s="6" t="s">
        <v>31</v>
      </c>
      <c r="C25" s="6"/>
      <c r="D25" s="22">
        <v>0</v>
      </c>
      <c r="E25" s="101" t="s">
        <v>29</v>
      </c>
      <c r="F25" s="189">
        <v>640</v>
      </c>
      <c r="G25" s="190"/>
      <c r="H25" s="6" t="s">
        <v>30</v>
      </c>
      <c r="I25" s="6"/>
      <c r="J25" s="11"/>
      <c r="K25" s="6" t="s">
        <v>32</v>
      </c>
      <c r="L25" s="6"/>
      <c r="M25" s="193">
        <f>D24*F24+D25*F25</f>
        <v>0</v>
      </c>
      <c r="N25" s="194"/>
    </row>
    <row r="26" spans="1:14" ht="11.25">
      <c r="A26" s="5"/>
      <c r="B26" s="7" t="s">
        <v>33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13"/>
    </row>
    <row r="27" spans="1:14" ht="11.25">
      <c r="A27" s="5"/>
      <c r="B27" s="6" t="s">
        <v>5</v>
      </c>
      <c r="C27" s="168" t="s">
        <v>92</v>
      </c>
      <c r="D27" s="168"/>
      <c r="E27" s="168"/>
      <c r="F27" s="101" t="s">
        <v>29</v>
      </c>
      <c r="G27" s="168" t="s">
        <v>114</v>
      </c>
      <c r="H27" s="168"/>
      <c r="I27" s="168"/>
      <c r="J27" s="23">
        <v>233</v>
      </c>
      <c r="K27" s="6" t="s">
        <v>34</v>
      </c>
      <c r="L27" s="6"/>
      <c r="M27" s="6"/>
      <c r="N27" s="24"/>
    </row>
    <row r="28" spans="1:14" ht="11.25">
      <c r="A28" s="5"/>
      <c r="B28" s="6" t="s">
        <v>5</v>
      </c>
      <c r="C28" s="168" t="s">
        <v>114</v>
      </c>
      <c r="D28" s="168"/>
      <c r="E28" s="168"/>
      <c r="F28" s="25" t="s">
        <v>29</v>
      </c>
      <c r="G28" s="220" t="s">
        <v>92</v>
      </c>
      <c r="H28" s="220"/>
      <c r="I28" s="220"/>
      <c r="J28" s="23">
        <v>233</v>
      </c>
      <c r="K28" s="6" t="s">
        <v>34</v>
      </c>
      <c r="L28" s="6"/>
      <c r="M28" s="6"/>
      <c r="N28" s="24"/>
    </row>
    <row r="29" spans="1:14" ht="11.25">
      <c r="A29" s="5"/>
      <c r="B29" s="6" t="s">
        <v>5</v>
      </c>
      <c r="C29" s="220"/>
      <c r="D29" s="220"/>
      <c r="E29" s="220"/>
      <c r="F29" s="25" t="s">
        <v>29</v>
      </c>
      <c r="G29" s="168"/>
      <c r="H29" s="168"/>
      <c r="I29" s="168"/>
      <c r="J29" s="23"/>
      <c r="K29" s="6"/>
      <c r="L29" s="6"/>
      <c r="M29" s="6"/>
      <c r="N29" s="24"/>
    </row>
    <row r="30" spans="1:14" ht="11.25">
      <c r="A30" s="5"/>
      <c r="B30" s="6" t="s">
        <v>5</v>
      </c>
      <c r="C30" s="168"/>
      <c r="D30" s="168"/>
      <c r="E30" s="168"/>
      <c r="F30" s="25" t="s">
        <v>29</v>
      </c>
      <c r="G30" s="220"/>
      <c r="H30" s="220"/>
      <c r="I30" s="220"/>
      <c r="J30" s="23"/>
      <c r="K30" s="6"/>
      <c r="L30" s="6"/>
      <c r="M30" s="6"/>
      <c r="N30" s="24"/>
    </row>
    <row r="31" spans="1:14" ht="11.25">
      <c r="A31" s="5"/>
      <c r="B31" s="6" t="s">
        <v>5</v>
      </c>
      <c r="C31" s="220"/>
      <c r="D31" s="220"/>
      <c r="E31" s="220"/>
      <c r="F31" s="25" t="s">
        <v>29</v>
      </c>
      <c r="G31" s="168"/>
      <c r="H31" s="168"/>
      <c r="I31" s="168"/>
      <c r="J31" s="26"/>
      <c r="K31" s="6" t="s">
        <v>34</v>
      </c>
      <c r="L31" s="6"/>
      <c r="M31" s="6"/>
      <c r="N31" s="13"/>
    </row>
    <row r="32" spans="1:14" ht="11.25">
      <c r="A32" s="5"/>
      <c r="B32" s="6" t="s">
        <v>5</v>
      </c>
      <c r="C32" s="168"/>
      <c r="D32" s="168"/>
      <c r="E32" s="168"/>
      <c r="F32" s="101" t="s">
        <v>29</v>
      </c>
      <c r="G32" s="220"/>
      <c r="H32" s="220"/>
      <c r="I32" s="220"/>
      <c r="J32" s="26"/>
      <c r="K32" s="6" t="s">
        <v>34</v>
      </c>
      <c r="L32" s="6"/>
      <c r="M32" s="6"/>
      <c r="N32" s="13"/>
    </row>
    <row r="33" spans="1:14" ht="11.25">
      <c r="A33" s="5"/>
      <c r="B33" s="6" t="s">
        <v>5</v>
      </c>
      <c r="C33" s="220"/>
      <c r="D33" s="220"/>
      <c r="E33" s="220"/>
      <c r="F33" s="101" t="s">
        <v>29</v>
      </c>
      <c r="G33" s="168"/>
      <c r="H33" s="168"/>
      <c r="I33" s="168"/>
      <c r="J33" s="26"/>
      <c r="K33" s="6" t="s">
        <v>34</v>
      </c>
      <c r="L33" s="6"/>
      <c r="M33" s="6"/>
      <c r="N33" s="13"/>
    </row>
    <row r="34" spans="1:14" ht="11.25">
      <c r="A34" s="5"/>
      <c r="B34" s="6" t="s">
        <v>5</v>
      </c>
      <c r="C34" s="168"/>
      <c r="D34" s="168"/>
      <c r="E34" s="168"/>
      <c r="F34" s="101" t="s">
        <v>29</v>
      </c>
      <c r="G34" s="168"/>
      <c r="H34" s="168"/>
      <c r="I34" s="168"/>
      <c r="J34" s="26"/>
      <c r="K34" s="6" t="s">
        <v>34</v>
      </c>
      <c r="L34" s="6"/>
      <c r="M34" s="6"/>
      <c r="N34" s="13"/>
    </row>
    <row r="35" spans="1:14" ht="11.25">
      <c r="A35" s="5"/>
      <c r="B35" s="6"/>
      <c r="C35" s="169"/>
      <c r="D35" s="169"/>
      <c r="E35" s="169"/>
      <c r="F35" s="101" t="s">
        <v>29</v>
      </c>
      <c r="G35" s="169"/>
      <c r="H35" s="169"/>
      <c r="I35" s="169"/>
      <c r="J35" s="28">
        <f>SUM(J27:J34)</f>
        <v>466</v>
      </c>
      <c r="K35" s="6"/>
      <c r="L35" s="6"/>
      <c r="M35" s="29"/>
      <c r="N35" s="30"/>
    </row>
    <row r="36" spans="1:14" ht="11.25">
      <c r="A36" s="5"/>
      <c r="B36" s="6"/>
      <c r="C36" s="6"/>
      <c r="D36" s="6"/>
      <c r="E36" s="6"/>
      <c r="F36" s="6"/>
      <c r="G36" s="6"/>
      <c r="H36" s="169" t="s">
        <v>36</v>
      </c>
      <c r="I36" s="169"/>
      <c r="J36" s="31">
        <v>1.6</v>
      </c>
      <c r="K36" s="6"/>
      <c r="L36" s="105"/>
      <c r="M36" s="193">
        <f>M25</f>
        <v>0</v>
      </c>
      <c r="N36" s="194"/>
    </row>
    <row r="37" spans="1:18" ht="11.25">
      <c r="A37" s="5"/>
      <c r="B37" s="6" t="s">
        <v>37</v>
      </c>
      <c r="C37" s="6"/>
      <c r="D37" s="6"/>
      <c r="E37" s="6"/>
      <c r="F37" s="6"/>
      <c r="G37" s="6"/>
      <c r="H37" s="101"/>
      <c r="I37" s="101"/>
      <c r="J37" s="31"/>
      <c r="K37" s="6"/>
      <c r="L37" s="102" t="s">
        <v>38</v>
      </c>
      <c r="M37" s="195">
        <f>249+249+69+249+249+69</f>
        <v>1134</v>
      </c>
      <c r="N37" s="196"/>
      <c r="R37" s="4" t="s">
        <v>39</v>
      </c>
    </row>
    <row r="38" spans="1:17" ht="11.25">
      <c r="A38" s="5"/>
      <c r="B38" s="6"/>
      <c r="C38" s="6"/>
      <c r="D38" s="6"/>
      <c r="E38" s="6"/>
      <c r="F38" s="6"/>
      <c r="G38" s="197"/>
      <c r="H38" s="197"/>
      <c r="I38" s="197"/>
      <c r="J38" s="197"/>
      <c r="K38" s="197" t="s">
        <v>40</v>
      </c>
      <c r="L38" s="198"/>
      <c r="M38" s="195">
        <f>249+249</f>
        <v>498</v>
      </c>
      <c r="N38" s="196"/>
      <c r="P38" s="169"/>
      <c r="Q38" s="169"/>
    </row>
    <row r="39" spans="1:17" ht="11.25">
      <c r="A39" s="5"/>
      <c r="B39" s="35"/>
      <c r="C39" s="36" t="s">
        <v>41</v>
      </c>
      <c r="D39" s="37"/>
      <c r="E39" s="37"/>
      <c r="F39" s="37"/>
      <c r="G39" s="38"/>
      <c r="H39" s="39"/>
      <c r="I39" s="39"/>
      <c r="J39" s="40"/>
      <c r="K39" s="40"/>
      <c r="L39" s="102" t="s">
        <v>33</v>
      </c>
      <c r="M39" s="189">
        <f>J35*J36</f>
        <v>745.6</v>
      </c>
      <c r="N39" s="199"/>
      <c r="P39" s="41"/>
      <c r="Q39" s="6"/>
    </row>
    <row r="40" spans="1:17" ht="11.25">
      <c r="A40" s="5"/>
      <c r="B40" s="42"/>
      <c r="C40" s="7"/>
      <c r="D40" s="6"/>
      <c r="E40" s="6"/>
      <c r="F40" s="6"/>
      <c r="G40" s="43"/>
      <c r="H40" s="39"/>
      <c r="I40" s="39"/>
      <c r="J40" s="40"/>
      <c r="K40" s="40"/>
      <c r="L40" s="102" t="s">
        <v>42</v>
      </c>
      <c r="M40" s="189">
        <v>0</v>
      </c>
      <c r="N40" s="199"/>
      <c r="P40" s="41"/>
      <c r="Q40" s="6"/>
    </row>
    <row r="41" spans="1:17" ht="11.25">
      <c r="A41" s="5"/>
      <c r="B41" s="42"/>
      <c r="C41" s="7"/>
      <c r="D41" s="6"/>
      <c r="E41" s="6"/>
      <c r="F41" s="6"/>
      <c r="G41" s="43"/>
      <c r="H41" s="39"/>
      <c r="I41" s="39"/>
      <c r="J41" s="40"/>
      <c r="K41" s="40"/>
      <c r="L41" s="102" t="s">
        <v>43</v>
      </c>
      <c r="M41" s="189">
        <v>0</v>
      </c>
      <c r="N41" s="199"/>
      <c r="P41" s="41"/>
      <c r="Q41" s="6"/>
    </row>
    <row r="42" spans="1:17" ht="11.25">
      <c r="A42" s="5"/>
      <c r="B42" s="42" t="s">
        <v>44</v>
      </c>
      <c r="C42" s="6"/>
      <c r="D42" s="6"/>
      <c r="E42" s="105"/>
      <c r="F42" s="200">
        <v>0</v>
      </c>
      <c r="G42" s="201"/>
      <c r="H42" s="102"/>
      <c r="I42" s="102"/>
      <c r="J42" s="102"/>
      <c r="K42" s="6" t="s">
        <v>45</v>
      </c>
      <c r="L42" s="105"/>
      <c r="M42" s="170">
        <f>SUM(M36+M38+M39)+M40+M41</f>
        <v>1243.6</v>
      </c>
      <c r="N42" s="171"/>
      <c r="O42" s="44"/>
      <c r="P42" s="41"/>
      <c r="Q42" s="11"/>
    </row>
    <row r="43" spans="1:17" ht="11.25">
      <c r="A43" s="5"/>
      <c r="B43" s="42" t="s">
        <v>46</v>
      </c>
      <c r="C43" s="6"/>
      <c r="D43" s="6"/>
      <c r="E43" s="105"/>
      <c r="F43" s="202">
        <v>0</v>
      </c>
      <c r="G43" s="203"/>
      <c r="H43" s="102"/>
      <c r="I43" s="102"/>
      <c r="J43" s="102"/>
      <c r="K43" s="6" t="s">
        <v>47</v>
      </c>
      <c r="L43" s="105"/>
      <c r="M43" s="170"/>
      <c r="N43" s="171"/>
      <c r="P43" s="41"/>
      <c r="Q43" s="11"/>
    </row>
    <row r="44" spans="1:17" ht="11.25">
      <c r="A44" s="5"/>
      <c r="B44" s="42" t="s">
        <v>48</v>
      </c>
      <c r="C44" s="6"/>
      <c r="D44" s="6"/>
      <c r="E44" s="105"/>
      <c r="F44" s="204">
        <v>0</v>
      </c>
      <c r="G44" s="205"/>
      <c r="H44" s="102"/>
      <c r="I44" s="102"/>
      <c r="J44" s="102"/>
      <c r="K44" s="6"/>
      <c r="L44" s="105"/>
      <c r="M44" s="45"/>
      <c r="N44" s="46"/>
      <c r="P44" s="41"/>
      <c r="Q44" s="47"/>
    </row>
    <row r="45" spans="1:17" ht="11.25">
      <c r="A45" s="5"/>
      <c r="B45" s="42" t="s">
        <v>49</v>
      </c>
      <c r="C45" s="6"/>
      <c r="D45" s="6"/>
      <c r="E45" s="105"/>
      <c r="F45" s="202">
        <v>0</v>
      </c>
      <c r="G45" s="203"/>
      <c r="H45" s="102"/>
      <c r="I45" s="102"/>
      <c r="J45" s="102"/>
      <c r="K45" s="6"/>
      <c r="L45" s="105"/>
      <c r="M45" s="45"/>
      <c r="N45" s="46"/>
      <c r="P45" s="41"/>
      <c r="Q45" s="11"/>
    </row>
    <row r="46" spans="1:17" ht="11.25">
      <c r="A46" s="5"/>
      <c r="B46" s="42" t="s">
        <v>48</v>
      </c>
      <c r="C46" s="6"/>
      <c r="D46" s="6"/>
      <c r="E46" s="105"/>
      <c r="F46" s="204">
        <v>0</v>
      </c>
      <c r="G46" s="205"/>
      <c r="H46" s="102"/>
      <c r="I46" s="102"/>
      <c r="J46" s="102"/>
      <c r="K46" s="6"/>
      <c r="L46" s="105"/>
      <c r="M46" s="45"/>
      <c r="N46" s="46"/>
      <c r="P46" s="41"/>
      <c r="Q46" s="11"/>
    </row>
    <row r="47" spans="1:17" ht="11.25">
      <c r="A47" s="5"/>
      <c r="B47" s="42" t="s">
        <v>33</v>
      </c>
      <c r="C47" s="6"/>
      <c r="D47" s="6"/>
      <c r="E47" s="105"/>
      <c r="F47" s="200">
        <v>0</v>
      </c>
      <c r="G47" s="201"/>
      <c r="H47" s="6"/>
      <c r="I47" s="35" t="s">
        <v>50</v>
      </c>
      <c r="J47" s="37"/>
      <c r="K47" s="37"/>
      <c r="L47" s="37"/>
      <c r="M47" s="37"/>
      <c r="N47" s="48"/>
      <c r="P47" s="41"/>
      <c r="Q47" s="11"/>
    </row>
    <row r="48" spans="1:17" ht="11.25">
      <c r="A48" s="5"/>
      <c r="B48" s="42" t="s">
        <v>51</v>
      </c>
      <c r="C48" s="6"/>
      <c r="D48" s="6"/>
      <c r="E48" s="105"/>
      <c r="F48" s="202">
        <v>0</v>
      </c>
      <c r="G48" s="203"/>
      <c r="H48" s="6"/>
      <c r="I48" s="49"/>
      <c r="J48" s="50"/>
      <c r="K48" s="50"/>
      <c r="L48" s="50"/>
      <c r="M48" s="50"/>
      <c r="N48" s="51"/>
      <c r="P48" s="6"/>
      <c r="Q48" s="6"/>
    </row>
    <row r="49" spans="1:17" ht="11.25">
      <c r="A49" s="5"/>
      <c r="B49" s="42" t="s">
        <v>43</v>
      </c>
      <c r="C49" s="6"/>
      <c r="D49" s="6"/>
      <c r="E49" s="105" t="s">
        <v>52</v>
      </c>
      <c r="F49" s="202">
        <v>0</v>
      </c>
      <c r="G49" s="203"/>
      <c r="H49" s="6"/>
      <c r="I49" s="49"/>
      <c r="J49" s="50"/>
      <c r="K49" s="50"/>
      <c r="L49" s="50"/>
      <c r="M49" s="50"/>
      <c r="N49" s="51"/>
      <c r="P49" s="6"/>
      <c r="Q49" s="6"/>
    </row>
    <row r="50" spans="1:17" ht="11.25">
      <c r="A50" s="5"/>
      <c r="B50" s="42" t="s">
        <v>53</v>
      </c>
      <c r="C50" s="6"/>
      <c r="D50" s="6"/>
      <c r="E50" s="105"/>
      <c r="F50" s="202">
        <v>0</v>
      </c>
      <c r="G50" s="203"/>
      <c r="H50" s="52"/>
      <c r="I50" s="49"/>
      <c r="J50" s="50"/>
      <c r="K50" s="50"/>
      <c r="L50" s="50"/>
      <c r="M50" s="50"/>
      <c r="N50" s="51"/>
      <c r="P50" s="169"/>
      <c r="Q50" s="169"/>
    </row>
    <row r="51" spans="1:17" ht="11.25">
      <c r="A51" s="5"/>
      <c r="B51" s="42" t="s">
        <v>47</v>
      </c>
      <c r="C51" s="6"/>
      <c r="D51" s="6"/>
      <c r="E51" s="105"/>
      <c r="F51" s="206">
        <f>SUM(F46:G50)</f>
        <v>0</v>
      </c>
      <c r="G51" s="207"/>
      <c r="H51" s="6"/>
      <c r="I51" s="49"/>
      <c r="J51" s="50"/>
      <c r="K51" s="50"/>
      <c r="L51" s="50"/>
      <c r="M51" s="50"/>
      <c r="N51" s="51"/>
      <c r="P51" s="41"/>
      <c r="Q51" s="6"/>
    </row>
    <row r="52" spans="1:17" ht="11.25">
      <c r="A52" s="5"/>
      <c r="B52" s="42" t="s">
        <v>54</v>
      </c>
      <c r="C52" s="6"/>
      <c r="D52" s="6"/>
      <c r="E52" s="105"/>
      <c r="F52" s="208">
        <f>+M42-F51</f>
        <v>1243.6</v>
      </c>
      <c r="G52" s="209"/>
      <c r="H52" s="6"/>
      <c r="I52" s="53"/>
      <c r="J52" s="27"/>
      <c r="K52" s="27"/>
      <c r="L52" s="27"/>
      <c r="M52" s="27"/>
      <c r="N52" s="54"/>
      <c r="P52" s="41"/>
      <c r="Q52" s="6"/>
    </row>
    <row r="53" spans="1:17" ht="12" thickBot="1">
      <c r="A53" s="5"/>
      <c r="B53" s="55" t="s">
        <v>48</v>
      </c>
      <c r="C53" s="26"/>
      <c r="D53" s="26"/>
      <c r="E53" s="56"/>
      <c r="F53" s="210">
        <f>+F51+F52</f>
        <v>1243.6</v>
      </c>
      <c r="G53" s="211"/>
      <c r="H53" s="6"/>
      <c r="I53" s="57"/>
      <c r="J53" s="27"/>
      <c r="K53" s="27"/>
      <c r="L53" s="27"/>
      <c r="M53" s="27"/>
      <c r="N53" s="54"/>
      <c r="P53" s="41"/>
      <c r="Q53" s="11"/>
    </row>
    <row r="54" spans="1:17" ht="11.25">
      <c r="A54" s="5"/>
      <c r="B54" s="169" t="s">
        <v>55</v>
      </c>
      <c r="C54" s="169"/>
      <c r="D54" s="169"/>
      <c r="E54" s="169"/>
      <c r="F54" s="169"/>
      <c r="G54" s="169"/>
      <c r="H54" s="6"/>
      <c r="I54" s="215" t="s">
        <v>56</v>
      </c>
      <c r="J54" s="215"/>
      <c r="K54" s="215"/>
      <c r="L54" s="215"/>
      <c r="M54" s="215"/>
      <c r="N54" s="216"/>
      <c r="P54" s="41"/>
      <c r="Q54" s="11"/>
    </row>
    <row r="55" spans="1:17" ht="1.5" customHeight="1">
      <c r="A55" s="5"/>
      <c r="B55" s="101"/>
      <c r="C55" s="101"/>
      <c r="D55" s="101"/>
      <c r="E55" s="101"/>
      <c r="F55" s="101"/>
      <c r="G55" s="101"/>
      <c r="H55" s="6"/>
      <c r="I55" s="101"/>
      <c r="J55" s="101"/>
      <c r="K55" s="101"/>
      <c r="L55" s="101"/>
      <c r="M55" s="101"/>
      <c r="N55" s="103"/>
      <c r="P55" s="41"/>
      <c r="Q55" s="11" t="s">
        <v>57</v>
      </c>
    </row>
    <row r="56" spans="1:17" ht="11.25" customHeight="1" hidden="1">
      <c r="A56" s="5"/>
      <c r="B56" s="169"/>
      <c r="C56" s="169"/>
      <c r="D56" s="169"/>
      <c r="E56" s="169"/>
      <c r="F56" s="169"/>
      <c r="G56" s="169"/>
      <c r="H56" s="6"/>
      <c r="I56" s="6"/>
      <c r="J56" s="6"/>
      <c r="K56" s="6"/>
      <c r="L56" s="6"/>
      <c r="M56" s="6"/>
      <c r="N56" s="13"/>
      <c r="P56" s="41"/>
      <c r="Q56" s="11" t="s">
        <v>58</v>
      </c>
    </row>
    <row r="57" spans="1:17" ht="16.5" customHeight="1">
      <c r="A57" s="5"/>
      <c r="B57" s="168" t="s">
        <v>59</v>
      </c>
      <c r="C57" s="168"/>
      <c r="D57" s="168"/>
      <c r="E57" s="168"/>
      <c r="F57" s="168"/>
      <c r="G57" s="168"/>
      <c r="H57" s="6"/>
      <c r="I57" s="168" t="s">
        <v>121</v>
      </c>
      <c r="J57" s="168"/>
      <c r="K57" s="168"/>
      <c r="L57" s="168"/>
      <c r="M57" s="168"/>
      <c r="N57" s="214"/>
      <c r="P57" s="41"/>
      <c r="Q57" s="11"/>
    </row>
    <row r="58" spans="1:17" ht="11.25">
      <c r="A58" s="5"/>
      <c r="B58" s="169" t="s">
        <v>57</v>
      </c>
      <c r="C58" s="169"/>
      <c r="D58" s="169"/>
      <c r="E58" s="169"/>
      <c r="F58" s="169"/>
      <c r="G58" s="169"/>
      <c r="H58" s="6"/>
      <c r="I58" s="215" t="s">
        <v>57</v>
      </c>
      <c r="J58" s="215"/>
      <c r="K58" s="215"/>
      <c r="L58" s="215"/>
      <c r="M58" s="215"/>
      <c r="N58" s="216"/>
      <c r="P58" s="6"/>
      <c r="Q58" s="6"/>
    </row>
    <row r="59" spans="1:17" ht="26.25" customHeight="1">
      <c r="A59" s="5"/>
      <c r="B59" s="217" t="s">
        <v>61</v>
      </c>
      <c r="C59" s="217"/>
      <c r="D59" s="217"/>
      <c r="E59" s="217"/>
      <c r="F59" s="217"/>
      <c r="G59" s="217"/>
      <c r="H59" s="6"/>
      <c r="I59" s="218" t="s">
        <v>100</v>
      </c>
      <c r="J59" s="218"/>
      <c r="K59" s="218"/>
      <c r="L59" s="218"/>
      <c r="M59" s="218"/>
      <c r="N59" s="219"/>
      <c r="P59" s="6"/>
      <c r="Q59" s="6"/>
    </row>
    <row r="60" spans="1:17" ht="2.25" customHeight="1">
      <c r="A60" s="5"/>
      <c r="B60" s="169" t="s">
        <v>63</v>
      </c>
      <c r="C60" s="169"/>
      <c r="D60" s="169"/>
      <c r="E60" s="169"/>
      <c r="F60" s="169"/>
      <c r="G60" s="169"/>
      <c r="H60" s="6"/>
      <c r="I60" s="212"/>
      <c r="J60" s="212"/>
      <c r="K60" s="212"/>
      <c r="L60" s="212"/>
      <c r="M60" s="212"/>
      <c r="N60" s="213"/>
      <c r="P60" s="6"/>
      <c r="Q60" s="6"/>
    </row>
    <row r="61" spans="1:17" ht="0.75" customHeight="1" hidden="1">
      <c r="A61" s="5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13"/>
      <c r="P61" s="6"/>
      <c r="Q61" s="6"/>
    </row>
    <row r="62" spans="1:17" ht="14.25" customHeight="1" thickBot="1">
      <c r="A62" s="59"/>
      <c r="B62" s="60"/>
      <c r="C62" s="60"/>
      <c r="D62" s="60"/>
      <c r="E62" s="60"/>
      <c r="F62" s="60"/>
      <c r="G62" s="60"/>
      <c r="H62" s="60"/>
      <c r="I62" s="60" t="s">
        <v>64</v>
      </c>
      <c r="J62" s="60">
        <v>7862</v>
      </c>
      <c r="K62" s="60"/>
      <c r="L62" s="61"/>
      <c r="M62" s="62"/>
      <c r="N62" s="63"/>
      <c r="P62" s="6"/>
      <c r="Q62" s="6"/>
    </row>
    <row r="63" spans="14:17" ht="36" customHeight="1">
      <c r="N63" s="4" t="s">
        <v>65</v>
      </c>
      <c r="P63" s="6"/>
      <c r="Q63" s="6"/>
    </row>
    <row r="64" spans="16:17" ht="11.25">
      <c r="P64" s="6"/>
      <c r="Q64" s="6"/>
    </row>
    <row r="65" spans="16:17" ht="11.25">
      <c r="P65" s="6"/>
      <c r="Q65" s="6"/>
    </row>
    <row r="66" spans="16:17" ht="11.25">
      <c r="P66" s="6"/>
      <c r="Q66" s="6"/>
    </row>
    <row r="67" spans="16:17" ht="11.25">
      <c r="P67" s="6"/>
      <c r="Q67" s="6"/>
    </row>
    <row r="68" spans="16:17" ht="11.25">
      <c r="P68" s="6"/>
      <c r="Q68" s="6"/>
    </row>
    <row r="69" spans="16:17" ht="11.25">
      <c r="P69" s="6"/>
      <c r="Q69" s="6"/>
    </row>
    <row r="70" spans="16:17" ht="11.25">
      <c r="P70" s="6"/>
      <c r="Q70" s="6"/>
    </row>
    <row r="71" spans="16:17" ht="11.25">
      <c r="P71" s="6"/>
      <c r="Q71" s="6"/>
    </row>
    <row r="72" spans="16:17" ht="11.25">
      <c r="P72" s="6"/>
      <c r="Q72" s="6"/>
    </row>
    <row r="73" spans="16:17" ht="11.25">
      <c r="P73" s="6"/>
      <c r="Q73" s="6"/>
    </row>
    <row r="74" spans="16:17" ht="11.25">
      <c r="P74" s="6"/>
      <c r="Q74" s="6"/>
    </row>
  </sheetData>
  <sheetProtection/>
  <mergeCells count="83">
    <mergeCell ref="B11:C11"/>
    <mergeCell ref="D11:N11"/>
    <mergeCell ref="M2:N2"/>
    <mergeCell ref="L3:M3"/>
    <mergeCell ref="L8:M8"/>
    <mergeCell ref="K9:L9"/>
    <mergeCell ref="M9:N9"/>
    <mergeCell ref="B13:N15"/>
    <mergeCell ref="G16:H16"/>
    <mergeCell ref="L16:M16"/>
    <mergeCell ref="B17:N17"/>
    <mergeCell ref="B18:C18"/>
    <mergeCell ref="E18:G18"/>
    <mergeCell ref="I18:J18"/>
    <mergeCell ref="L18:M18"/>
    <mergeCell ref="C27:E27"/>
    <mergeCell ref="G27:I27"/>
    <mergeCell ref="B19:N19"/>
    <mergeCell ref="B20:E20"/>
    <mergeCell ref="F20:I20"/>
    <mergeCell ref="J20:K20"/>
    <mergeCell ref="L20:N20"/>
    <mergeCell ref="B21:E21"/>
    <mergeCell ref="F21:I21"/>
    <mergeCell ref="J21:K21"/>
    <mergeCell ref="L21:N21"/>
    <mergeCell ref="F23:G23"/>
    <mergeCell ref="F24:G24"/>
    <mergeCell ref="M24:N24"/>
    <mergeCell ref="F25:G25"/>
    <mergeCell ref="M25:N25"/>
    <mergeCell ref="C28:E28"/>
    <mergeCell ref="G28:I28"/>
    <mergeCell ref="C29:E29"/>
    <mergeCell ref="G29:I29"/>
    <mergeCell ref="C30:E30"/>
    <mergeCell ref="G30:I30"/>
    <mergeCell ref="C31:E31"/>
    <mergeCell ref="G31:I31"/>
    <mergeCell ref="C32:E32"/>
    <mergeCell ref="G32:I32"/>
    <mergeCell ref="C33:E33"/>
    <mergeCell ref="G33:I33"/>
    <mergeCell ref="M36:N36"/>
    <mergeCell ref="M37:N37"/>
    <mergeCell ref="G38:J38"/>
    <mergeCell ref="K38:L38"/>
    <mergeCell ref="M38:N38"/>
    <mergeCell ref="C34:E34"/>
    <mergeCell ref="G34:I34"/>
    <mergeCell ref="C35:E35"/>
    <mergeCell ref="G35:I35"/>
    <mergeCell ref="H36:I36"/>
    <mergeCell ref="P38:Q38"/>
    <mergeCell ref="M40:N40"/>
    <mergeCell ref="M41:N41"/>
    <mergeCell ref="F42:G42"/>
    <mergeCell ref="M42:N42"/>
    <mergeCell ref="M39:N39"/>
    <mergeCell ref="F43:G43"/>
    <mergeCell ref="M43:N43"/>
    <mergeCell ref="B54:G54"/>
    <mergeCell ref="I54:N54"/>
    <mergeCell ref="F44:G44"/>
    <mergeCell ref="F45:G45"/>
    <mergeCell ref="F46:G46"/>
    <mergeCell ref="F47:G47"/>
    <mergeCell ref="F48:G48"/>
    <mergeCell ref="F49:G49"/>
    <mergeCell ref="F50:G50"/>
    <mergeCell ref="P50:Q50"/>
    <mergeCell ref="F51:G51"/>
    <mergeCell ref="F52:G52"/>
    <mergeCell ref="F53:G53"/>
    <mergeCell ref="B60:G60"/>
    <mergeCell ref="I60:N60"/>
    <mergeCell ref="B56:G56"/>
    <mergeCell ref="B57:G57"/>
    <mergeCell ref="I57:N57"/>
    <mergeCell ref="B58:G58"/>
    <mergeCell ref="I58:N58"/>
    <mergeCell ref="B59:G59"/>
    <mergeCell ref="I59:N59"/>
  </mergeCells>
  <printOptions/>
  <pageMargins left="0.7" right="0.7" top="0.75" bottom="0.75" header="0.3" footer="0.3"/>
  <pageSetup horizontalDpi="600" verticalDpi="600" orientation="portrait" scale="95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V74"/>
  <sheetViews>
    <sheetView zoomScalePageLayoutView="0" workbookViewId="0" topLeftCell="A1">
      <selection activeCell="Q39" sqref="Q39"/>
    </sheetView>
  </sheetViews>
  <sheetFormatPr defaultColWidth="6.7109375" defaultRowHeight="1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125" style="4" customWidth="1"/>
    <col min="8" max="8" width="3.28125" style="4" customWidth="1"/>
    <col min="9" max="9" width="9.00390625" style="4" customWidth="1"/>
    <col min="10" max="10" width="8.140625" style="4" customWidth="1"/>
    <col min="11" max="11" width="4.00390625" style="4" customWidth="1"/>
    <col min="12" max="12" width="7.00390625" style="4" customWidth="1"/>
    <col min="13" max="13" width="5.28125" style="4" bestFit="1" customWidth="1"/>
    <col min="14" max="14" width="16.28125" style="4" customWidth="1"/>
    <col min="15" max="15" width="8.140625" style="4" bestFit="1" customWidth="1"/>
    <col min="16" max="16" width="9.28125" style="4" bestFit="1" customWidth="1"/>
    <col min="17" max="17" width="10.28125" style="4" bestFit="1" customWidth="1"/>
    <col min="18" max="16384" width="6.7109375" style="4" customWidth="1"/>
  </cols>
  <sheetData>
    <row r="1" spans="1:14" ht="11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1.2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164">
        <v>26</v>
      </c>
      <c r="N2" s="165"/>
    </row>
    <row r="3" spans="1:14" ht="11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166"/>
      <c r="M3" s="167"/>
      <c r="N3" s="8">
        <v>7862</v>
      </c>
    </row>
    <row r="4" spans="1:14" ht="11.2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106"/>
      <c r="M4" s="106"/>
      <c r="N4" s="10" t="s">
        <v>1</v>
      </c>
    </row>
    <row r="5" spans="1:14" ht="11.25">
      <c r="A5" s="5"/>
      <c r="B5" s="6"/>
      <c r="C5" s="6"/>
      <c r="D5" s="6"/>
      <c r="E5" s="6"/>
      <c r="F5" s="6"/>
      <c r="G5" s="11"/>
      <c r="H5" s="6"/>
      <c r="I5" s="6"/>
      <c r="J5" s="6"/>
      <c r="K5" s="6"/>
      <c r="L5" s="106" t="s">
        <v>2</v>
      </c>
      <c r="M5" s="106"/>
      <c r="N5" s="12"/>
    </row>
    <row r="6" spans="1:14" ht="11.25">
      <c r="A6" s="5"/>
      <c r="B6" s="6"/>
      <c r="C6" s="6"/>
      <c r="D6" s="6"/>
      <c r="E6" s="6"/>
      <c r="F6" s="6"/>
      <c r="G6" s="11" t="s">
        <v>3</v>
      </c>
      <c r="H6" s="6"/>
      <c r="I6" s="6"/>
      <c r="J6" s="6"/>
      <c r="K6" s="6"/>
      <c r="L6" s="6"/>
      <c r="M6" s="6"/>
      <c r="N6" s="13"/>
    </row>
    <row r="7" spans="1:14" ht="11.25">
      <c r="A7" s="5"/>
      <c r="B7" s="6"/>
      <c r="C7" s="6"/>
      <c r="D7" s="6"/>
      <c r="E7" s="6"/>
      <c r="F7" s="11"/>
      <c r="G7" s="11"/>
      <c r="H7" s="6"/>
      <c r="I7" s="6"/>
      <c r="J7" s="6"/>
      <c r="K7" s="6"/>
      <c r="L7" s="6"/>
      <c r="M7" s="6"/>
      <c r="N7" s="13"/>
    </row>
    <row r="8" spans="1:14" ht="12" thickBot="1">
      <c r="A8" s="5"/>
      <c r="B8" s="6"/>
      <c r="C8" s="6"/>
      <c r="D8" s="6"/>
      <c r="E8" s="6"/>
      <c r="F8" s="6"/>
      <c r="G8" s="6" t="s">
        <v>4</v>
      </c>
      <c r="H8" s="6"/>
      <c r="I8" s="6"/>
      <c r="J8" s="14">
        <v>16</v>
      </c>
      <c r="K8" s="101" t="s">
        <v>5</v>
      </c>
      <c r="L8" s="168" t="s">
        <v>14</v>
      </c>
      <c r="M8" s="168"/>
      <c r="N8" s="13">
        <v>2017</v>
      </c>
    </row>
    <row r="9" spans="1:14" ht="11.25">
      <c r="A9" s="5"/>
      <c r="B9" s="6"/>
      <c r="C9" s="6"/>
      <c r="D9" s="6"/>
      <c r="E9" s="6"/>
      <c r="F9" s="6"/>
      <c r="G9" s="6"/>
      <c r="H9" s="6"/>
      <c r="I9" s="6"/>
      <c r="J9" s="6"/>
      <c r="K9" s="169" t="s">
        <v>6</v>
      </c>
      <c r="L9" s="169"/>
      <c r="M9" s="170">
        <f>M42</f>
        <v>1672.5</v>
      </c>
      <c r="N9" s="171"/>
    </row>
    <row r="10" spans="1:14" ht="13.5" customHeight="1">
      <c r="A10" s="5"/>
      <c r="B10" s="6" t="s">
        <v>7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1:14" ht="11.25">
      <c r="A11" s="104"/>
      <c r="B11" s="161">
        <f>$M$9</f>
        <v>1672.5</v>
      </c>
      <c r="C11" s="161"/>
      <c r="D11" s="162" t="s">
        <v>141</v>
      </c>
      <c r="E11" s="162"/>
      <c r="F11" s="162"/>
      <c r="G11" s="162"/>
      <c r="H11" s="162"/>
      <c r="I11" s="162"/>
      <c r="J11" s="162"/>
      <c r="K11" s="162"/>
      <c r="L11" s="162"/>
      <c r="M11" s="162"/>
      <c r="N11" s="163"/>
    </row>
    <row r="12" spans="1:20" ht="11.25">
      <c r="A12" s="5"/>
      <c r="B12" s="6" t="s">
        <v>8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  <c r="P12" s="4" t="s">
        <v>9</v>
      </c>
      <c r="T12" s="4" t="s">
        <v>10</v>
      </c>
    </row>
    <row r="13" spans="1:14" ht="12.75" customHeight="1">
      <c r="A13" s="5"/>
      <c r="B13" s="172" t="s">
        <v>125</v>
      </c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3"/>
    </row>
    <row r="14" spans="1:14" ht="11.25">
      <c r="A14" s="5"/>
      <c r="B14" s="172"/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3"/>
    </row>
    <row r="15" spans="1:14" ht="11.25">
      <c r="A15" s="5"/>
      <c r="B15" s="172"/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3"/>
    </row>
    <row r="16" spans="1:16" ht="11.25">
      <c r="A16" s="5"/>
      <c r="B16" s="6" t="s">
        <v>11</v>
      </c>
      <c r="C16" s="6"/>
      <c r="D16" s="6"/>
      <c r="E16" s="18">
        <v>16</v>
      </c>
      <c r="F16" s="101" t="s">
        <v>5</v>
      </c>
      <c r="G16" s="168" t="s">
        <v>14</v>
      </c>
      <c r="H16" s="168"/>
      <c r="I16" s="101" t="s">
        <v>12</v>
      </c>
      <c r="J16" s="18">
        <v>16</v>
      </c>
      <c r="K16" s="101" t="s">
        <v>13</v>
      </c>
      <c r="L16" s="168" t="s">
        <v>14</v>
      </c>
      <c r="M16" s="168"/>
      <c r="N16" s="13">
        <v>2017</v>
      </c>
      <c r="P16" s="19"/>
    </row>
    <row r="17" spans="1:14" ht="12" thickBot="1">
      <c r="A17" s="5"/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5"/>
    </row>
    <row r="18" spans="1:22" ht="12" thickBot="1">
      <c r="A18" s="5"/>
      <c r="B18" s="169" t="s">
        <v>15</v>
      </c>
      <c r="C18" s="176"/>
      <c r="D18" s="20"/>
      <c r="E18" s="177" t="s">
        <v>16</v>
      </c>
      <c r="F18" s="178"/>
      <c r="G18" s="179"/>
      <c r="H18" s="20" t="s">
        <v>17</v>
      </c>
      <c r="I18" s="177" t="s">
        <v>18</v>
      </c>
      <c r="J18" s="179"/>
      <c r="K18" s="20"/>
      <c r="L18" s="177" t="s">
        <v>19</v>
      </c>
      <c r="M18" s="179"/>
      <c r="N18" s="20"/>
      <c r="V18" s="4" t="s">
        <v>10</v>
      </c>
    </row>
    <row r="19" spans="1:17" ht="11.25">
      <c r="A19" s="5"/>
      <c r="B19" s="174" t="s">
        <v>20</v>
      </c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5"/>
      <c r="Q19" s="4" t="s">
        <v>10</v>
      </c>
    </row>
    <row r="20" spans="1:17" ht="12.75" customHeight="1">
      <c r="A20" s="5"/>
      <c r="B20" s="180"/>
      <c r="C20" s="181"/>
      <c r="D20" s="181"/>
      <c r="E20" s="182"/>
      <c r="F20" s="164"/>
      <c r="G20" s="183"/>
      <c r="H20" s="183"/>
      <c r="I20" s="184"/>
      <c r="J20" s="164"/>
      <c r="K20" s="184"/>
      <c r="L20" s="164"/>
      <c r="M20" s="183"/>
      <c r="N20" s="165"/>
      <c r="Q20" s="4" t="s">
        <v>10</v>
      </c>
    </row>
    <row r="21" spans="1:14" ht="11.25">
      <c r="A21" s="5"/>
      <c r="B21" s="185" t="s">
        <v>21</v>
      </c>
      <c r="C21" s="186"/>
      <c r="D21" s="186"/>
      <c r="E21" s="187"/>
      <c r="F21" s="185" t="s">
        <v>22</v>
      </c>
      <c r="G21" s="186"/>
      <c r="H21" s="186"/>
      <c r="I21" s="187"/>
      <c r="J21" s="185" t="s">
        <v>23</v>
      </c>
      <c r="K21" s="187"/>
      <c r="L21" s="185" t="s">
        <v>24</v>
      </c>
      <c r="M21" s="186"/>
      <c r="N21" s="188"/>
    </row>
    <row r="22" spans="1:14" ht="11.25">
      <c r="A22" s="5"/>
      <c r="B22" s="7" t="s">
        <v>25</v>
      </c>
      <c r="C22" s="6"/>
      <c r="D22" s="6"/>
      <c r="E22" s="11"/>
      <c r="F22" s="6"/>
      <c r="G22" s="6"/>
      <c r="H22" s="6"/>
      <c r="I22" s="6"/>
      <c r="J22" s="6"/>
      <c r="K22" s="6"/>
      <c r="L22" s="6"/>
      <c r="M22" s="6"/>
      <c r="N22" s="13"/>
    </row>
    <row r="23" spans="1:14" ht="11.25">
      <c r="A23" s="5"/>
      <c r="B23" s="6"/>
      <c r="C23" s="6" t="s">
        <v>26</v>
      </c>
      <c r="D23" s="6"/>
      <c r="E23" s="101"/>
      <c r="F23" s="168" t="s">
        <v>27</v>
      </c>
      <c r="G23" s="168"/>
      <c r="H23" s="6"/>
      <c r="I23" s="6"/>
      <c r="J23" s="11"/>
      <c r="K23" s="6"/>
      <c r="L23" s="6"/>
      <c r="M23" s="6"/>
      <c r="N23" s="13"/>
    </row>
    <row r="24" spans="1:14" ht="11.25">
      <c r="A24" s="5"/>
      <c r="B24" s="6" t="s">
        <v>28</v>
      </c>
      <c r="C24" s="6"/>
      <c r="D24" s="22">
        <v>0</v>
      </c>
      <c r="E24" s="101" t="s">
        <v>29</v>
      </c>
      <c r="F24" s="189">
        <v>1120</v>
      </c>
      <c r="G24" s="190"/>
      <c r="H24" s="6" t="s">
        <v>30</v>
      </c>
      <c r="I24" s="6"/>
      <c r="J24" s="11"/>
      <c r="K24" s="6"/>
      <c r="L24" s="6"/>
      <c r="M24" s="191"/>
      <c r="N24" s="192"/>
    </row>
    <row r="25" spans="1:14" ht="11.25">
      <c r="A25" s="5"/>
      <c r="B25" s="6" t="s">
        <v>31</v>
      </c>
      <c r="C25" s="6"/>
      <c r="D25" s="22">
        <v>1</v>
      </c>
      <c r="E25" s="101" t="s">
        <v>29</v>
      </c>
      <c r="F25" s="189">
        <v>640</v>
      </c>
      <c r="G25" s="190"/>
      <c r="H25" s="6" t="s">
        <v>30</v>
      </c>
      <c r="I25" s="6"/>
      <c r="J25" s="11"/>
      <c r="K25" s="6" t="s">
        <v>32</v>
      </c>
      <c r="L25" s="6"/>
      <c r="M25" s="193">
        <f>D24*F24+D25*F25</f>
        <v>640</v>
      </c>
      <c r="N25" s="194"/>
    </row>
    <row r="26" spans="1:14" ht="11.25">
      <c r="A26" s="5"/>
      <c r="B26" s="7" t="s">
        <v>33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13"/>
    </row>
    <row r="27" spans="1:14" ht="11.25">
      <c r="A27" s="5"/>
      <c r="B27" s="6" t="s">
        <v>5</v>
      </c>
      <c r="C27" s="168" t="s">
        <v>92</v>
      </c>
      <c r="D27" s="168"/>
      <c r="E27" s="168"/>
      <c r="F27" s="101" t="s">
        <v>29</v>
      </c>
      <c r="G27" s="168" t="s">
        <v>96</v>
      </c>
      <c r="H27" s="168"/>
      <c r="I27" s="168"/>
      <c r="J27" s="23">
        <v>164</v>
      </c>
      <c r="K27" s="6" t="s">
        <v>34</v>
      </c>
      <c r="L27" s="6"/>
      <c r="M27" s="6"/>
      <c r="N27" s="24"/>
    </row>
    <row r="28" spans="1:14" ht="11.25">
      <c r="A28" s="5"/>
      <c r="B28" s="6" t="s">
        <v>5</v>
      </c>
      <c r="C28" s="168" t="s">
        <v>96</v>
      </c>
      <c r="D28" s="168"/>
      <c r="E28" s="168"/>
      <c r="F28" s="25" t="s">
        <v>29</v>
      </c>
      <c r="G28" s="168" t="s">
        <v>83</v>
      </c>
      <c r="H28" s="168"/>
      <c r="I28" s="168"/>
      <c r="J28" s="23">
        <v>261</v>
      </c>
      <c r="K28" s="6" t="s">
        <v>34</v>
      </c>
      <c r="L28" s="6"/>
      <c r="M28" s="6"/>
      <c r="N28" s="24"/>
    </row>
    <row r="29" spans="1:14" ht="11.25">
      <c r="A29" s="5"/>
      <c r="B29" s="6" t="s">
        <v>5</v>
      </c>
      <c r="C29" s="183"/>
      <c r="D29" s="183"/>
      <c r="E29" s="183"/>
      <c r="F29" s="25" t="s">
        <v>29</v>
      </c>
      <c r="G29" s="183"/>
      <c r="H29" s="183"/>
      <c r="I29" s="183"/>
      <c r="J29" s="26"/>
      <c r="K29" s="6" t="s">
        <v>34</v>
      </c>
      <c r="L29" s="6"/>
      <c r="M29" s="6"/>
      <c r="N29" s="13"/>
    </row>
    <row r="30" spans="1:14" ht="11.25">
      <c r="A30" s="5"/>
      <c r="B30" s="6" t="s">
        <v>5</v>
      </c>
      <c r="C30" s="183"/>
      <c r="D30" s="183"/>
      <c r="E30" s="183"/>
      <c r="F30" s="101" t="s">
        <v>29</v>
      </c>
      <c r="G30" s="183"/>
      <c r="H30" s="183"/>
      <c r="I30" s="183"/>
      <c r="J30" s="26"/>
      <c r="K30" s="6" t="s">
        <v>34</v>
      </c>
      <c r="L30" s="6"/>
      <c r="M30" s="6"/>
      <c r="N30" s="13"/>
    </row>
    <row r="31" spans="1:14" ht="11.25">
      <c r="A31" s="5"/>
      <c r="B31" s="6" t="s">
        <v>5</v>
      </c>
      <c r="C31" s="183"/>
      <c r="D31" s="183"/>
      <c r="E31" s="183"/>
      <c r="F31" s="101" t="s">
        <v>29</v>
      </c>
      <c r="G31" s="183"/>
      <c r="H31" s="183"/>
      <c r="I31" s="183"/>
      <c r="J31" s="26"/>
      <c r="K31" s="6" t="s">
        <v>34</v>
      </c>
      <c r="L31" s="6"/>
      <c r="M31" s="6"/>
      <c r="N31" s="13"/>
    </row>
    <row r="32" spans="1:14" ht="11.25">
      <c r="A32" s="5"/>
      <c r="B32" s="6" t="s">
        <v>5</v>
      </c>
      <c r="C32" s="183"/>
      <c r="D32" s="183"/>
      <c r="E32" s="183"/>
      <c r="F32" s="101" t="s">
        <v>29</v>
      </c>
      <c r="G32" s="168"/>
      <c r="H32" s="168"/>
      <c r="I32" s="168"/>
      <c r="J32" s="26"/>
      <c r="K32" s="6" t="s">
        <v>34</v>
      </c>
      <c r="L32" s="6"/>
      <c r="M32" s="6"/>
      <c r="N32" s="13"/>
    </row>
    <row r="33" spans="1:14" ht="11.25">
      <c r="A33" s="5"/>
      <c r="B33" s="6" t="s">
        <v>5</v>
      </c>
      <c r="C33" s="168"/>
      <c r="D33" s="168"/>
      <c r="E33" s="168"/>
      <c r="F33" s="101" t="s">
        <v>29</v>
      </c>
      <c r="G33" s="183"/>
      <c r="H33" s="183"/>
      <c r="I33" s="183"/>
      <c r="J33" s="26"/>
      <c r="K33" s="6" t="s">
        <v>34</v>
      </c>
      <c r="L33" s="6"/>
      <c r="M33" s="6"/>
      <c r="N33" s="13"/>
    </row>
    <row r="34" spans="1:14" ht="11.25">
      <c r="A34" s="5"/>
      <c r="B34" s="6" t="s">
        <v>5</v>
      </c>
      <c r="C34" s="183"/>
      <c r="D34" s="183"/>
      <c r="E34" s="183"/>
      <c r="F34" s="101" t="s">
        <v>29</v>
      </c>
      <c r="G34" s="168"/>
      <c r="H34" s="168"/>
      <c r="I34" s="168"/>
      <c r="J34" s="27"/>
      <c r="K34" s="6" t="s">
        <v>34</v>
      </c>
      <c r="L34" s="6"/>
      <c r="M34" s="6"/>
      <c r="N34" s="13"/>
    </row>
    <row r="35" spans="1:14" ht="11.25">
      <c r="A35" s="5"/>
      <c r="B35" s="6"/>
      <c r="C35" s="169"/>
      <c r="D35" s="169"/>
      <c r="E35" s="169"/>
      <c r="F35" s="101" t="s">
        <v>29</v>
      </c>
      <c r="G35" s="169"/>
      <c r="H35" s="169"/>
      <c r="I35" s="169"/>
      <c r="J35" s="28">
        <f>J27+J28+J29+J30+J31+J32+J34</f>
        <v>425</v>
      </c>
      <c r="K35" s="6"/>
      <c r="L35" s="6"/>
      <c r="M35" s="29"/>
      <c r="N35" s="30"/>
    </row>
    <row r="36" spans="1:14" ht="11.25">
      <c r="A36" s="5"/>
      <c r="B36" s="6"/>
      <c r="C36" s="6"/>
      <c r="D36" s="6"/>
      <c r="E36" s="6"/>
      <c r="F36" s="6"/>
      <c r="G36" s="6"/>
      <c r="H36" s="169" t="s">
        <v>36</v>
      </c>
      <c r="I36" s="169"/>
      <c r="J36" s="31">
        <v>1.7</v>
      </c>
      <c r="K36" s="6"/>
      <c r="L36" s="105"/>
      <c r="M36" s="193">
        <f>M25</f>
        <v>640</v>
      </c>
      <c r="N36" s="194"/>
    </row>
    <row r="37" spans="1:18" ht="11.25">
      <c r="A37" s="5"/>
      <c r="B37" s="6" t="s">
        <v>37</v>
      </c>
      <c r="C37" s="6"/>
      <c r="D37" s="6"/>
      <c r="E37" s="6"/>
      <c r="F37" s="6"/>
      <c r="G37" s="6"/>
      <c r="H37" s="101"/>
      <c r="I37" s="101"/>
      <c r="J37" s="31"/>
      <c r="K37" s="6"/>
      <c r="L37" s="102" t="s">
        <v>38</v>
      </c>
      <c r="M37" s="195">
        <v>1</v>
      </c>
      <c r="N37" s="196"/>
      <c r="R37" s="4" t="s">
        <v>39</v>
      </c>
    </row>
    <row r="38" spans="1:17" ht="11.25">
      <c r="A38" s="5"/>
      <c r="B38" s="6"/>
      <c r="C38" s="6"/>
      <c r="D38" s="6"/>
      <c r="E38" s="6"/>
      <c r="F38" s="6"/>
      <c r="G38" s="197"/>
      <c r="H38" s="197"/>
      <c r="I38" s="197"/>
      <c r="J38" s="197"/>
      <c r="K38" s="197" t="s">
        <v>40</v>
      </c>
      <c r="L38" s="198"/>
      <c r="M38" s="195">
        <f>66+244</f>
        <v>310</v>
      </c>
      <c r="N38" s="196"/>
      <c r="P38" s="169"/>
      <c r="Q38" s="169"/>
    </row>
    <row r="39" spans="1:17" ht="11.25">
      <c r="A39" s="5"/>
      <c r="B39" s="35"/>
      <c r="C39" s="36" t="s">
        <v>41</v>
      </c>
      <c r="D39" s="37"/>
      <c r="E39" s="37"/>
      <c r="F39" s="37"/>
      <c r="G39" s="38"/>
      <c r="H39" s="39"/>
      <c r="I39" s="39"/>
      <c r="J39" s="40"/>
      <c r="K39" s="40"/>
      <c r="L39" s="102" t="s">
        <v>33</v>
      </c>
      <c r="M39" s="189">
        <f>J36*J35</f>
        <v>722.5</v>
      </c>
      <c r="N39" s="199"/>
      <c r="P39" s="41"/>
      <c r="Q39" s="6"/>
    </row>
    <row r="40" spans="1:17" ht="11.25">
      <c r="A40" s="5"/>
      <c r="B40" s="42"/>
      <c r="C40" s="7"/>
      <c r="D40" s="6"/>
      <c r="E40" s="6"/>
      <c r="F40" s="6"/>
      <c r="G40" s="43"/>
      <c r="H40" s="39"/>
      <c r="I40" s="39"/>
      <c r="J40" s="40"/>
      <c r="K40" s="40"/>
      <c r="L40" s="102" t="s">
        <v>42</v>
      </c>
      <c r="M40" s="189">
        <v>0</v>
      </c>
      <c r="N40" s="199"/>
      <c r="P40" s="41"/>
      <c r="Q40" s="6"/>
    </row>
    <row r="41" spans="1:17" ht="11.25">
      <c r="A41" s="5"/>
      <c r="B41" s="42"/>
      <c r="C41" s="7"/>
      <c r="D41" s="6"/>
      <c r="E41" s="6"/>
      <c r="F41" s="6"/>
      <c r="G41" s="43"/>
      <c r="H41" s="39"/>
      <c r="I41" s="39"/>
      <c r="J41" s="40"/>
      <c r="K41" s="40"/>
      <c r="L41" s="102" t="s">
        <v>43</v>
      </c>
      <c r="M41" s="189">
        <v>0</v>
      </c>
      <c r="N41" s="199"/>
      <c r="P41" s="41"/>
      <c r="Q41" s="6"/>
    </row>
    <row r="42" spans="1:17" ht="11.25">
      <c r="A42" s="5"/>
      <c r="B42" s="42" t="s">
        <v>44</v>
      </c>
      <c r="C42" s="6"/>
      <c r="D42" s="6"/>
      <c r="E42" s="105"/>
      <c r="F42" s="200">
        <v>0</v>
      </c>
      <c r="G42" s="201"/>
      <c r="H42" s="102"/>
      <c r="I42" s="102"/>
      <c r="J42" s="102"/>
      <c r="K42" s="6" t="s">
        <v>45</v>
      </c>
      <c r="L42" s="105"/>
      <c r="M42" s="170">
        <f>SUM(M36+M38+M39)+M40+M41</f>
        <v>1672.5</v>
      </c>
      <c r="N42" s="171"/>
      <c r="O42" s="44"/>
      <c r="P42" s="41"/>
      <c r="Q42" s="11"/>
    </row>
    <row r="43" spans="1:17" ht="11.25">
      <c r="A43" s="5"/>
      <c r="B43" s="42" t="s">
        <v>46</v>
      </c>
      <c r="C43" s="6"/>
      <c r="D43" s="6"/>
      <c r="E43" s="105"/>
      <c r="F43" s="202">
        <v>0</v>
      </c>
      <c r="G43" s="203"/>
      <c r="H43" s="102"/>
      <c r="I43" s="102"/>
      <c r="J43" s="102"/>
      <c r="K43" s="6" t="s">
        <v>47</v>
      </c>
      <c r="L43" s="105"/>
      <c r="M43" s="170"/>
      <c r="N43" s="171"/>
      <c r="P43" s="41"/>
      <c r="Q43" s="11"/>
    </row>
    <row r="44" spans="1:17" ht="11.25">
      <c r="A44" s="5"/>
      <c r="B44" s="42" t="s">
        <v>48</v>
      </c>
      <c r="C44" s="6"/>
      <c r="D44" s="6"/>
      <c r="E44" s="105"/>
      <c r="F44" s="204">
        <v>0</v>
      </c>
      <c r="G44" s="205"/>
      <c r="H44" s="102"/>
      <c r="I44" s="102"/>
      <c r="J44" s="102"/>
      <c r="K44" s="6"/>
      <c r="L44" s="105"/>
      <c r="M44" s="45"/>
      <c r="N44" s="46"/>
      <c r="P44" s="41"/>
      <c r="Q44" s="47"/>
    </row>
    <row r="45" spans="1:17" ht="11.25">
      <c r="A45" s="5"/>
      <c r="B45" s="42" t="s">
        <v>49</v>
      </c>
      <c r="C45" s="6"/>
      <c r="D45" s="6"/>
      <c r="E45" s="105"/>
      <c r="F45" s="202">
        <v>0</v>
      </c>
      <c r="G45" s="203"/>
      <c r="H45" s="102"/>
      <c r="I45" s="102"/>
      <c r="J45" s="102"/>
      <c r="K45" s="6"/>
      <c r="L45" s="105"/>
      <c r="M45" s="45"/>
      <c r="N45" s="46"/>
      <c r="P45" s="41"/>
      <c r="Q45" s="11"/>
    </row>
    <row r="46" spans="1:17" ht="11.25">
      <c r="A46" s="5"/>
      <c r="B46" s="42" t="s">
        <v>48</v>
      </c>
      <c r="C46" s="6"/>
      <c r="D46" s="6"/>
      <c r="E46" s="105"/>
      <c r="F46" s="204">
        <v>0</v>
      </c>
      <c r="G46" s="205"/>
      <c r="H46" s="102"/>
      <c r="I46" s="102"/>
      <c r="J46" s="102"/>
      <c r="K46" s="6"/>
      <c r="L46" s="105"/>
      <c r="M46" s="45"/>
      <c r="N46" s="46"/>
      <c r="P46" s="41"/>
      <c r="Q46" s="11"/>
    </row>
    <row r="47" spans="1:17" ht="11.25">
      <c r="A47" s="5"/>
      <c r="B47" s="42" t="s">
        <v>33</v>
      </c>
      <c r="C47" s="6"/>
      <c r="D47" s="6"/>
      <c r="E47" s="105"/>
      <c r="F47" s="200">
        <v>0</v>
      </c>
      <c r="G47" s="201"/>
      <c r="H47" s="6"/>
      <c r="I47" s="35" t="s">
        <v>50</v>
      </c>
      <c r="J47" s="37"/>
      <c r="K47" s="37"/>
      <c r="L47" s="37"/>
      <c r="M47" s="37"/>
      <c r="N47" s="48"/>
      <c r="P47" s="41"/>
      <c r="Q47" s="11"/>
    </row>
    <row r="48" spans="1:17" ht="11.25">
      <c r="A48" s="5"/>
      <c r="B48" s="42" t="s">
        <v>51</v>
      </c>
      <c r="C48" s="6"/>
      <c r="D48" s="6"/>
      <c r="E48" s="105"/>
      <c r="F48" s="202">
        <v>0</v>
      </c>
      <c r="G48" s="203"/>
      <c r="H48" s="6"/>
      <c r="I48" s="49"/>
      <c r="J48" s="50"/>
      <c r="K48" s="50"/>
      <c r="L48" s="50"/>
      <c r="M48" s="50"/>
      <c r="N48" s="51"/>
      <c r="P48" s="6"/>
      <c r="Q48" s="6"/>
    </row>
    <row r="49" spans="1:17" ht="11.25">
      <c r="A49" s="5"/>
      <c r="B49" s="42" t="s">
        <v>43</v>
      </c>
      <c r="C49" s="6"/>
      <c r="D49" s="6"/>
      <c r="E49" s="105" t="s">
        <v>52</v>
      </c>
      <c r="F49" s="202">
        <v>0</v>
      </c>
      <c r="G49" s="203"/>
      <c r="H49" s="6"/>
      <c r="I49" s="49"/>
      <c r="J49" s="50"/>
      <c r="K49" s="50"/>
      <c r="L49" s="50"/>
      <c r="M49" s="50"/>
      <c r="N49" s="51"/>
      <c r="P49" s="6"/>
      <c r="Q49" s="6"/>
    </row>
    <row r="50" spans="1:17" ht="11.25">
      <c r="A50" s="5"/>
      <c r="B50" s="42" t="s">
        <v>53</v>
      </c>
      <c r="C50" s="6"/>
      <c r="D50" s="6"/>
      <c r="E50" s="105"/>
      <c r="F50" s="202">
        <v>0</v>
      </c>
      <c r="G50" s="203"/>
      <c r="H50" s="52"/>
      <c r="I50" s="49"/>
      <c r="J50" s="50"/>
      <c r="K50" s="50"/>
      <c r="L50" s="50"/>
      <c r="M50" s="50"/>
      <c r="N50" s="51"/>
      <c r="P50" s="169"/>
      <c r="Q50" s="169"/>
    </row>
    <row r="51" spans="1:17" ht="11.25">
      <c r="A51" s="5"/>
      <c r="B51" s="42" t="s">
        <v>47</v>
      </c>
      <c r="C51" s="6"/>
      <c r="D51" s="6"/>
      <c r="E51" s="105"/>
      <c r="F51" s="206">
        <f>SUM(F46:G50)</f>
        <v>0</v>
      </c>
      <c r="G51" s="207"/>
      <c r="H51" s="6"/>
      <c r="I51" s="49"/>
      <c r="J51" s="50"/>
      <c r="K51" s="50"/>
      <c r="L51" s="50"/>
      <c r="M51" s="50"/>
      <c r="N51" s="51"/>
      <c r="P51" s="41"/>
      <c r="Q51" s="6"/>
    </row>
    <row r="52" spans="1:17" ht="11.25">
      <c r="A52" s="5"/>
      <c r="B52" s="42" t="s">
        <v>54</v>
      </c>
      <c r="C52" s="6"/>
      <c r="D52" s="6"/>
      <c r="E52" s="105"/>
      <c r="F52" s="208">
        <f>+M42-F51</f>
        <v>1672.5</v>
      </c>
      <c r="G52" s="209"/>
      <c r="H52" s="6"/>
      <c r="I52" s="53"/>
      <c r="J52" s="27"/>
      <c r="K52" s="27"/>
      <c r="L52" s="27"/>
      <c r="M52" s="27"/>
      <c r="N52" s="54"/>
      <c r="P52" s="41"/>
      <c r="Q52" s="6"/>
    </row>
    <row r="53" spans="1:17" ht="12" thickBot="1">
      <c r="A53" s="5"/>
      <c r="B53" s="55" t="s">
        <v>48</v>
      </c>
      <c r="C53" s="26"/>
      <c r="D53" s="26"/>
      <c r="E53" s="56"/>
      <c r="F53" s="210">
        <f>+F51+F52</f>
        <v>1672.5</v>
      </c>
      <c r="G53" s="211"/>
      <c r="H53" s="6"/>
      <c r="I53" s="57"/>
      <c r="J53" s="27"/>
      <c r="K53" s="27"/>
      <c r="L53" s="27"/>
      <c r="M53" s="27"/>
      <c r="N53" s="54"/>
      <c r="P53" s="41"/>
      <c r="Q53" s="11"/>
    </row>
    <row r="54" spans="1:17" ht="11.25">
      <c r="A54" s="5"/>
      <c r="B54" s="169" t="s">
        <v>55</v>
      </c>
      <c r="C54" s="169"/>
      <c r="D54" s="169"/>
      <c r="E54" s="169"/>
      <c r="F54" s="169"/>
      <c r="G54" s="169"/>
      <c r="H54" s="6"/>
      <c r="I54" s="169" t="s">
        <v>56</v>
      </c>
      <c r="J54" s="169"/>
      <c r="K54" s="169"/>
      <c r="L54" s="169"/>
      <c r="M54" s="169"/>
      <c r="N54" s="176"/>
      <c r="P54" s="41"/>
      <c r="Q54" s="11"/>
    </row>
    <row r="55" spans="1:17" ht="1.5" customHeight="1">
      <c r="A55" s="5"/>
      <c r="B55" s="101"/>
      <c r="C55" s="101"/>
      <c r="D55" s="101"/>
      <c r="E55" s="101"/>
      <c r="F55" s="101"/>
      <c r="G55" s="101"/>
      <c r="H55" s="6"/>
      <c r="I55" s="101"/>
      <c r="J55" s="101"/>
      <c r="K55" s="101"/>
      <c r="L55" s="101"/>
      <c r="M55" s="101"/>
      <c r="N55" s="103"/>
      <c r="P55" s="41"/>
      <c r="Q55" s="11" t="s">
        <v>57</v>
      </c>
    </row>
    <row r="56" spans="1:17" ht="11.25" customHeight="1" hidden="1">
      <c r="A56" s="5"/>
      <c r="B56" s="169"/>
      <c r="C56" s="169"/>
      <c r="D56" s="169"/>
      <c r="E56" s="169"/>
      <c r="F56" s="169"/>
      <c r="G56" s="169"/>
      <c r="H56" s="6"/>
      <c r="I56" s="6"/>
      <c r="J56" s="6"/>
      <c r="K56" s="6"/>
      <c r="L56" s="6"/>
      <c r="M56" s="6"/>
      <c r="N56" s="13"/>
      <c r="P56" s="41"/>
      <c r="Q56" s="11" t="s">
        <v>58</v>
      </c>
    </row>
    <row r="57" spans="1:17" ht="16.5" customHeight="1">
      <c r="A57" s="5"/>
      <c r="B57" s="168" t="s">
        <v>59</v>
      </c>
      <c r="C57" s="168"/>
      <c r="D57" s="168"/>
      <c r="E57" s="168"/>
      <c r="F57" s="168"/>
      <c r="G57" s="168"/>
      <c r="H57" s="6"/>
      <c r="I57" s="168" t="s">
        <v>133</v>
      </c>
      <c r="J57" s="168"/>
      <c r="K57" s="168"/>
      <c r="L57" s="168"/>
      <c r="M57" s="168"/>
      <c r="N57" s="214"/>
      <c r="P57" s="41"/>
      <c r="Q57" s="11"/>
    </row>
    <row r="58" spans="1:17" ht="11.25">
      <c r="A58" s="5"/>
      <c r="B58" s="169" t="s">
        <v>57</v>
      </c>
      <c r="C58" s="169"/>
      <c r="D58" s="169"/>
      <c r="E58" s="169"/>
      <c r="F58" s="169"/>
      <c r="G58" s="169"/>
      <c r="H58" s="6"/>
      <c r="I58" s="169" t="s">
        <v>57</v>
      </c>
      <c r="J58" s="169"/>
      <c r="K58" s="169"/>
      <c r="L58" s="169"/>
      <c r="M58" s="169"/>
      <c r="N58" s="176"/>
      <c r="P58" s="6"/>
      <c r="Q58" s="6"/>
    </row>
    <row r="59" spans="1:17" ht="26.25" customHeight="1">
      <c r="A59" s="5"/>
      <c r="B59" s="217" t="s">
        <v>61</v>
      </c>
      <c r="C59" s="217"/>
      <c r="D59" s="217"/>
      <c r="E59" s="217"/>
      <c r="F59" s="217"/>
      <c r="G59" s="217"/>
      <c r="H59" s="6"/>
      <c r="I59" s="218" t="s">
        <v>134</v>
      </c>
      <c r="J59" s="218"/>
      <c r="K59" s="218"/>
      <c r="L59" s="218"/>
      <c r="M59" s="218"/>
      <c r="N59" s="219"/>
      <c r="P59" s="6"/>
      <c r="Q59" s="6"/>
    </row>
    <row r="60" spans="1:17" ht="2.25" customHeight="1">
      <c r="A60" s="5"/>
      <c r="B60" s="169" t="s">
        <v>63</v>
      </c>
      <c r="C60" s="169"/>
      <c r="D60" s="169"/>
      <c r="E60" s="169"/>
      <c r="F60" s="169"/>
      <c r="G60" s="169"/>
      <c r="H60" s="6"/>
      <c r="I60" s="212"/>
      <c r="J60" s="212"/>
      <c r="K60" s="212"/>
      <c r="L60" s="212"/>
      <c r="M60" s="212"/>
      <c r="N60" s="213"/>
      <c r="P60" s="6"/>
      <c r="Q60" s="6"/>
    </row>
    <row r="61" spans="1:17" ht="0.75" customHeight="1" hidden="1">
      <c r="A61" s="5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13"/>
      <c r="P61" s="6"/>
      <c r="Q61" s="6"/>
    </row>
    <row r="62" spans="1:17" ht="14.25" customHeight="1" thickBot="1">
      <c r="A62" s="59"/>
      <c r="B62" s="60"/>
      <c r="C62" s="60"/>
      <c r="D62" s="60"/>
      <c r="E62" s="60"/>
      <c r="F62" s="60"/>
      <c r="G62" s="60"/>
      <c r="H62" s="60"/>
      <c r="I62" s="60" t="s">
        <v>64</v>
      </c>
      <c r="J62" s="60">
        <v>7862</v>
      </c>
      <c r="K62" s="60"/>
      <c r="L62" s="61"/>
      <c r="M62" s="62"/>
      <c r="N62" s="63"/>
      <c r="P62" s="6"/>
      <c r="Q62" s="6"/>
    </row>
    <row r="63" spans="14:17" ht="36" customHeight="1">
      <c r="N63" s="4" t="s">
        <v>65</v>
      </c>
      <c r="P63" s="6"/>
      <c r="Q63" s="6"/>
    </row>
    <row r="64" spans="16:17" ht="11.25">
      <c r="P64" s="6"/>
      <c r="Q64" s="6"/>
    </row>
    <row r="65" spans="16:17" ht="11.25">
      <c r="P65" s="6"/>
      <c r="Q65" s="6"/>
    </row>
    <row r="66" spans="16:17" ht="11.25">
      <c r="P66" s="6"/>
      <c r="Q66" s="6"/>
    </row>
    <row r="67" spans="16:17" ht="11.25">
      <c r="P67" s="6"/>
      <c r="Q67" s="6"/>
    </row>
    <row r="68" spans="16:17" ht="11.25">
      <c r="P68" s="6"/>
      <c r="Q68" s="6"/>
    </row>
    <row r="69" spans="16:17" ht="11.25">
      <c r="P69" s="6"/>
      <c r="Q69" s="6"/>
    </row>
    <row r="70" spans="16:17" ht="11.25">
      <c r="P70" s="6"/>
      <c r="Q70" s="6"/>
    </row>
    <row r="71" spans="16:17" ht="11.25">
      <c r="P71" s="6"/>
      <c r="Q71" s="6"/>
    </row>
    <row r="72" spans="16:17" ht="11.25">
      <c r="P72" s="6"/>
      <c r="Q72" s="6"/>
    </row>
    <row r="73" spans="16:17" ht="11.25">
      <c r="P73" s="6"/>
      <c r="Q73" s="6"/>
    </row>
    <row r="74" spans="16:17" ht="11.25">
      <c r="P74" s="6"/>
      <c r="Q74" s="6"/>
    </row>
  </sheetData>
  <sheetProtection/>
  <mergeCells count="83">
    <mergeCell ref="B11:C11"/>
    <mergeCell ref="D11:N11"/>
    <mergeCell ref="M2:N2"/>
    <mergeCell ref="L3:M3"/>
    <mergeCell ref="L8:M8"/>
    <mergeCell ref="K9:L9"/>
    <mergeCell ref="M9:N9"/>
    <mergeCell ref="B13:N15"/>
    <mergeCell ref="G16:H16"/>
    <mergeCell ref="L16:M16"/>
    <mergeCell ref="B17:N17"/>
    <mergeCell ref="B18:C18"/>
    <mergeCell ref="E18:G18"/>
    <mergeCell ref="I18:J18"/>
    <mergeCell ref="L18:M18"/>
    <mergeCell ref="C27:E27"/>
    <mergeCell ref="G27:I27"/>
    <mergeCell ref="B19:N19"/>
    <mergeCell ref="B20:E20"/>
    <mergeCell ref="F20:I20"/>
    <mergeCell ref="J20:K20"/>
    <mergeCell ref="L20:N20"/>
    <mergeCell ref="B21:E21"/>
    <mergeCell ref="F21:I21"/>
    <mergeCell ref="J21:K21"/>
    <mergeCell ref="L21:N21"/>
    <mergeCell ref="F23:G23"/>
    <mergeCell ref="F24:G24"/>
    <mergeCell ref="M24:N24"/>
    <mergeCell ref="F25:G25"/>
    <mergeCell ref="M25:N25"/>
    <mergeCell ref="C28:E28"/>
    <mergeCell ref="G28:I28"/>
    <mergeCell ref="C29:E29"/>
    <mergeCell ref="G29:I29"/>
    <mergeCell ref="C30:E30"/>
    <mergeCell ref="G30:I30"/>
    <mergeCell ref="C31:E31"/>
    <mergeCell ref="G31:I31"/>
    <mergeCell ref="C32:E32"/>
    <mergeCell ref="G32:I32"/>
    <mergeCell ref="C33:E33"/>
    <mergeCell ref="G33:I33"/>
    <mergeCell ref="M36:N36"/>
    <mergeCell ref="M37:N37"/>
    <mergeCell ref="G38:J38"/>
    <mergeCell ref="K38:L38"/>
    <mergeCell ref="M38:N38"/>
    <mergeCell ref="C34:E34"/>
    <mergeCell ref="G34:I34"/>
    <mergeCell ref="C35:E35"/>
    <mergeCell ref="G35:I35"/>
    <mergeCell ref="H36:I36"/>
    <mergeCell ref="P38:Q38"/>
    <mergeCell ref="M40:N40"/>
    <mergeCell ref="M41:N41"/>
    <mergeCell ref="F42:G42"/>
    <mergeCell ref="M42:N42"/>
    <mergeCell ref="M39:N39"/>
    <mergeCell ref="F43:G43"/>
    <mergeCell ref="M43:N43"/>
    <mergeCell ref="B54:G54"/>
    <mergeCell ref="I54:N54"/>
    <mergeCell ref="F44:G44"/>
    <mergeCell ref="F45:G45"/>
    <mergeCell ref="F46:G46"/>
    <mergeCell ref="F47:G47"/>
    <mergeCell ref="F48:G48"/>
    <mergeCell ref="F49:G49"/>
    <mergeCell ref="F50:G50"/>
    <mergeCell ref="P50:Q50"/>
    <mergeCell ref="F51:G51"/>
    <mergeCell ref="F52:G52"/>
    <mergeCell ref="F53:G53"/>
    <mergeCell ref="B60:G60"/>
    <mergeCell ref="I60:N60"/>
    <mergeCell ref="B56:G56"/>
    <mergeCell ref="B57:G57"/>
    <mergeCell ref="I57:N57"/>
    <mergeCell ref="B58:G58"/>
    <mergeCell ref="I58:N58"/>
    <mergeCell ref="B59:G59"/>
    <mergeCell ref="I59:N59"/>
  </mergeCells>
  <printOptions/>
  <pageMargins left="0.7" right="0.7" top="0.75" bottom="0.75" header="0.3" footer="0.3"/>
  <pageSetup horizontalDpi="600" verticalDpi="600" orientation="portrait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74"/>
  <sheetViews>
    <sheetView zoomScalePageLayoutView="0" workbookViewId="0" topLeftCell="A1">
      <selection activeCell="B13" sqref="B13:N15"/>
    </sheetView>
  </sheetViews>
  <sheetFormatPr defaultColWidth="6.7109375" defaultRowHeight="1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125" style="4" customWidth="1"/>
    <col min="8" max="8" width="3.28125" style="4" customWidth="1"/>
    <col min="9" max="9" width="9.00390625" style="4" customWidth="1"/>
    <col min="10" max="10" width="8.140625" style="4" customWidth="1"/>
    <col min="11" max="11" width="4.00390625" style="4" customWidth="1"/>
    <col min="12" max="12" width="7.00390625" style="4" customWidth="1"/>
    <col min="13" max="13" width="5.28125" style="4" bestFit="1" customWidth="1"/>
    <col min="14" max="14" width="16.28125" style="4" customWidth="1"/>
    <col min="15" max="15" width="8.140625" style="4" bestFit="1" customWidth="1"/>
    <col min="16" max="16" width="9.28125" style="4" bestFit="1" customWidth="1"/>
    <col min="17" max="17" width="10.28125" style="4" bestFit="1" customWidth="1"/>
    <col min="18" max="16384" width="6.7109375" style="4" customWidth="1"/>
  </cols>
  <sheetData>
    <row r="1" spans="1:14" ht="11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1.2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164">
        <v>52</v>
      </c>
      <c r="N2" s="165"/>
    </row>
    <row r="3" spans="1:14" ht="11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166"/>
      <c r="M3" s="167"/>
      <c r="N3" s="8">
        <v>7862</v>
      </c>
    </row>
    <row r="4" spans="1:14" ht="11.2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160"/>
      <c r="M4" s="160"/>
      <c r="N4" s="10" t="s">
        <v>1</v>
      </c>
    </row>
    <row r="5" spans="1:14" ht="11.25">
      <c r="A5" s="5"/>
      <c r="B5" s="6"/>
      <c r="C5" s="6"/>
      <c r="D5" s="6"/>
      <c r="E5" s="6"/>
      <c r="F5" s="6"/>
      <c r="G5" s="11"/>
      <c r="H5" s="6"/>
      <c r="I5" s="6"/>
      <c r="J5" s="6"/>
      <c r="K5" s="6"/>
      <c r="L5" s="160" t="s">
        <v>2</v>
      </c>
      <c r="M5" s="160"/>
      <c r="N5" s="12"/>
    </row>
    <row r="6" spans="1:14" ht="11.25">
      <c r="A6" s="5"/>
      <c r="B6" s="6"/>
      <c r="C6" s="6"/>
      <c r="D6" s="6"/>
      <c r="E6" s="6"/>
      <c r="F6" s="6"/>
      <c r="G6" s="11" t="s">
        <v>3</v>
      </c>
      <c r="H6" s="6"/>
      <c r="I6" s="6"/>
      <c r="J6" s="6"/>
      <c r="K6" s="6"/>
      <c r="L6" s="6"/>
      <c r="M6" s="6"/>
      <c r="N6" s="13"/>
    </row>
    <row r="7" spans="1:14" ht="11.25">
      <c r="A7" s="5"/>
      <c r="B7" s="6"/>
      <c r="C7" s="6"/>
      <c r="D7" s="6"/>
      <c r="E7" s="6"/>
      <c r="F7" s="11"/>
      <c r="G7" s="11"/>
      <c r="H7" s="6"/>
      <c r="I7" s="6"/>
      <c r="J7" s="6"/>
      <c r="K7" s="6"/>
      <c r="L7" s="6"/>
      <c r="M7" s="6"/>
      <c r="N7" s="13"/>
    </row>
    <row r="8" spans="1:14" ht="12" thickBot="1">
      <c r="A8" s="5"/>
      <c r="B8" s="6"/>
      <c r="C8" s="6"/>
      <c r="D8" s="6"/>
      <c r="E8" s="6"/>
      <c r="F8" s="6"/>
      <c r="G8" s="6" t="s">
        <v>4</v>
      </c>
      <c r="H8" s="6"/>
      <c r="I8" s="6"/>
      <c r="J8" s="14">
        <v>29</v>
      </c>
      <c r="K8" s="155" t="s">
        <v>5</v>
      </c>
      <c r="L8" s="168" t="s">
        <v>14</v>
      </c>
      <c r="M8" s="168"/>
      <c r="N8" s="13">
        <v>2017</v>
      </c>
    </row>
    <row r="9" spans="1:14" ht="11.25">
      <c r="A9" s="5"/>
      <c r="B9" s="6"/>
      <c r="C9" s="6"/>
      <c r="D9" s="6"/>
      <c r="E9" s="6"/>
      <c r="F9" s="6"/>
      <c r="G9" s="6"/>
      <c r="H9" s="6"/>
      <c r="I9" s="6"/>
      <c r="J9" s="6"/>
      <c r="K9" s="169" t="s">
        <v>6</v>
      </c>
      <c r="L9" s="169"/>
      <c r="M9" s="170">
        <f>M42</f>
        <v>640</v>
      </c>
      <c r="N9" s="171"/>
    </row>
    <row r="10" spans="1:14" ht="13.5" customHeight="1">
      <c r="A10" s="5"/>
      <c r="B10" s="6" t="s">
        <v>7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1:14" ht="11.25">
      <c r="A11" s="158"/>
      <c r="B11" s="161">
        <f>$M$9</f>
        <v>640</v>
      </c>
      <c r="C11" s="161"/>
      <c r="D11" s="162" t="s">
        <v>138</v>
      </c>
      <c r="E11" s="162"/>
      <c r="F11" s="162"/>
      <c r="G11" s="162"/>
      <c r="H11" s="162"/>
      <c r="I11" s="162"/>
      <c r="J11" s="162"/>
      <c r="K11" s="162"/>
      <c r="L11" s="162"/>
      <c r="M11" s="162"/>
      <c r="N11" s="163"/>
    </row>
    <row r="12" spans="1:20" ht="11.25">
      <c r="A12" s="5"/>
      <c r="B12" s="6" t="s">
        <v>8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  <c r="P12" s="4" t="s">
        <v>9</v>
      </c>
      <c r="T12" s="4" t="s">
        <v>10</v>
      </c>
    </row>
    <row r="13" spans="1:14" ht="12.75" customHeight="1">
      <c r="A13" s="5"/>
      <c r="B13" s="172" t="s">
        <v>186</v>
      </c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3"/>
    </row>
    <row r="14" spans="1:14" ht="11.25">
      <c r="A14" s="5"/>
      <c r="B14" s="172"/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3"/>
    </row>
    <row r="15" spans="1:14" ht="11.25">
      <c r="A15" s="5"/>
      <c r="B15" s="172"/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3"/>
    </row>
    <row r="16" spans="1:16" ht="11.25">
      <c r="A16" s="5"/>
      <c r="B16" s="6" t="s">
        <v>11</v>
      </c>
      <c r="C16" s="6"/>
      <c r="D16" s="6"/>
      <c r="E16" s="18">
        <v>30</v>
      </c>
      <c r="F16" s="155" t="s">
        <v>5</v>
      </c>
      <c r="G16" s="168" t="s">
        <v>14</v>
      </c>
      <c r="H16" s="168"/>
      <c r="I16" s="155" t="s">
        <v>12</v>
      </c>
      <c r="J16" s="18">
        <v>30</v>
      </c>
      <c r="K16" s="155" t="s">
        <v>13</v>
      </c>
      <c r="L16" s="168" t="s">
        <v>14</v>
      </c>
      <c r="M16" s="168"/>
      <c r="N16" s="13">
        <v>2017</v>
      </c>
      <c r="P16" s="19"/>
    </row>
    <row r="17" spans="1:14" ht="12" thickBot="1">
      <c r="A17" s="5"/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5"/>
    </row>
    <row r="18" spans="1:22" ht="12" thickBot="1">
      <c r="A18" s="5"/>
      <c r="B18" s="169" t="s">
        <v>15</v>
      </c>
      <c r="C18" s="176"/>
      <c r="D18" s="20"/>
      <c r="E18" s="177" t="s">
        <v>16</v>
      </c>
      <c r="F18" s="178"/>
      <c r="G18" s="179"/>
      <c r="H18" s="20" t="s">
        <v>17</v>
      </c>
      <c r="I18" s="177" t="s">
        <v>18</v>
      </c>
      <c r="J18" s="179"/>
      <c r="K18" s="20"/>
      <c r="L18" s="177" t="s">
        <v>19</v>
      </c>
      <c r="M18" s="179"/>
      <c r="N18" s="20"/>
      <c r="V18" s="4" t="s">
        <v>10</v>
      </c>
    </row>
    <row r="19" spans="1:17" ht="11.25">
      <c r="A19" s="5"/>
      <c r="B19" s="174" t="s">
        <v>20</v>
      </c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5"/>
      <c r="Q19" s="4" t="s">
        <v>10</v>
      </c>
    </row>
    <row r="20" spans="1:17" ht="12.75" customHeight="1">
      <c r="A20" s="5"/>
      <c r="B20" s="180"/>
      <c r="C20" s="181"/>
      <c r="D20" s="181"/>
      <c r="E20" s="182"/>
      <c r="F20" s="164"/>
      <c r="G20" s="183"/>
      <c r="H20" s="183"/>
      <c r="I20" s="184"/>
      <c r="J20" s="164"/>
      <c r="K20" s="184"/>
      <c r="L20" s="164"/>
      <c r="M20" s="183"/>
      <c r="N20" s="165"/>
      <c r="Q20" s="4" t="s">
        <v>10</v>
      </c>
    </row>
    <row r="21" spans="1:14" ht="11.25">
      <c r="A21" s="5"/>
      <c r="B21" s="185" t="s">
        <v>21</v>
      </c>
      <c r="C21" s="186"/>
      <c r="D21" s="186"/>
      <c r="E21" s="187"/>
      <c r="F21" s="185" t="s">
        <v>22</v>
      </c>
      <c r="G21" s="186"/>
      <c r="H21" s="186"/>
      <c r="I21" s="187"/>
      <c r="J21" s="185" t="s">
        <v>23</v>
      </c>
      <c r="K21" s="187"/>
      <c r="L21" s="185" t="s">
        <v>24</v>
      </c>
      <c r="M21" s="186"/>
      <c r="N21" s="188"/>
    </row>
    <row r="22" spans="1:14" ht="11.25">
      <c r="A22" s="5"/>
      <c r="B22" s="7" t="s">
        <v>25</v>
      </c>
      <c r="C22" s="6"/>
      <c r="D22" s="6"/>
      <c r="E22" s="11"/>
      <c r="F22" s="6"/>
      <c r="G22" s="6"/>
      <c r="H22" s="6"/>
      <c r="I22" s="6"/>
      <c r="J22" s="6"/>
      <c r="K22" s="6"/>
      <c r="L22" s="6"/>
      <c r="M22" s="6"/>
      <c r="N22" s="13"/>
    </row>
    <row r="23" spans="1:14" ht="11.25">
      <c r="A23" s="5"/>
      <c r="B23" s="6"/>
      <c r="C23" s="6" t="s">
        <v>26</v>
      </c>
      <c r="D23" s="6"/>
      <c r="E23" s="155"/>
      <c r="F23" s="168" t="s">
        <v>27</v>
      </c>
      <c r="G23" s="168"/>
      <c r="H23" s="6"/>
      <c r="I23" s="6"/>
      <c r="J23" s="11"/>
      <c r="K23" s="6"/>
      <c r="L23" s="6"/>
      <c r="M23" s="6"/>
      <c r="N23" s="13"/>
    </row>
    <row r="24" spans="1:14" ht="11.25">
      <c r="A24" s="5"/>
      <c r="B24" s="6" t="s">
        <v>28</v>
      </c>
      <c r="C24" s="6"/>
      <c r="D24" s="22">
        <v>0</v>
      </c>
      <c r="E24" s="155" t="s">
        <v>29</v>
      </c>
      <c r="F24" s="189">
        <v>1120</v>
      </c>
      <c r="G24" s="190"/>
      <c r="H24" s="6" t="s">
        <v>30</v>
      </c>
      <c r="I24" s="6"/>
      <c r="J24" s="11"/>
      <c r="K24" s="6"/>
      <c r="L24" s="6"/>
      <c r="M24" s="191"/>
      <c r="N24" s="192"/>
    </row>
    <row r="25" spans="1:14" ht="11.25">
      <c r="A25" s="5"/>
      <c r="B25" s="6" t="s">
        <v>31</v>
      </c>
      <c r="C25" s="6"/>
      <c r="D25" s="22">
        <v>1</v>
      </c>
      <c r="E25" s="155" t="s">
        <v>29</v>
      </c>
      <c r="F25" s="189">
        <v>640</v>
      </c>
      <c r="G25" s="190"/>
      <c r="H25" s="6" t="s">
        <v>30</v>
      </c>
      <c r="I25" s="6"/>
      <c r="J25" s="11"/>
      <c r="K25" s="6" t="s">
        <v>32</v>
      </c>
      <c r="L25" s="6"/>
      <c r="M25" s="193">
        <f>D24*F24+D25*F25</f>
        <v>640</v>
      </c>
      <c r="N25" s="194"/>
    </row>
    <row r="26" spans="1:14" ht="11.25">
      <c r="A26" s="5"/>
      <c r="B26" s="7" t="s">
        <v>33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13"/>
    </row>
    <row r="27" spans="1:14" ht="11.25">
      <c r="A27" s="5"/>
      <c r="B27" s="6" t="s">
        <v>5</v>
      </c>
      <c r="C27" s="168" t="s">
        <v>83</v>
      </c>
      <c r="D27" s="168"/>
      <c r="E27" s="168"/>
      <c r="F27" s="155" t="s">
        <v>29</v>
      </c>
      <c r="G27" s="168" t="s">
        <v>84</v>
      </c>
      <c r="H27" s="168"/>
      <c r="I27" s="168"/>
      <c r="J27" s="23"/>
      <c r="K27" s="6" t="s">
        <v>34</v>
      </c>
      <c r="L27" s="6"/>
      <c r="M27" s="6"/>
      <c r="N27" s="24"/>
    </row>
    <row r="28" spans="1:14" ht="11.25">
      <c r="A28" s="5"/>
      <c r="B28" s="6" t="s">
        <v>5</v>
      </c>
      <c r="C28" s="168" t="s">
        <v>84</v>
      </c>
      <c r="D28" s="168"/>
      <c r="E28" s="168"/>
      <c r="F28" s="25" t="s">
        <v>29</v>
      </c>
      <c r="G28" s="168" t="s">
        <v>83</v>
      </c>
      <c r="H28" s="168"/>
      <c r="I28" s="168"/>
      <c r="J28" s="23"/>
      <c r="K28" s="6" t="s">
        <v>34</v>
      </c>
      <c r="L28" s="6"/>
      <c r="M28" s="6"/>
      <c r="N28" s="24"/>
    </row>
    <row r="29" spans="1:14" ht="11.25">
      <c r="A29" s="5"/>
      <c r="B29" s="6" t="s">
        <v>5</v>
      </c>
      <c r="C29" s="183"/>
      <c r="D29" s="183"/>
      <c r="E29" s="183"/>
      <c r="F29" s="155" t="s">
        <v>29</v>
      </c>
      <c r="G29" s="168"/>
      <c r="H29" s="168"/>
      <c r="I29" s="168"/>
      <c r="J29" s="26"/>
      <c r="K29" s="6" t="s">
        <v>34</v>
      </c>
      <c r="L29" s="6"/>
      <c r="M29" s="6"/>
      <c r="N29" s="13"/>
    </row>
    <row r="30" spans="1:14" ht="11.25">
      <c r="A30" s="5"/>
      <c r="B30" s="6" t="s">
        <v>5</v>
      </c>
      <c r="C30" s="168"/>
      <c r="D30" s="168"/>
      <c r="E30" s="168"/>
      <c r="F30" s="155" t="s">
        <v>29</v>
      </c>
      <c r="G30" s="168"/>
      <c r="H30" s="168"/>
      <c r="I30" s="168"/>
      <c r="J30" s="26"/>
      <c r="K30" s="6" t="s">
        <v>34</v>
      </c>
      <c r="L30" s="6"/>
      <c r="M30" s="6"/>
      <c r="N30" s="13"/>
    </row>
    <row r="31" spans="1:14" ht="11.25">
      <c r="A31" s="5"/>
      <c r="B31" s="6" t="s">
        <v>5</v>
      </c>
      <c r="C31" s="168"/>
      <c r="D31" s="168"/>
      <c r="E31" s="168"/>
      <c r="F31" s="155" t="s">
        <v>29</v>
      </c>
      <c r="G31" s="168"/>
      <c r="H31" s="168"/>
      <c r="I31" s="168"/>
      <c r="J31" s="26"/>
      <c r="K31" s="6" t="s">
        <v>34</v>
      </c>
      <c r="L31" s="6"/>
      <c r="M31" s="6"/>
      <c r="N31" s="13"/>
    </row>
    <row r="32" spans="1:14" ht="11.25">
      <c r="A32" s="5"/>
      <c r="B32" s="6" t="s">
        <v>5</v>
      </c>
      <c r="C32" s="183"/>
      <c r="D32" s="183"/>
      <c r="E32" s="183"/>
      <c r="F32" s="155" t="s">
        <v>29</v>
      </c>
      <c r="G32" s="168"/>
      <c r="H32" s="168"/>
      <c r="I32" s="168"/>
      <c r="J32" s="26"/>
      <c r="K32" s="6" t="s">
        <v>34</v>
      </c>
      <c r="L32" s="6"/>
      <c r="M32" s="6"/>
      <c r="N32" s="13"/>
    </row>
    <row r="33" spans="1:14" ht="11.25">
      <c r="A33" s="5"/>
      <c r="B33" s="6" t="s">
        <v>5</v>
      </c>
      <c r="C33" s="168"/>
      <c r="D33" s="168"/>
      <c r="E33" s="168"/>
      <c r="F33" s="155" t="s">
        <v>29</v>
      </c>
      <c r="G33" s="183"/>
      <c r="H33" s="183"/>
      <c r="I33" s="183"/>
      <c r="J33" s="26"/>
      <c r="K33" s="6" t="s">
        <v>34</v>
      </c>
      <c r="L33" s="6"/>
      <c r="M33" s="6"/>
      <c r="N33" s="13"/>
    </row>
    <row r="34" spans="1:14" ht="11.25">
      <c r="A34" s="5"/>
      <c r="B34" s="6" t="s">
        <v>5</v>
      </c>
      <c r="C34" s="183"/>
      <c r="D34" s="183"/>
      <c r="E34" s="183"/>
      <c r="F34" s="155" t="s">
        <v>29</v>
      </c>
      <c r="G34" s="168"/>
      <c r="H34" s="168"/>
      <c r="I34" s="168"/>
      <c r="J34" s="27"/>
      <c r="K34" s="6" t="s">
        <v>34</v>
      </c>
      <c r="L34" s="6"/>
      <c r="M34" s="6"/>
      <c r="N34" s="13"/>
    </row>
    <row r="35" spans="1:14" ht="11.25">
      <c r="A35" s="5"/>
      <c r="B35" s="6"/>
      <c r="C35" s="169"/>
      <c r="D35" s="169"/>
      <c r="E35" s="169"/>
      <c r="F35" s="155" t="s">
        <v>29</v>
      </c>
      <c r="G35" s="169"/>
      <c r="H35" s="169"/>
      <c r="I35" s="169"/>
      <c r="J35" s="28">
        <f>J27+J28+J29+J30+J31+J32+J34</f>
        <v>0</v>
      </c>
      <c r="K35" s="6"/>
      <c r="L35" s="6"/>
      <c r="M35" s="29"/>
      <c r="N35" s="30"/>
    </row>
    <row r="36" spans="1:14" ht="11.25">
      <c r="A36" s="5"/>
      <c r="B36" s="6"/>
      <c r="C36" s="6"/>
      <c r="D36" s="6"/>
      <c r="E36" s="6"/>
      <c r="F36" s="6"/>
      <c r="G36" s="6"/>
      <c r="H36" s="169" t="s">
        <v>36</v>
      </c>
      <c r="I36" s="169"/>
      <c r="J36" s="31">
        <v>1.6</v>
      </c>
      <c r="K36" s="6"/>
      <c r="L36" s="159"/>
      <c r="M36" s="193">
        <f>M25</f>
        <v>640</v>
      </c>
      <c r="N36" s="194"/>
    </row>
    <row r="37" spans="1:18" ht="11.25">
      <c r="A37" s="5"/>
      <c r="B37" s="6" t="s">
        <v>37</v>
      </c>
      <c r="C37" s="6"/>
      <c r="D37" s="6"/>
      <c r="E37" s="6"/>
      <c r="F37" s="6"/>
      <c r="G37" s="6"/>
      <c r="H37" s="155"/>
      <c r="I37" s="155"/>
      <c r="J37" s="31"/>
      <c r="K37" s="6"/>
      <c r="L37" s="156" t="s">
        <v>38</v>
      </c>
      <c r="M37" s="195">
        <v>1</v>
      </c>
      <c r="N37" s="196"/>
      <c r="R37" s="4" t="s">
        <v>39</v>
      </c>
    </row>
    <row r="38" spans="1:17" ht="11.25">
      <c r="A38" s="5"/>
      <c r="B38" s="6"/>
      <c r="C38" s="6"/>
      <c r="D38" s="6"/>
      <c r="E38" s="6"/>
      <c r="F38" s="6"/>
      <c r="G38" s="197"/>
      <c r="H38" s="197"/>
      <c r="I38" s="197"/>
      <c r="J38" s="197"/>
      <c r="K38" s="197" t="s">
        <v>40</v>
      </c>
      <c r="L38" s="198"/>
      <c r="M38" s="195">
        <v>0</v>
      </c>
      <c r="N38" s="196"/>
      <c r="P38" s="169"/>
      <c r="Q38" s="169"/>
    </row>
    <row r="39" spans="1:17" ht="11.25">
      <c r="A39" s="5"/>
      <c r="B39" s="35"/>
      <c r="C39" s="36" t="s">
        <v>41</v>
      </c>
      <c r="D39" s="37"/>
      <c r="E39" s="37"/>
      <c r="F39" s="37"/>
      <c r="G39" s="38"/>
      <c r="H39" s="39"/>
      <c r="I39" s="39"/>
      <c r="J39" s="40"/>
      <c r="K39" s="40"/>
      <c r="L39" s="156" t="s">
        <v>33</v>
      </c>
      <c r="M39" s="189">
        <f>J35*J36</f>
        <v>0</v>
      </c>
      <c r="N39" s="199"/>
      <c r="P39" s="41"/>
      <c r="Q39" s="6"/>
    </row>
    <row r="40" spans="1:17" ht="11.25">
      <c r="A40" s="5"/>
      <c r="B40" s="42"/>
      <c r="C40" s="7"/>
      <c r="D40" s="6"/>
      <c r="E40" s="6"/>
      <c r="F40" s="6"/>
      <c r="G40" s="43"/>
      <c r="H40" s="39"/>
      <c r="I40" s="39"/>
      <c r="J40" s="40"/>
      <c r="K40" s="40"/>
      <c r="L40" s="156" t="s">
        <v>42</v>
      </c>
      <c r="M40" s="189">
        <v>0</v>
      </c>
      <c r="N40" s="199"/>
      <c r="P40" s="41"/>
      <c r="Q40" s="6"/>
    </row>
    <row r="41" spans="1:17" ht="11.25">
      <c r="A41" s="5"/>
      <c r="B41" s="42"/>
      <c r="C41" s="7"/>
      <c r="D41" s="6"/>
      <c r="E41" s="6"/>
      <c r="F41" s="6"/>
      <c r="G41" s="43"/>
      <c r="H41" s="39"/>
      <c r="I41" s="39"/>
      <c r="J41" s="40"/>
      <c r="K41" s="40"/>
      <c r="L41" s="156" t="s">
        <v>43</v>
      </c>
      <c r="M41" s="189">
        <v>0</v>
      </c>
      <c r="N41" s="199"/>
      <c r="P41" s="41"/>
      <c r="Q41" s="6"/>
    </row>
    <row r="42" spans="1:17" ht="11.25">
      <c r="A42" s="5"/>
      <c r="B42" s="42" t="s">
        <v>44</v>
      </c>
      <c r="C42" s="6"/>
      <c r="D42" s="6"/>
      <c r="E42" s="159"/>
      <c r="F42" s="200">
        <v>0</v>
      </c>
      <c r="G42" s="201"/>
      <c r="H42" s="156"/>
      <c r="I42" s="156"/>
      <c r="J42" s="156"/>
      <c r="K42" s="6" t="s">
        <v>45</v>
      </c>
      <c r="L42" s="159"/>
      <c r="M42" s="170">
        <f>SUM(M36+M38+M39)+M40+M41</f>
        <v>640</v>
      </c>
      <c r="N42" s="171"/>
      <c r="O42" s="44"/>
      <c r="P42" s="41"/>
      <c r="Q42" s="11"/>
    </row>
    <row r="43" spans="1:17" ht="11.25">
      <c r="A43" s="5"/>
      <c r="B43" s="42" t="s">
        <v>46</v>
      </c>
      <c r="C43" s="6"/>
      <c r="D43" s="6"/>
      <c r="E43" s="159"/>
      <c r="F43" s="202">
        <v>0</v>
      </c>
      <c r="G43" s="203"/>
      <c r="H43" s="156"/>
      <c r="I43" s="156"/>
      <c r="J43" s="156"/>
      <c r="K43" s="6" t="s">
        <v>47</v>
      </c>
      <c r="L43" s="159"/>
      <c r="M43" s="170"/>
      <c r="N43" s="171"/>
      <c r="P43" s="41"/>
      <c r="Q43" s="11"/>
    </row>
    <row r="44" spans="1:17" ht="11.25">
      <c r="A44" s="5"/>
      <c r="B44" s="42" t="s">
        <v>48</v>
      </c>
      <c r="C44" s="6"/>
      <c r="D44" s="6"/>
      <c r="E44" s="159"/>
      <c r="F44" s="204">
        <v>0</v>
      </c>
      <c r="G44" s="205"/>
      <c r="H44" s="156"/>
      <c r="I44" s="156"/>
      <c r="J44" s="156"/>
      <c r="K44" s="6"/>
      <c r="L44" s="159"/>
      <c r="M44" s="45"/>
      <c r="N44" s="46"/>
      <c r="P44" s="41"/>
      <c r="Q44" s="47"/>
    </row>
    <row r="45" spans="1:17" ht="11.25">
      <c r="A45" s="5"/>
      <c r="B45" s="42" t="s">
        <v>49</v>
      </c>
      <c r="C45" s="6"/>
      <c r="D45" s="6"/>
      <c r="E45" s="159"/>
      <c r="F45" s="202">
        <v>0</v>
      </c>
      <c r="G45" s="203"/>
      <c r="H45" s="156"/>
      <c r="I45" s="156"/>
      <c r="J45" s="156"/>
      <c r="K45" s="6"/>
      <c r="L45" s="159"/>
      <c r="M45" s="45"/>
      <c r="N45" s="46"/>
      <c r="P45" s="41"/>
      <c r="Q45" s="11"/>
    </row>
    <row r="46" spans="1:17" ht="11.25">
      <c r="A46" s="5"/>
      <c r="B46" s="42" t="s">
        <v>48</v>
      </c>
      <c r="C46" s="6"/>
      <c r="D46" s="6"/>
      <c r="E46" s="159"/>
      <c r="F46" s="204">
        <v>0</v>
      </c>
      <c r="G46" s="205"/>
      <c r="H46" s="156"/>
      <c r="I46" s="156"/>
      <c r="J46" s="156"/>
      <c r="K46" s="6"/>
      <c r="L46" s="159"/>
      <c r="M46" s="45"/>
      <c r="N46" s="46"/>
      <c r="P46" s="41"/>
      <c r="Q46" s="11"/>
    </row>
    <row r="47" spans="1:17" ht="11.25">
      <c r="A47" s="5"/>
      <c r="B47" s="42" t="s">
        <v>33</v>
      </c>
      <c r="C47" s="6"/>
      <c r="D47" s="6"/>
      <c r="E47" s="159"/>
      <c r="F47" s="200">
        <v>0</v>
      </c>
      <c r="G47" s="201"/>
      <c r="H47" s="6"/>
      <c r="I47" s="35" t="s">
        <v>50</v>
      </c>
      <c r="J47" s="37"/>
      <c r="K47" s="37"/>
      <c r="L47" s="37"/>
      <c r="M47" s="37"/>
      <c r="N47" s="48"/>
      <c r="P47" s="41"/>
      <c r="Q47" s="11"/>
    </row>
    <row r="48" spans="1:17" ht="11.25">
      <c r="A48" s="5"/>
      <c r="B48" s="42" t="s">
        <v>51</v>
      </c>
      <c r="C48" s="6"/>
      <c r="D48" s="6"/>
      <c r="E48" s="159"/>
      <c r="F48" s="202">
        <v>0</v>
      </c>
      <c r="G48" s="203"/>
      <c r="H48" s="6"/>
      <c r="I48" s="49"/>
      <c r="J48" s="50"/>
      <c r="K48" s="50"/>
      <c r="L48" s="50"/>
      <c r="M48" s="50"/>
      <c r="N48" s="51"/>
      <c r="P48" s="6"/>
      <c r="Q48" s="6"/>
    </row>
    <row r="49" spans="1:17" ht="11.25">
      <c r="A49" s="5"/>
      <c r="B49" s="42" t="s">
        <v>43</v>
      </c>
      <c r="C49" s="6"/>
      <c r="D49" s="6"/>
      <c r="E49" s="159" t="s">
        <v>52</v>
      </c>
      <c r="F49" s="202">
        <v>0</v>
      </c>
      <c r="G49" s="203"/>
      <c r="H49" s="6"/>
      <c r="I49" s="49"/>
      <c r="J49" s="50"/>
      <c r="K49" s="50"/>
      <c r="L49" s="50"/>
      <c r="M49" s="50"/>
      <c r="N49" s="51"/>
      <c r="P49" s="6"/>
      <c r="Q49" s="6"/>
    </row>
    <row r="50" spans="1:17" ht="11.25">
      <c r="A50" s="5"/>
      <c r="B50" s="42" t="s">
        <v>53</v>
      </c>
      <c r="C50" s="6"/>
      <c r="D50" s="6"/>
      <c r="E50" s="159"/>
      <c r="F50" s="202">
        <v>0</v>
      </c>
      <c r="G50" s="203"/>
      <c r="H50" s="52"/>
      <c r="I50" s="49"/>
      <c r="J50" s="50"/>
      <c r="K50" s="50"/>
      <c r="L50" s="50"/>
      <c r="M50" s="50"/>
      <c r="N50" s="51"/>
      <c r="P50" s="169"/>
      <c r="Q50" s="169"/>
    </row>
    <row r="51" spans="1:17" ht="11.25">
      <c r="A51" s="5"/>
      <c r="B51" s="42" t="s">
        <v>47</v>
      </c>
      <c r="C51" s="6"/>
      <c r="D51" s="6"/>
      <c r="E51" s="159"/>
      <c r="F51" s="206">
        <f>SUM(F46:G50)</f>
        <v>0</v>
      </c>
      <c r="G51" s="207"/>
      <c r="H51" s="6"/>
      <c r="I51" s="49"/>
      <c r="J51" s="50"/>
      <c r="K51" s="50"/>
      <c r="L51" s="50"/>
      <c r="M51" s="50"/>
      <c r="N51" s="51"/>
      <c r="P51" s="41"/>
      <c r="Q51" s="6"/>
    </row>
    <row r="52" spans="1:17" ht="11.25">
      <c r="A52" s="5"/>
      <c r="B52" s="42" t="s">
        <v>54</v>
      </c>
      <c r="C52" s="6"/>
      <c r="D52" s="6"/>
      <c r="E52" s="159"/>
      <c r="F52" s="208">
        <f>+M42-F51</f>
        <v>640</v>
      </c>
      <c r="G52" s="209"/>
      <c r="H52" s="6"/>
      <c r="I52" s="53"/>
      <c r="J52" s="27"/>
      <c r="K52" s="27"/>
      <c r="L52" s="27"/>
      <c r="M52" s="27"/>
      <c r="N52" s="54"/>
      <c r="P52" s="41"/>
      <c r="Q52" s="6"/>
    </row>
    <row r="53" spans="1:17" ht="12" thickBot="1">
      <c r="A53" s="5"/>
      <c r="B53" s="55" t="s">
        <v>48</v>
      </c>
      <c r="C53" s="26"/>
      <c r="D53" s="26"/>
      <c r="E53" s="56"/>
      <c r="F53" s="210">
        <f>+F51+F52</f>
        <v>640</v>
      </c>
      <c r="G53" s="211"/>
      <c r="H53" s="6"/>
      <c r="I53" s="57"/>
      <c r="J53" s="27"/>
      <c r="K53" s="27"/>
      <c r="L53" s="27"/>
      <c r="M53" s="27"/>
      <c r="N53" s="54"/>
      <c r="P53" s="41"/>
      <c r="Q53" s="11"/>
    </row>
    <row r="54" spans="1:17" ht="11.25">
      <c r="A54" s="5"/>
      <c r="B54" s="169" t="s">
        <v>55</v>
      </c>
      <c r="C54" s="169"/>
      <c r="D54" s="169"/>
      <c r="E54" s="169"/>
      <c r="F54" s="169"/>
      <c r="G54" s="169"/>
      <c r="H54" s="6"/>
      <c r="I54" s="215" t="s">
        <v>56</v>
      </c>
      <c r="J54" s="215"/>
      <c r="K54" s="215"/>
      <c r="L54" s="215"/>
      <c r="M54" s="215"/>
      <c r="N54" s="216"/>
      <c r="P54" s="41"/>
      <c r="Q54" s="11"/>
    </row>
    <row r="55" spans="1:17" ht="1.5" customHeight="1">
      <c r="A55" s="5"/>
      <c r="B55" s="155"/>
      <c r="C55" s="155"/>
      <c r="D55" s="155"/>
      <c r="E55" s="155"/>
      <c r="F55" s="155"/>
      <c r="G55" s="155"/>
      <c r="H55" s="6"/>
      <c r="I55" s="155"/>
      <c r="J55" s="155"/>
      <c r="K55" s="155"/>
      <c r="L55" s="155"/>
      <c r="M55" s="155"/>
      <c r="N55" s="157"/>
      <c r="P55" s="41"/>
      <c r="Q55" s="11" t="s">
        <v>57</v>
      </c>
    </row>
    <row r="56" spans="1:17" ht="11.25" customHeight="1" hidden="1">
      <c r="A56" s="5"/>
      <c r="B56" s="169"/>
      <c r="C56" s="169"/>
      <c r="D56" s="169"/>
      <c r="E56" s="169"/>
      <c r="F56" s="169"/>
      <c r="G56" s="169"/>
      <c r="H56" s="6"/>
      <c r="I56" s="6"/>
      <c r="J56" s="6"/>
      <c r="K56" s="6"/>
      <c r="L56" s="6"/>
      <c r="M56" s="6"/>
      <c r="N56" s="13"/>
      <c r="P56" s="41"/>
      <c r="Q56" s="11" t="s">
        <v>58</v>
      </c>
    </row>
    <row r="57" spans="1:17" ht="16.5" customHeight="1">
      <c r="A57" s="5"/>
      <c r="B57" s="168" t="s">
        <v>59</v>
      </c>
      <c r="C57" s="168"/>
      <c r="D57" s="168"/>
      <c r="E57" s="168"/>
      <c r="F57" s="168"/>
      <c r="G57" s="168"/>
      <c r="H57" s="6"/>
      <c r="I57" s="168" t="s">
        <v>189</v>
      </c>
      <c r="J57" s="168"/>
      <c r="K57" s="168"/>
      <c r="L57" s="168"/>
      <c r="M57" s="168"/>
      <c r="N57" s="214"/>
      <c r="P57" s="41"/>
      <c r="Q57" s="11"/>
    </row>
    <row r="58" spans="1:17" ht="11.25">
      <c r="A58" s="5"/>
      <c r="B58" s="169" t="s">
        <v>57</v>
      </c>
      <c r="C58" s="169"/>
      <c r="D58" s="169"/>
      <c r="E58" s="169"/>
      <c r="F58" s="169"/>
      <c r="G58" s="169"/>
      <c r="H58" s="6"/>
      <c r="I58" s="215" t="s">
        <v>57</v>
      </c>
      <c r="J58" s="215"/>
      <c r="K58" s="215"/>
      <c r="L58" s="215"/>
      <c r="M58" s="215"/>
      <c r="N58" s="216"/>
      <c r="P58" s="6"/>
      <c r="Q58" s="6"/>
    </row>
    <row r="59" spans="1:17" ht="26.25" customHeight="1">
      <c r="A59" s="5"/>
      <c r="B59" s="217" t="s">
        <v>61</v>
      </c>
      <c r="C59" s="217"/>
      <c r="D59" s="217"/>
      <c r="E59" s="217"/>
      <c r="F59" s="217"/>
      <c r="G59" s="217"/>
      <c r="H59" s="6"/>
      <c r="I59" s="218" t="s">
        <v>190</v>
      </c>
      <c r="J59" s="218"/>
      <c r="K59" s="218"/>
      <c r="L59" s="218"/>
      <c r="M59" s="218"/>
      <c r="N59" s="219"/>
      <c r="P59" s="6"/>
      <c r="Q59" s="6"/>
    </row>
    <row r="60" spans="1:17" ht="2.25" customHeight="1">
      <c r="A60" s="5"/>
      <c r="B60" s="169" t="s">
        <v>63</v>
      </c>
      <c r="C60" s="169"/>
      <c r="D60" s="169"/>
      <c r="E60" s="169"/>
      <c r="F60" s="169"/>
      <c r="G60" s="169"/>
      <c r="H60" s="6"/>
      <c r="I60" s="212" t="s">
        <v>187</v>
      </c>
      <c r="J60" s="212"/>
      <c r="K60" s="212"/>
      <c r="L60" s="212"/>
      <c r="M60" s="212"/>
      <c r="N60" s="213"/>
      <c r="P60" s="6"/>
      <c r="Q60" s="6"/>
    </row>
    <row r="61" spans="1:17" ht="0.75" customHeight="1" hidden="1">
      <c r="A61" s="5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13"/>
      <c r="P61" s="6"/>
      <c r="Q61" s="6"/>
    </row>
    <row r="62" spans="1:17" ht="14.25" customHeight="1" thickBot="1">
      <c r="A62" s="59"/>
      <c r="B62" s="60"/>
      <c r="C62" s="60"/>
      <c r="D62" s="60"/>
      <c r="E62" s="60"/>
      <c r="F62" s="60"/>
      <c r="G62" s="60"/>
      <c r="H62" s="60"/>
      <c r="I62" s="60" t="s">
        <v>64</v>
      </c>
      <c r="J62" s="60">
        <v>7862</v>
      </c>
      <c r="K62" s="60"/>
      <c r="L62" s="61"/>
      <c r="M62" s="62"/>
      <c r="N62" s="63"/>
      <c r="P62" s="6"/>
      <c r="Q62" s="6"/>
    </row>
    <row r="63" spans="14:17" ht="36" customHeight="1">
      <c r="N63" s="4" t="s">
        <v>65</v>
      </c>
      <c r="P63" s="6"/>
      <c r="Q63" s="6"/>
    </row>
    <row r="64" spans="16:17" ht="11.25">
      <c r="P64" s="6"/>
      <c r="Q64" s="6"/>
    </row>
    <row r="65" spans="16:17" ht="11.25">
      <c r="P65" s="6"/>
      <c r="Q65" s="6"/>
    </row>
    <row r="66" spans="16:17" ht="11.25">
      <c r="P66" s="6"/>
      <c r="Q66" s="6"/>
    </row>
    <row r="67" spans="16:17" ht="11.25">
      <c r="P67" s="6"/>
      <c r="Q67" s="6"/>
    </row>
    <row r="68" spans="16:17" ht="11.25">
      <c r="P68" s="6"/>
      <c r="Q68" s="6"/>
    </row>
    <row r="69" spans="16:17" ht="11.25">
      <c r="P69" s="6"/>
      <c r="Q69" s="6"/>
    </row>
    <row r="70" spans="16:17" ht="11.25">
      <c r="P70" s="6"/>
      <c r="Q70" s="6"/>
    </row>
    <row r="71" spans="16:17" ht="11.25">
      <c r="P71" s="6"/>
      <c r="Q71" s="6"/>
    </row>
    <row r="72" spans="16:17" ht="11.25">
      <c r="P72" s="6"/>
      <c r="Q72" s="6"/>
    </row>
    <row r="73" spans="16:17" ht="11.25">
      <c r="P73" s="6"/>
      <c r="Q73" s="6"/>
    </row>
    <row r="74" spans="16:17" ht="11.25">
      <c r="P74" s="6"/>
      <c r="Q74" s="6"/>
    </row>
  </sheetData>
  <sheetProtection/>
  <mergeCells count="83">
    <mergeCell ref="P50:Q50"/>
    <mergeCell ref="F51:G51"/>
    <mergeCell ref="F52:G52"/>
    <mergeCell ref="F53:G53"/>
    <mergeCell ref="B60:G60"/>
    <mergeCell ref="I60:N60"/>
    <mergeCell ref="B56:G56"/>
    <mergeCell ref="B57:G57"/>
    <mergeCell ref="I57:N57"/>
    <mergeCell ref="B58:G58"/>
    <mergeCell ref="I58:N58"/>
    <mergeCell ref="B59:G59"/>
    <mergeCell ref="I59:N59"/>
    <mergeCell ref="F43:G43"/>
    <mergeCell ref="M43:N43"/>
    <mergeCell ref="B54:G54"/>
    <mergeCell ref="I54:N54"/>
    <mergeCell ref="F44:G44"/>
    <mergeCell ref="F45:G45"/>
    <mergeCell ref="F46:G46"/>
    <mergeCell ref="F47:G47"/>
    <mergeCell ref="F48:G48"/>
    <mergeCell ref="F49:G49"/>
    <mergeCell ref="F50:G50"/>
    <mergeCell ref="P38:Q38"/>
    <mergeCell ref="M40:N40"/>
    <mergeCell ref="M41:N41"/>
    <mergeCell ref="F42:G42"/>
    <mergeCell ref="M42:N42"/>
    <mergeCell ref="M39:N39"/>
    <mergeCell ref="C34:E34"/>
    <mergeCell ref="G34:I34"/>
    <mergeCell ref="C35:E35"/>
    <mergeCell ref="G35:I35"/>
    <mergeCell ref="H36:I36"/>
    <mergeCell ref="M36:N36"/>
    <mergeCell ref="M37:N37"/>
    <mergeCell ref="G38:J38"/>
    <mergeCell ref="K38:L38"/>
    <mergeCell ref="M38:N38"/>
    <mergeCell ref="C31:E31"/>
    <mergeCell ref="G31:I31"/>
    <mergeCell ref="C32:E32"/>
    <mergeCell ref="G32:I32"/>
    <mergeCell ref="C33:E33"/>
    <mergeCell ref="G33:I33"/>
    <mergeCell ref="C28:E28"/>
    <mergeCell ref="G28:I28"/>
    <mergeCell ref="C29:E29"/>
    <mergeCell ref="G29:I29"/>
    <mergeCell ref="C30:E30"/>
    <mergeCell ref="G30:I30"/>
    <mergeCell ref="C27:E27"/>
    <mergeCell ref="G27:I27"/>
    <mergeCell ref="B19:N19"/>
    <mergeCell ref="B20:E20"/>
    <mergeCell ref="F20:I20"/>
    <mergeCell ref="J20:K20"/>
    <mergeCell ref="L20:N20"/>
    <mergeCell ref="B21:E21"/>
    <mergeCell ref="F21:I21"/>
    <mergeCell ref="J21:K21"/>
    <mergeCell ref="L21:N21"/>
    <mergeCell ref="F23:G23"/>
    <mergeCell ref="F24:G24"/>
    <mergeCell ref="M24:N24"/>
    <mergeCell ref="F25:G25"/>
    <mergeCell ref="M25:N25"/>
    <mergeCell ref="B13:N15"/>
    <mergeCell ref="G16:H16"/>
    <mergeCell ref="L16:M16"/>
    <mergeCell ref="B17:N17"/>
    <mergeCell ref="B18:C18"/>
    <mergeCell ref="E18:G18"/>
    <mergeCell ref="I18:J18"/>
    <mergeCell ref="L18:M18"/>
    <mergeCell ref="B11:C11"/>
    <mergeCell ref="D11:N11"/>
    <mergeCell ref="M2:N2"/>
    <mergeCell ref="L3:M3"/>
    <mergeCell ref="L8:M8"/>
    <mergeCell ref="K9:L9"/>
    <mergeCell ref="M9:N9"/>
  </mergeCells>
  <printOptions/>
  <pageMargins left="0.7" right="0.7" top="0.75" bottom="0.75" header="0.3" footer="0.3"/>
  <pageSetup horizontalDpi="600" verticalDpi="600" orientation="portrait" scale="95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V74"/>
  <sheetViews>
    <sheetView zoomScalePageLayoutView="0" workbookViewId="0" topLeftCell="A1">
      <selection activeCell="R53" sqref="R53"/>
    </sheetView>
  </sheetViews>
  <sheetFormatPr defaultColWidth="6.7109375" defaultRowHeight="1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125" style="4" customWidth="1"/>
    <col min="8" max="8" width="3.28125" style="4" customWidth="1"/>
    <col min="9" max="9" width="9.00390625" style="4" customWidth="1"/>
    <col min="10" max="10" width="8.140625" style="4" customWidth="1"/>
    <col min="11" max="11" width="4.00390625" style="4" customWidth="1"/>
    <col min="12" max="12" width="7.00390625" style="4" customWidth="1"/>
    <col min="13" max="13" width="5.28125" style="4" bestFit="1" customWidth="1"/>
    <col min="14" max="14" width="16.28125" style="4" customWidth="1"/>
    <col min="15" max="15" width="8.140625" style="4" bestFit="1" customWidth="1"/>
    <col min="16" max="16" width="9.28125" style="4" bestFit="1" customWidth="1"/>
    <col min="17" max="17" width="10.28125" style="4" bestFit="1" customWidth="1"/>
    <col min="18" max="16384" width="6.7109375" style="4" customWidth="1"/>
  </cols>
  <sheetData>
    <row r="1" spans="1:14" ht="11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1.2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164">
        <v>25</v>
      </c>
      <c r="N2" s="165"/>
    </row>
    <row r="3" spans="1:14" ht="11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166"/>
      <c r="M3" s="167"/>
      <c r="N3" s="8">
        <v>7862</v>
      </c>
    </row>
    <row r="4" spans="1:14" ht="11.2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100"/>
      <c r="M4" s="100"/>
      <c r="N4" s="10" t="s">
        <v>1</v>
      </c>
    </row>
    <row r="5" spans="1:14" ht="11.25">
      <c r="A5" s="5"/>
      <c r="B5" s="6"/>
      <c r="C5" s="6"/>
      <c r="D5" s="6"/>
      <c r="E5" s="6"/>
      <c r="F5" s="6"/>
      <c r="G5" s="11"/>
      <c r="H5" s="6"/>
      <c r="I5" s="6"/>
      <c r="J5" s="6"/>
      <c r="K5" s="6"/>
      <c r="L5" s="100" t="s">
        <v>2</v>
      </c>
      <c r="M5" s="100"/>
      <c r="N5" s="12"/>
    </row>
    <row r="6" spans="1:14" ht="11.25">
      <c r="A6" s="5"/>
      <c r="B6" s="6"/>
      <c r="C6" s="6"/>
      <c r="D6" s="6"/>
      <c r="E6" s="6"/>
      <c r="F6" s="6"/>
      <c r="G6" s="11" t="s">
        <v>3</v>
      </c>
      <c r="H6" s="6"/>
      <c r="I6" s="6"/>
      <c r="J6" s="6"/>
      <c r="K6" s="6"/>
      <c r="L6" s="6"/>
      <c r="M6" s="6"/>
      <c r="N6" s="13"/>
    </row>
    <row r="7" spans="1:14" ht="11.25">
      <c r="A7" s="5"/>
      <c r="B7" s="6"/>
      <c r="C7" s="6"/>
      <c r="D7" s="6"/>
      <c r="E7" s="6"/>
      <c r="F7" s="11"/>
      <c r="G7" s="11"/>
      <c r="H7" s="6"/>
      <c r="I7" s="6"/>
      <c r="J7" s="6"/>
      <c r="K7" s="6"/>
      <c r="L7" s="6"/>
      <c r="M7" s="6"/>
      <c r="N7" s="13"/>
    </row>
    <row r="8" spans="1:14" ht="12" thickBot="1">
      <c r="A8" s="5"/>
      <c r="B8" s="6"/>
      <c r="C8" s="6"/>
      <c r="D8" s="6"/>
      <c r="E8" s="6"/>
      <c r="F8" s="6"/>
      <c r="G8" s="6" t="s">
        <v>4</v>
      </c>
      <c r="H8" s="6"/>
      <c r="I8" s="6"/>
      <c r="J8" s="14">
        <v>15</v>
      </c>
      <c r="K8" s="95" t="s">
        <v>5</v>
      </c>
      <c r="L8" s="168" t="s">
        <v>14</v>
      </c>
      <c r="M8" s="168"/>
      <c r="N8" s="13">
        <v>2017</v>
      </c>
    </row>
    <row r="9" spans="1:14" ht="11.25">
      <c r="A9" s="5"/>
      <c r="B9" s="6"/>
      <c r="C9" s="6"/>
      <c r="D9" s="6"/>
      <c r="E9" s="6"/>
      <c r="F9" s="6"/>
      <c r="G9" s="6"/>
      <c r="H9" s="6"/>
      <c r="I9" s="6"/>
      <c r="J9" s="6"/>
      <c r="K9" s="169" t="s">
        <v>6</v>
      </c>
      <c r="L9" s="169"/>
      <c r="M9" s="170">
        <f>M42</f>
        <v>640</v>
      </c>
      <c r="N9" s="171"/>
    </row>
    <row r="10" spans="1:14" ht="13.5" customHeight="1">
      <c r="A10" s="5"/>
      <c r="B10" s="6" t="s">
        <v>7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1:14" ht="11.25">
      <c r="A11" s="98"/>
      <c r="B11" s="161">
        <f>$M$9</f>
        <v>640</v>
      </c>
      <c r="C11" s="161"/>
      <c r="D11" s="162" t="s">
        <v>138</v>
      </c>
      <c r="E11" s="162"/>
      <c r="F11" s="162"/>
      <c r="G11" s="162"/>
      <c r="H11" s="162"/>
      <c r="I11" s="162"/>
      <c r="J11" s="162"/>
      <c r="K11" s="162"/>
      <c r="L11" s="162"/>
      <c r="M11" s="162"/>
      <c r="N11" s="163"/>
    </row>
    <row r="12" spans="1:20" ht="11.25">
      <c r="A12" s="5"/>
      <c r="B12" s="6" t="s">
        <v>8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  <c r="P12" s="4" t="s">
        <v>9</v>
      </c>
      <c r="T12" s="4" t="s">
        <v>10</v>
      </c>
    </row>
    <row r="13" spans="1:14" ht="12.75" customHeight="1">
      <c r="A13" s="5"/>
      <c r="B13" s="172" t="s">
        <v>125</v>
      </c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3"/>
    </row>
    <row r="14" spans="1:14" ht="11.25">
      <c r="A14" s="5"/>
      <c r="B14" s="172"/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3"/>
    </row>
    <row r="15" spans="1:14" ht="11.25">
      <c r="A15" s="5"/>
      <c r="B15" s="172"/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3"/>
    </row>
    <row r="16" spans="1:16" ht="11.25">
      <c r="A16" s="5"/>
      <c r="B16" s="6" t="s">
        <v>11</v>
      </c>
      <c r="C16" s="6"/>
      <c r="D16" s="6"/>
      <c r="E16" s="18">
        <v>15</v>
      </c>
      <c r="F16" s="95" t="s">
        <v>5</v>
      </c>
      <c r="G16" s="168" t="s">
        <v>14</v>
      </c>
      <c r="H16" s="168"/>
      <c r="I16" s="95" t="s">
        <v>12</v>
      </c>
      <c r="J16" s="18">
        <v>15</v>
      </c>
      <c r="K16" s="95" t="s">
        <v>13</v>
      </c>
      <c r="L16" s="168" t="s">
        <v>14</v>
      </c>
      <c r="M16" s="168"/>
      <c r="N16" s="13">
        <v>2017</v>
      </c>
      <c r="P16" s="19"/>
    </row>
    <row r="17" spans="1:14" ht="12" thickBot="1">
      <c r="A17" s="5"/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5"/>
    </row>
    <row r="18" spans="1:22" ht="12" thickBot="1">
      <c r="A18" s="5"/>
      <c r="B18" s="169" t="s">
        <v>15</v>
      </c>
      <c r="C18" s="176"/>
      <c r="D18" s="20"/>
      <c r="E18" s="177" t="s">
        <v>16</v>
      </c>
      <c r="F18" s="178"/>
      <c r="G18" s="179"/>
      <c r="H18" s="20" t="s">
        <v>17</v>
      </c>
      <c r="I18" s="177" t="s">
        <v>18</v>
      </c>
      <c r="J18" s="179"/>
      <c r="K18" s="20"/>
      <c r="L18" s="177" t="s">
        <v>19</v>
      </c>
      <c r="M18" s="179"/>
      <c r="N18" s="20"/>
      <c r="V18" s="4" t="s">
        <v>10</v>
      </c>
    </row>
    <row r="19" spans="1:17" ht="11.25">
      <c r="A19" s="5"/>
      <c r="B19" s="174" t="s">
        <v>20</v>
      </c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5"/>
      <c r="Q19" s="4" t="s">
        <v>10</v>
      </c>
    </row>
    <row r="20" spans="1:17" ht="12.75" customHeight="1">
      <c r="A20" s="5"/>
      <c r="B20" s="180"/>
      <c r="C20" s="181"/>
      <c r="D20" s="181"/>
      <c r="E20" s="182"/>
      <c r="F20" s="164"/>
      <c r="G20" s="183"/>
      <c r="H20" s="183"/>
      <c r="I20" s="184"/>
      <c r="J20" s="164"/>
      <c r="K20" s="184"/>
      <c r="L20" s="164"/>
      <c r="M20" s="183"/>
      <c r="N20" s="165"/>
      <c r="Q20" s="4" t="s">
        <v>10</v>
      </c>
    </row>
    <row r="21" spans="1:14" ht="11.25">
      <c r="A21" s="5"/>
      <c r="B21" s="185" t="s">
        <v>21</v>
      </c>
      <c r="C21" s="186"/>
      <c r="D21" s="186"/>
      <c r="E21" s="187"/>
      <c r="F21" s="185" t="s">
        <v>22</v>
      </c>
      <c r="G21" s="186"/>
      <c r="H21" s="186"/>
      <c r="I21" s="187"/>
      <c r="J21" s="185" t="s">
        <v>23</v>
      </c>
      <c r="K21" s="187"/>
      <c r="L21" s="185" t="s">
        <v>24</v>
      </c>
      <c r="M21" s="186"/>
      <c r="N21" s="188"/>
    </row>
    <row r="22" spans="1:14" ht="11.25">
      <c r="A22" s="5"/>
      <c r="B22" s="7" t="s">
        <v>25</v>
      </c>
      <c r="C22" s="6"/>
      <c r="D22" s="6"/>
      <c r="E22" s="11"/>
      <c r="F22" s="6"/>
      <c r="G22" s="6"/>
      <c r="H22" s="6"/>
      <c r="I22" s="6"/>
      <c r="J22" s="6"/>
      <c r="K22" s="6"/>
      <c r="L22" s="6"/>
      <c r="M22" s="6"/>
      <c r="N22" s="13"/>
    </row>
    <row r="23" spans="1:14" ht="11.25">
      <c r="A23" s="5"/>
      <c r="B23" s="6"/>
      <c r="C23" s="6" t="s">
        <v>26</v>
      </c>
      <c r="D23" s="6"/>
      <c r="E23" s="95"/>
      <c r="F23" s="168" t="s">
        <v>27</v>
      </c>
      <c r="G23" s="168"/>
      <c r="H23" s="6"/>
      <c r="I23" s="6"/>
      <c r="J23" s="11"/>
      <c r="K23" s="6"/>
      <c r="L23" s="6"/>
      <c r="M23" s="6"/>
      <c r="N23" s="13"/>
    </row>
    <row r="24" spans="1:14" ht="11.25">
      <c r="A24" s="5"/>
      <c r="B24" s="6" t="s">
        <v>28</v>
      </c>
      <c r="C24" s="6"/>
      <c r="D24" s="22">
        <v>0</v>
      </c>
      <c r="E24" s="95" t="s">
        <v>29</v>
      </c>
      <c r="F24" s="189">
        <v>1120</v>
      </c>
      <c r="G24" s="190"/>
      <c r="H24" s="6" t="s">
        <v>30</v>
      </c>
      <c r="I24" s="6"/>
      <c r="J24" s="11"/>
      <c r="K24" s="6"/>
      <c r="L24" s="6"/>
      <c r="M24" s="191"/>
      <c r="N24" s="192"/>
    </row>
    <row r="25" spans="1:14" ht="11.25">
      <c r="A25" s="5"/>
      <c r="B25" s="6" t="s">
        <v>31</v>
      </c>
      <c r="C25" s="6"/>
      <c r="D25" s="22">
        <v>1</v>
      </c>
      <c r="E25" s="95" t="s">
        <v>29</v>
      </c>
      <c r="F25" s="189">
        <v>640</v>
      </c>
      <c r="G25" s="190"/>
      <c r="H25" s="6" t="s">
        <v>30</v>
      </c>
      <c r="I25" s="6"/>
      <c r="J25" s="11"/>
      <c r="K25" s="6" t="s">
        <v>32</v>
      </c>
      <c r="L25" s="6"/>
      <c r="M25" s="193">
        <f>D24*F24+D25*F25</f>
        <v>640</v>
      </c>
      <c r="N25" s="194"/>
    </row>
    <row r="26" spans="1:14" ht="11.25">
      <c r="A26" s="5"/>
      <c r="B26" s="7" t="s">
        <v>33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13"/>
    </row>
    <row r="27" spans="1:14" ht="11.25">
      <c r="A27" s="5"/>
      <c r="B27" s="6" t="s">
        <v>5</v>
      </c>
      <c r="C27" s="168" t="s">
        <v>83</v>
      </c>
      <c r="D27" s="168"/>
      <c r="E27" s="168"/>
      <c r="F27" s="95" t="s">
        <v>29</v>
      </c>
      <c r="G27" s="168" t="s">
        <v>92</v>
      </c>
      <c r="H27" s="168"/>
      <c r="I27" s="168"/>
      <c r="J27" s="23">
        <v>0</v>
      </c>
      <c r="K27" s="6" t="s">
        <v>34</v>
      </c>
      <c r="L27" s="6"/>
      <c r="M27" s="6"/>
      <c r="N27" s="24"/>
    </row>
    <row r="28" spans="1:14" ht="11.25">
      <c r="A28" s="5"/>
      <c r="B28" s="6" t="s">
        <v>5</v>
      </c>
      <c r="C28" s="168" t="s">
        <v>92</v>
      </c>
      <c r="D28" s="168"/>
      <c r="E28" s="168"/>
      <c r="F28" s="25" t="s">
        <v>29</v>
      </c>
      <c r="G28" s="168" t="s">
        <v>83</v>
      </c>
      <c r="H28" s="168"/>
      <c r="I28" s="168"/>
      <c r="J28" s="23">
        <v>0</v>
      </c>
      <c r="K28" s="6" t="s">
        <v>34</v>
      </c>
      <c r="L28" s="6"/>
      <c r="M28" s="6"/>
      <c r="N28" s="24"/>
    </row>
    <row r="29" spans="1:14" ht="11.25">
      <c r="A29" s="5"/>
      <c r="B29" s="6" t="s">
        <v>5</v>
      </c>
      <c r="C29" s="183"/>
      <c r="D29" s="183"/>
      <c r="E29" s="183"/>
      <c r="F29" s="25" t="s">
        <v>29</v>
      </c>
      <c r="G29" s="183"/>
      <c r="H29" s="183"/>
      <c r="I29" s="183"/>
      <c r="J29" s="26"/>
      <c r="K29" s="6" t="s">
        <v>34</v>
      </c>
      <c r="L29" s="6"/>
      <c r="M29" s="6"/>
      <c r="N29" s="13"/>
    </row>
    <row r="30" spans="1:14" ht="11.25">
      <c r="A30" s="5"/>
      <c r="B30" s="6" t="s">
        <v>5</v>
      </c>
      <c r="C30" s="183"/>
      <c r="D30" s="183"/>
      <c r="E30" s="183"/>
      <c r="F30" s="95" t="s">
        <v>29</v>
      </c>
      <c r="G30" s="183"/>
      <c r="H30" s="183"/>
      <c r="I30" s="183"/>
      <c r="J30" s="26"/>
      <c r="K30" s="6" t="s">
        <v>34</v>
      </c>
      <c r="L30" s="6"/>
      <c r="M30" s="6"/>
      <c r="N30" s="13"/>
    </row>
    <row r="31" spans="1:14" ht="11.25">
      <c r="A31" s="5"/>
      <c r="B31" s="6" t="s">
        <v>5</v>
      </c>
      <c r="C31" s="183"/>
      <c r="D31" s="183"/>
      <c r="E31" s="183"/>
      <c r="F31" s="95" t="s">
        <v>29</v>
      </c>
      <c r="G31" s="183"/>
      <c r="H31" s="183"/>
      <c r="I31" s="183"/>
      <c r="J31" s="26"/>
      <c r="K31" s="6" t="s">
        <v>34</v>
      </c>
      <c r="L31" s="6"/>
      <c r="M31" s="6"/>
      <c r="N31" s="13"/>
    </row>
    <row r="32" spans="1:14" ht="11.25">
      <c r="A32" s="5"/>
      <c r="B32" s="6" t="s">
        <v>5</v>
      </c>
      <c r="C32" s="183"/>
      <c r="D32" s="183"/>
      <c r="E32" s="183"/>
      <c r="F32" s="95" t="s">
        <v>29</v>
      </c>
      <c r="G32" s="168"/>
      <c r="H32" s="168"/>
      <c r="I32" s="168"/>
      <c r="J32" s="26"/>
      <c r="K32" s="6" t="s">
        <v>34</v>
      </c>
      <c r="L32" s="6"/>
      <c r="M32" s="6"/>
      <c r="N32" s="13"/>
    </row>
    <row r="33" spans="1:14" ht="11.25">
      <c r="A33" s="5"/>
      <c r="B33" s="6" t="s">
        <v>5</v>
      </c>
      <c r="C33" s="168"/>
      <c r="D33" s="168"/>
      <c r="E33" s="168"/>
      <c r="F33" s="95" t="s">
        <v>29</v>
      </c>
      <c r="G33" s="183"/>
      <c r="H33" s="183"/>
      <c r="I33" s="183"/>
      <c r="J33" s="26"/>
      <c r="K33" s="6" t="s">
        <v>34</v>
      </c>
      <c r="L33" s="6"/>
      <c r="M33" s="6"/>
      <c r="N33" s="13"/>
    </row>
    <row r="34" spans="1:14" ht="11.25">
      <c r="A34" s="5"/>
      <c r="B34" s="6" t="s">
        <v>5</v>
      </c>
      <c r="C34" s="183"/>
      <c r="D34" s="183"/>
      <c r="E34" s="183"/>
      <c r="F34" s="95" t="s">
        <v>29</v>
      </c>
      <c r="G34" s="168"/>
      <c r="H34" s="168"/>
      <c r="I34" s="168"/>
      <c r="J34" s="27"/>
      <c r="K34" s="6" t="s">
        <v>34</v>
      </c>
      <c r="L34" s="6"/>
      <c r="M34" s="6"/>
      <c r="N34" s="13"/>
    </row>
    <row r="35" spans="1:14" ht="11.25">
      <c r="A35" s="5"/>
      <c r="B35" s="6"/>
      <c r="C35" s="169"/>
      <c r="D35" s="169"/>
      <c r="E35" s="169"/>
      <c r="F35" s="95" t="s">
        <v>29</v>
      </c>
      <c r="G35" s="169"/>
      <c r="H35" s="169"/>
      <c r="I35" s="169"/>
      <c r="J35" s="28">
        <f>J27+J28+J29+J30+J31+J32+J34</f>
        <v>0</v>
      </c>
      <c r="K35" s="6"/>
      <c r="L35" s="6"/>
      <c r="M35" s="29"/>
      <c r="N35" s="30"/>
    </row>
    <row r="36" spans="1:14" ht="11.25">
      <c r="A36" s="5"/>
      <c r="B36" s="6"/>
      <c r="C36" s="6"/>
      <c r="D36" s="6"/>
      <c r="E36" s="6"/>
      <c r="F36" s="6"/>
      <c r="G36" s="6"/>
      <c r="H36" s="169" t="s">
        <v>36</v>
      </c>
      <c r="I36" s="169"/>
      <c r="J36" s="31">
        <v>1.7</v>
      </c>
      <c r="K36" s="6"/>
      <c r="L36" s="99"/>
      <c r="M36" s="193">
        <f>M25</f>
        <v>640</v>
      </c>
      <c r="N36" s="194"/>
    </row>
    <row r="37" spans="1:18" ht="11.25">
      <c r="A37" s="5"/>
      <c r="B37" s="6" t="s">
        <v>37</v>
      </c>
      <c r="C37" s="6"/>
      <c r="D37" s="6"/>
      <c r="E37" s="6"/>
      <c r="F37" s="6"/>
      <c r="G37" s="6"/>
      <c r="H37" s="95"/>
      <c r="I37" s="95"/>
      <c r="J37" s="31"/>
      <c r="K37" s="6"/>
      <c r="L37" s="97" t="s">
        <v>38</v>
      </c>
      <c r="M37" s="195">
        <v>1</v>
      </c>
      <c r="N37" s="196"/>
      <c r="R37" s="4" t="s">
        <v>39</v>
      </c>
    </row>
    <row r="38" spans="1:17" ht="11.25">
      <c r="A38" s="5"/>
      <c r="B38" s="6"/>
      <c r="C38" s="6"/>
      <c r="D38" s="6"/>
      <c r="E38" s="6"/>
      <c r="F38" s="6"/>
      <c r="G38" s="197"/>
      <c r="H38" s="197"/>
      <c r="I38" s="197"/>
      <c r="J38" s="197"/>
      <c r="K38" s="197" t="s">
        <v>40</v>
      </c>
      <c r="L38" s="198"/>
      <c r="M38" s="195">
        <v>0</v>
      </c>
      <c r="N38" s="196"/>
      <c r="P38" s="169"/>
      <c r="Q38" s="169"/>
    </row>
    <row r="39" spans="1:17" ht="11.25">
      <c r="A39" s="5"/>
      <c r="B39" s="35"/>
      <c r="C39" s="36" t="s">
        <v>41</v>
      </c>
      <c r="D39" s="37"/>
      <c r="E39" s="37"/>
      <c r="F39" s="37"/>
      <c r="G39" s="38"/>
      <c r="H39" s="39"/>
      <c r="I39" s="39"/>
      <c r="J39" s="40"/>
      <c r="K39" s="40"/>
      <c r="L39" s="97" t="s">
        <v>33</v>
      </c>
      <c r="M39" s="189">
        <f>J36*J35</f>
        <v>0</v>
      </c>
      <c r="N39" s="199"/>
      <c r="P39" s="41"/>
      <c r="Q39" s="6"/>
    </row>
    <row r="40" spans="1:17" ht="11.25">
      <c r="A40" s="5"/>
      <c r="B40" s="42"/>
      <c r="C40" s="7"/>
      <c r="D40" s="6"/>
      <c r="E40" s="6"/>
      <c r="F40" s="6"/>
      <c r="G40" s="43"/>
      <c r="H40" s="39"/>
      <c r="I40" s="39"/>
      <c r="J40" s="40"/>
      <c r="K40" s="40"/>
      <c r="L40" s="97" t="s">
        <v>42</v>
      </c>
      <c r="M40" s="189">
        <v>0</v>
      </c>
      <c r="N40" s="199"/>
      <c r="P40" s="41"/>
      <c r="Q40" s="6"/>
    </row>
    <row r="41" spans="1:17" ht="11.25">
      <c r="A41" s="5"/>
      <c r="B41" s="42"/>
      <c r="C41" s="7"/>
      <c r="D41" s="6"/>
      <c r="E41" s="6"/>
      <c r="F41" s="6"/>
      <c r="G41" s="43"/>
      <c r="H41" s="39"/>
      <c r="I41" s="39"/>
      <c r="J41" s="40"/>
      <c r="K41" s="40"/>
      <c r="L41" s="97" t="s">
        <v>43</v>
      </c>
      <c r="M41" s="189">
        <v>0</v>
      </c>
      <c r="N41" s="199"/>
      <c r="P41" s="41"/>
      <c r="Q41" s="6"/>
    </row>
    <row r="42" spans="1:17" ht="11.25">
      <c r="A42" s="5"/>
      <c r="B42" s="42" t="s">
        <v>44</v>
      </c>
      <c r="C42" s="6"/>
      <c r="D42" s="6"/>
      <c r="E42" s="99"/>
      <c r="F42" s="200">
        <v>0</v>
      </c>
      <c r="G42" s="201"/>
      <c r="H42" s="97"/>
      <c r="I42" s="97"/>
      <c r="J42" s="97"/>
      <c r="K42" s="6" t="s">
        <v>45</v>
      </c>
      <c r="L42" s="99"/>
      <c r="M42" s="170">
        <f>SUM(M36+M38+M39)+M40+M41</f>
        <v>640</v>
      </c>
      <c r="N42" s="171"/>
      <c r="O42" s="44"/>
      <c r="P42" s="41"/>
      <c r="Q42" s="11"/>
    </row>
    <row r="43" spans="1:17" ht="11.25">
      <c r="A43" s="5"/>
      <c r="B43" s="42" t="s">
        <v>46</v>
      </c>
      <c r="C43" s="6"/>
      <c r="D43" s="6"/>
      <c r="E43" s="99"/>
      <c r="F43" s="202">
        <v>0</v>
      </c>
      <c r="G43" s="203"/>
      <c r="H43" s="97"/>
      <c r="I43" s="97"/>
      <c r="J43" s="97"/>
      <c r="K43" s="6" t="s">
        <v>47</v>
      </c>
      <c r="L43" s="99"/>
      <c r="M43" s="170"/>
      <c r="N43" s="171"/>
      <c r="P43" s="41"/>
      <c r="Q43" s="11"/>
    </row>
    <row r="44" spans="1:17" ht="11.25">
      <c r="A44" s="5"/>
      <c r="B44" s="42" t="s">
        <v>48</v>
      </c>
      <c r="C44" s="6"/>
      <c r="D44" s="6"/>
      <c r="E44" s="99"/>
      <c r="F44" s="204">
        <v>0</v>
      </c>
      <c r="G44" s="205"/>
      <c r="H44" s="97"/>
      <c r="I44" s="97"/>
      <c r="J44" s="97"/>
      <c r="K44" s="6"/>
      <c r="L44" s="99"/>
      <c r="M44" s="45"/>
      <c r="N44" s="46"/>
      <c r="P44" s="41"/>
      <c r="Q44" s="47"/>
    </row>
    <row r="45" spans="1:17" ht="11.25">
      <c r="A45" s="5"/>
      <c r="B45" s="42" t="s">
        <v>49</v>
      </c>
      <c r="C45" s="6"/>
      <c r="D45" s="6"/>
      <c r="E45" s="99"/>
      <c r="F45" s="202">
        <v>0</v>
      </c>
      <c r="G45" s="203"/>
      <c r="H45" s="97"/>
      <c r="I45" s="97"/>
      <c r="J45" s="97"/>
      <c r="K45" s="6"/>
      <c r="L45" s="99"/>
      <c r="M45" s="45"/>
      <c r="N45" s="46"/>
      <c r="P45" s="41"/>
      <c r="Q45" s="11"/>
    </row>
    <row r="46" spans="1:17" ht="11.25">
      <c r="A46" s="5"/>
      <c r="B46" s="42" t="s">
        <v>48</v>
      </c>
      <c r="C46" s="6"/>
      <c r="D46" s="6"/>
      <c r="E46" s="99"/>
      <c r="F46" s="204">
        <v>0</v>
      </c>
      <c r="G46" s="205"/>
      <c r="H46" s="97"/>
      <c r="I46" s="97"/>
      <c r="J46" s="97"/>
      <c r="K46" s="6"/>
      <c r="L46" s="99"/>
      <c r="M46" s="45"/>
      <c r="N46" s="46"/>
      <c r="P46" s="41"/>
      <c r="Q46" s="11"/>
    </row>
    <row r="47" spans="1:17" ht="11.25">
      <c r="A47" s="5"/>
      <c r="B47" s="42" t="s">
        <v>33</v>
      </c>
      <c r="C47" s="6"/>
      <c r="D47" s="6"/>
      <c r="E47" s="99"/>
      <c r="F47" s="200">
        <v>0</v>
      </c>
      <c r="G47" s="201"/>
      <c r="H47" s="6"/>
      <c r="I47" s="35" t="s">
        <v>50</v>
      </c>
      <c r="J47" s="37"/>
      <c r="K47" s="37"/>
      <c r="L47" s="37"/>
      <c r="M47" s="37"/>
      <c r="N47" s="48"/>
      <c r="P47" s="41"/>
      <c r="Q47" s="11"/>
    </row>
    <row r="48" spans="1:17" ht="11.25">
      <c r="A48" s="5"/>
      <c r="B48" s="42" t="s">
        <v>51</v>
      </c>
      <c r="C48" s="6"/>
      <c r="D48" s="6"/>
      <c r="E48" s="99"/>
      <c r="F48" s="202">
        <v>0</v>
      </c>
      <c r="G48" s="203"/>
      <c r="H48" s="6"/>
      <c r="I48" s="49"/>
      <c r="J48" s="50"/>
      <c r="K48" s="50"/>
      <c r="L48" s="50"/>
      <c r="M48" s="50"/>
      <c r="N48" s="51"/>
      <c r="P48" s="6"/>
      <c r="Q48" s="6"/>
    </row>
    <row r="49" spans="1:17" ht="11.25">
      <c r="A49" s="5"/>
      <c r="B49" s="42" t="s">
        <v>43</v>
      </c>
      <c r="C49" s="6"/>
      <c r="D49" s="6"/>
      <c r="E49" s="99" t="s">
        <v>52</v>
      </c>
      <c r="F49" s="202">
        <v>0</v>
      </c>
      <c r="G49" s="203"/>
      <c r="H49" s="6"/>
      <c r="I49" s="49"/>
      <c r="J49" s="50"/>
      <c r="K49" s="50"/>
      <c r="L49" s="50"/>
      <c r="M49" s="50"/>
      <c r="N49" s="51"/>
      <c r="P49" s="6"/>
      <c r="Q49" s="6"/>
    </row>
    <row r="50" spans="1:17" ht="11.25">
      <c r="A50" s="5"/>
      <c r="B50" s="42" t="s">
        <v>53</v>
      </c>
      <c r="C50" s="6"/>
      <c r="D50" s="6"/>
      <c r="E50" s="99"/>
      <c r="F50" s="202">
        <v>0</v>
      </c>
      <c r="G50" s="203"/>
      <c r="H50" s="52"/>
      <c r="I50" s="49"/>
      <c r="J50" s="50"/>
      <c r="K50" s="50"/>
      <c r="L50" s="50"/>
      <c r="M50" s="50"/>
      <c r="N50" s="51"/>
      <c r="P50" s="169"/>
      <c r="Q50" s="169"/>
    </row>
    <row r="51" spans="1:17" ht="11.25">
      <c r="A51" s="5"/>
      <c r="B51" s="42" t="s">
        <v>47</v>
      </c>
      <c r="C51" s="6"/>
      <c r="D51" s="6"/>
      <c r="E51" s="99"/>
      <c r="F51" s="206">
        <f>SUM(F46:G50)</f>
        <v>0</v>
      </c>
      <c r="G51" s="207"/>
      <c r="H51" s="6"/>
      <c r="I51" s="49"/>
      <c r="J51" s="50"/>
      <c r="K51" s="50"/>
      <c r="L51" s="50"/>
      <c r="M51" s="50"/>
      <c r="N51" s="51"/>
      <c r="P51" s="41"/>
      <c r="Q51" s="6"/>
    </row>
    <row r="52" spans="1:17" ht="11.25">
      <c r="A52" s="5"/>
      <c r="B52" s="42" t="s">
        <v>54</v>
      </c>
      <c r="C52" s="6"/>
      <c r="D52" s="6"/>
      <c r="E52" s="99"/>
      <c r="F52" s="208">
        <f>+M42-F51</f>
        <v>640</v>
      </c>
      <c r="G52" s="209"/>
      <c r="H52" s="6"/>
      <c r="I52" s="53"/>
      <c r="J52" s="27"/>
      <c r="K52" s="27"/>
      <c r="L52" s="27"/>
      <c r="M52" s="27"/>
      <c r="N52" s="54"/>
      <c r="P52" s="41"/>
      <c r="Q52" s="6"/>
    </row>
    <row r="53" spans="1:17" ht="12" thickBot="1">
      <c r="A53" s="5"/>
      <c r="B53" s="55" t="s">
        <v>48</v>
      </c>
      <c r="C53" s="26"/>
      <c r="D53" s="26"/>
      <c r="E53" s="56"/>
      <c r="F53" s="210">
        <f>+F51+F52</f>
        <v>640</v>
      </c>
      <c r="G53" s="211"/>
      <c r="H53" s="6"/>
      <c r="I53" s="57"/>
      <c r="J53" s="27"/>
      <c r="K53" s="27"/>
      <c r="L53" s="27"/>
      <c r="M53" s="27"/>
      <c r="N53" s="54"/>
      <c r="P53" s="41"/>
      <c r="Q53" s="11"/>
    </row>
    <row r="54" spans="1:17" ht="11.25">
      <c r="A54" s="5"/>
      <c r="B54" s="169" t="s">
        <v>55</v>
      </c>
      <c r="C54" s="169"/>
      <c r="D54" s="169"/>
      <c r="E54" s="169"/>
      <c r="F54" s="169"/>
      <c r="G54" s="169"/>
      <c r="H54" s="6"/>
      <c r="I54" s="169" t="s">
        <v>56</v>
      </c>
      <c r="J54" s="169"/>
      <c r="K54" s="169"/>
      <c r="L54" s="169"/>
      <c r="M54" s="169"/>
      <c r="N54" s="176"/>
      <c r="P54" s="41"/>
      <c r="Q54" s="11"/>
    </row>
    <row r="55" spans="1:17" ht="1.5" customHeight="1">
      <c r="A55" s="5"/>
      <c r="B55" s="95"/>
      <c r="C55" s="95"/>
      <c r="D55" s="95"/>
      <c r="E55" s="95"/>
      <c r="F55" s="95"/>
      <c r="G55" s="95"/>
      <c r="H55" s="6"/>
      <c r="I55" s="95"/>
      <c r="J55" s="95"/>
      <c r="K55" s="95"/>
      <c r="L55" s="95"/>
      <c r="M55" s="95"/>
      <c r="N55" s="96"/>
      <c r="P55" s="41"/>
      <c r="Q55" s="11" t="s">
        <v>57</v>
      </c>
    </row>
    <row r="56" spans="1:17" ht="11.25" customHeight="1" hidden="1">
      <c r="A56" s="5"/>
      <c r="B56" s="169"/>
      <c r="C56" s="169"/>
      <c r="D56" s="169"/>
      <c r="E56" s="169"/>
      <c r="F56" s="169"/>
      <c r="G56" s="169"/>
      <c r="H56" s="6"/>
      <c r="I56" s="6"/>
      <c r="J56" s="6"/>
      <c r="K56" s="6"/>
      <c r="L56" s="6"/>
      <c r="M56" s="6"/>
      <c r="N56" s="13"/>
      <c r="P56" s="41"/>
      <c r="Q56" s="11" t="s">
        <v>58</v>
      </c>
    </row>
    <row r="57" spans="1:17" ht="16.5" customHeight="1">
      <c r="A57" s="5"/>
      <c r="B57" s="168" t="s">
        <v>59</v>
      </c>
      <c r="C57" s="168"/>
      <c r="D57" s="168"/>
      <c r="E57" s="168"/>
      <c r="F57" s="168"/>
      <c r="G57" s="168"/>
      <c r="H57" s="6"/>
      <c r="I57" s="168" t="s">
        <v>139</v>
      </c>
      <c r="J57" s="168"/>
      <c r="K57" s="168"/>
      <c r="L57" s="168"/>
      <c r="M57" s="168"/>
      <c r="N57" s="214"/>
      <c r="P57" s="41"/>
      <c r="Q57" s="11"/>
    </row>
    <row r="58" spans="1:17" ht="11.25">
      <c r="A58" s="5"/>
      <c r="B58" s="169" t="s">
        <v>57</v>
      </c>
      <c r="C58" s="169"/>
      <c r="D58" s="169"/>
      <c r="E58" s="169"/>
      <c r="F58" s="169"/>
      <c r="G58" s="169"/>
      <c r="H58" s="6"/>
      <c r="I58" s="215" t="s">
        <v>57</v>
      </c>
      <c r="J58" s="215"/>
      <c r="K58" s="215"/>
      <c r="L58" s="215"/>
      <c r="M58" s="215"/>
      <c r="N58" s="216"/>
      <c r="P58" s="6"/>
      <c r="Q58" s="6"/>
    </row>
    <row r="59" spans="1:17" ht="26.25" customHeight="1">
      <c r="A59" s="5"/>
      <c r="B59" s="217" t="s">
        <v>61</v>
      </c>
      <c r="C59" s="217"/>
      <c r="D59" s="217"/>
      <c r="E59" s="217"/>
      <c r="F59" s="217"/>
      <c r="G59" s="217"/>
      <c r="H59" s="6"/>
      <c r="I59" s="218" t="s">
        <v>140</v>
      </c>
      <c r="J59" s="218"/>
      <c r="K59" s="218"/>
      <c r="L59" s="218"/>
      <c r="M59" s="218"/>
      <c r="N59" s="219"/>
      <c r="P59" s="6"/>
      <c r="Q59" s="6"/>
    </row>
    <row r="60" spans="1:17" ht="2.25" customHeight="1">
      <c r="A60" s="5"/>
      <c r="B60" s="169" t="s">
        <v>63</v>
      </c>
      <c r="C60" s="169"/>
      <c r="D60" s="169"/>
      <c r="E60" s="169"/>
      <c r="F60" s="169"/>
      <c r="G60" s="169"/>
      <c r="H60" s="6"/>
      <c r="I60" s="212"/>
      <c r="J60" s="212"/>
      <c r="K60" s="212"/>
      <c r="L60" s="212"/>
      <c r="M60" s="212"/>
      <c r="N60" s="213"/>
      <c r="P60" s="6"/>
      <c r="Q60" s="6"/>
    </row>
    <row r="61" spans="1:17" ht="0.75" customHeight="1" hidden="1">
      <c r="A61" s="5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13"/>
      <c r="P61" s="6"/>
      <c r="Q61" s="6"/>
    </row>
    <row r="62" spans="1:17" ht="14.25" customHeight="1" thickBot="1">
      <c r="A62" s="59"/>
      <c r="B62" s="60"/>
      <c r="C62" s="60"/>
      <c r="D62" s="60"/>
      <c r="E62" s="60"/>
      <c r="F62" s="60"/>
      <c r="G62" s="60"/>
      <c r="H62" s="60"/>
      <c r="I62" s="60" t="s">
        <v>64</v>
      </c>
      <c r="J62" s="60">
        <v>7862</v>
      </c>
      <c r="K62" s="60"/>
      <c r="L62" s="61"/>
      <c r="M62" s="62"/>
      <c r="N62" s="63"/>
      <c r="P62" s="6"/>
      <c r="Q62" s="6"/>
    </row>
    <row r="63" spans="14:17" ht="36" customHeight="1">
      <c r="N63" s="4" t="s">
        <v>65</v>
      </c>
      <c r="P63" s="6"/>
      <c r="Q63" s="6"/>
    </row>
    <row r="64" spans="16:17" ht="11.25">
      <c r="P64" s="6"/>
      <c r="Q64" s="6"/>
    </row>
    <row r="65" spans="16:17" ht="11.25">
      <c r="P65" s="6"/>
      <c r="Q65" s="6"/>
    </row>
    <row r="66" spans="16:17" ht="11.25">
      <c r="P66" s="6"/>
      <c r="Q66" s="6"/>
    </row>
    <row r="67" spans="16:17" ht="11.25">
      <c r="P67" s="6"/>
      <c r="Q67" s="6"/>
    </row>
    <row r="68" spans="16:17" ht="11.25">
      <c r="P68" s="6"/>
      <c r="Q68" s="6"/>
    </row>
    <row r="69" spans="16:17" ht="11.25">
      <c r="P69" s="6"/>
      <c r="Q69" s="6"/>
    </row>
    <row r="70" spans="16:17" ht="11.25">
      <c r="P70" s="6"/>
      <c r="Q70" s="6"/>
    </row>
    <row r="71" spans="16:17" ht="11.25">
      <c r="P71" s="6"/>
      <c r="Q71" s="6"/>
    </row>
    <row r="72" spans="16:17" ht="11.25">
      <c r="P72" s="6"/>
      <c r="Q72" s="6"/>
    </row>
    <row r="73" spans="16:17" ht="11.25">
      <c r="P73" s="6"/>
      <c r="Q73" s="6"/>
    </row>
    <row r="74" spans="16:17" ht="11.25">
      <c r="P74" s="6"/>
      <c r="Q74" s="6"/>
    </row>
  </sheetData>
  <sheetProtection/>
  <mergeCells count="83">
    <mergeCell ref="P50:Q50"/>
    <mergeCell ref="F51:G51"/>
    <mergeCell ref="F52:G52"/>
    <mergeCell ref="F53:G53"/>
    <mergeCell ref="B60:G60"/>
    <mergeCell ref="I60:N60"/>
    <mergeCell ref="B56:G56"/>
    <mergeCell ref="B57:G57"/>
    <mergeCell ref="I57:N57"/>
    <mergeCell ref="B58:G58"/>
    <mergeCell ref="I58:N58"/>
    <mergeCell ref="B59:G59"/>
    <mergeCell ref="I59:N59"/>
    <mergeCell ref="F43:G43"/>
    <mergeCell ref="M43:N43"/>
    <mergeCell ref="B54:G54"/>
    <mergeCell ref="I54:N54"/>
    <mergeCell ref="F44:G44"/>
    <mergeCell ref="F45:G45"/>
    <mergeCell ref="F46:G46"/>
    <mergeCell ref="F47:G47"/>
    <mergeCell ref="F48:G48"/>
    <mergeCell ref="F49:G49"/>
    <mergeCell ref="F50:G50"/>
    <mergeCell ref="P38:Q38"/>
    <mergeCell ref="M40:N40"/>
    <mergeCell ref="M41:N41"/>
    <mergeCell ref="F42:G42"/>
    <mergeCell ref="M42:N42"/>
    <mergeCell ref="M39:N39"/>
    <mergeCell ref="C34:E34"/>
    <mergeCell ref="G34:I34"/>
    <mergeCell ref="C35:E35"/>
    <mergeCell ref="G35:I35"/>
    <mergeCell ref="H36:I36"/>
    <mergeCell ref="M36:N36"/>
    <mergeCell ref="M37:N37"/>
    <mergeCell ref="G38:J38"/>
    <mergeCell ref="K38:L38"/>
    <mergeCell ref="M38:N38"/>
    <mergeCell ref="C31:E31"/>
    <mergeCell ref="G31:I31"/>
    <mergeCell ref="C32:E32"/>
    <mergeCell ref="G32:I32"/>
    <mergeCell ref="C33:E33"/>
    <mergeCell ref="G33:I33"/>
    <mergeCell ref="C28:E28"/>
    <mergeCell ref="G28:I28"/>
    <mergeCell ref="C29:E29"/>
    <mergeCell ref="G29:I29"/>
    <mergeCell ref="C30:E30"/>
    <mergeCell ref="G30:I30"/>
    <mergeCell ref="C27:E27"/>
    <mergeCell ref="G27:I27"/>
    <mergeCell ref="B19:N19"/>
    <mergeCell ref="B20:E20"/>
    <mergeCell ref="F20:I20"/>
    <mergeCell ref="J20:K20"/>
    <mergeCell ref="L20:N20"/>
    <mergeCell ref="B21:E21"/>
    <mergeCell ref="F21:I21"/>
    <mergeCell ref="J21:K21"/>
    <mergeCell ref="L21:N21"/>
    <mergeCell ref="F23:G23"/>
    <mergeCell ref="F24:G24"/>
    <mergeCell ref="M24:N24"/>
    <mergeCell ref="F25:G25"/>
    <mergeCell ref="M25:N25"/>
    <mergeCell ref="B13:N15"/>
    <mergeCell ref="G16:H16"/>
    <mergeCell ref="L16:M16"/>
    <mergeCell ref="B17:N17"/>
    <mergeCell ref="B18:C18"/>
    <mergeCell ref="E18:G18"/>
    <mergeCell ref="I18:J18"/>
    <mergeCell ref="L18:M18"/>
    <mergeCell ref="B11:C11"/>
    <mergeCell ref="D11:N11"/>
    <mergeCell ref="M2:N2"/>
    <mergeCell ref="L3:M3"/>
    <mergeCell ref="L8:M8"/>
    <mergeCell ref="K9:L9"/>
    <mergeCell ref="M9:N9"/>
  </mergeCells>
  <printOptions/>
  <pageMargins left="0.7" right="0.7" top="0.75" bottom="0.75" header="0.3" footer="0.3"/>
  <pageSetup horizontalDpi="600" verticalDpi="600" orientation="portrait" scale="95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V74"/>
  <sheetViews>
    <sheetView zoomScalePageLayoutView="0" workbookViewId="0" topLeftCell="A1">
      <selection activeCell="B13" sqref="B13:N15"/>
    </sheetView>
  </sheetViews>
  <sheetFormatPr defaultColWidth="6.7109375" defaultRowHeight="1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125" style="4" customWidth="1"/>
    <col min="8" max="8" width="3.28125" style="4" customWidth="1"/>
    <col min="9" max="9" width="9.00390625" style="4" customWidth="1"/>
    <col min="10" max="10" width="8.140625" style="4" customWidth="1"/>
    <col min="11" max="11" width="4.00390625" style="4" customWidth="1"/>
    <col min="12" max="12" width="7.00390625" style="4" customWidth="1"/>
    <col min="13" max="13" width="5.28125" style="4" bestFit="1" customWidth="1"/>
    <col min="14" max="14" width="16.28125" style="4" customWidth="1"/>
    <col min="15" max="15" width="8.140625" style="4" bestFit="1" customWidth="1"/>
    <col min="16" max="16" width="9.28125" style="4" bestFit="1" customWidth="1"/>
    <col min="17" max="17" width="10.28125" style="4" bestFit="1" customWidth="1"/>
    <col min="18" max="16384" width="6.7109375" style="4" customWidth="1"/>
  </cols>
  <sheetData>
    <row r="1" spans="1:14" ht="11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1.2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164">
        <v>24</v>
      </c>
      <c r="N2" s="165"/>
    </row>
    <row r="3" spans="1:14" ht="11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166"/>
      <c r="M3" s="167"/>
      <c r="N3" s="8">
        <v>7862</v>
      </c>
    </row>
    <row r="4" spans="1:14" ht="11.2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100"/>
      <c r="M4" s="100"/>
      <c r="N4" s="10" t="s">
        <v>1</v>
      </c>
    </row>
    <row r="5" spans="1:14" ht="11.25">
      <c r="A5" s="5"/>
      <c r="B5" s="6"/>
      <c r="C5" s="6"/>
      <c r="D5" s="6"/>
      <c r="E5" s="6"/>
      <c r="F5" s="6"/>
      <c r="G5" s="11"/>
      <c r="H5" s="6"/>
      <c r="I5" s="6"/>
      <c r="J5" s="6"/>
      <c r="K5" s="6"/>
      <c r="L5" s="100" t="s">
        <v>2</v>
      </c>
      <c r="M5" s="100"/>
      <c r="N5" s="12"/>
    </row>
    <row r="6" spans="1:14" ht="11.25">
      <c r="A6" s="5"/>
      <c r="B6" s="6"/>
      <c r="C6" s="6"/>
      <c r="D6" s="6"/>
      <c r="E6" s="6"/>
      <c r="F6" s="6"/>
      <c r="G6" s="11" t="s">
        <v>3</v>
      </c>
      <c r="H6" s="6"/>
      <c r="I6" s="6"/>
      <c r="J6" s="6"/>
      <c r="K6" s="6"/>
      <c r="L6" s="6"/>
      <c r="M6" s="6"/>
      <c r="N6" s="13"/>
    </row>
    <row r="7" spans="1:14" ht="11.25">
      <c r="A7" s="5"/>
      <c r="B7" s="6"/>
      <c r="C7" s="6"/>
      <c r="D7" s="6"/>
      <c r="E7" s="6"/>
      <c r="F7" s="11"/>
      <c r="G7" s="11"/>
      <c r="H7" s="6"/>
      <c r="I7" s="6"/>
      <c r="J7" s="6"/>
      <c r="K7" s="6"/>
      <c r="L7" s="6"/>
      <c r="M7" s="6"/>
      <c r="N7" s="13"/>
    </row>
    <row r="8" spans="1:14" ht="12" thickBot="1">
      <c r="A8" s="5"/>
      <c r="B8" s="6"/>
      <c r="C8" s="6"/>
      <c r="D8" s="6"/>
      <c r="E8" s="6"/>
      <c r="F8" s="6"/>
      <c r="G8" s="6" t="s">
        <v>4</v>
      </c>
      <c r="H8" s="6"/>
      <c r="I8" s="6"/>
      <c r="J8" s="14">
        <v>15</v>
      </c>
      <c r="K8" s="95" t="s">
        <v>5</v>
      </c>
      <c r="L8" s="168" t="s">
        <v>14</v>
      </c>
      <c r="M8" s="168"/>
      <c r="N8" s="13">
        <v>2017</v>
      </c>
    </row>
    <row r="9" spans="1:14" ht="11.25">
      <c r="A9" s="5"/>
      <c r="B9" s="6"/>
      <c r="C9" s="6"/>
      <c r="D9" s="6"/>
      <c r="E9" s="6"/>
      <c r="F9" s="6"/>
      <c r="G9" s="6"/>
      <c r="H9" s="6"/>
      <c r="I9" s="6"/>
      <c r="J9" s="6"/>
      <c r="K9" s="169" t="s">
        <v>6</v>
      </c>
      <c r="L9" s="169"/>
      <c r="M9" s="170">
        <f>M42</f>
        <v>1386.8</v>
      </c>
      <c r="N9" s="171"/>
    </row>
    <row r="10" spans="1:14" ht="13.5" customHeight="1">
      <c r="A10" s="5"/>
      <c r="B10" s="6" t="s">
        <v>7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1:14" ht="11.25">
      <c r="A11" s="98"/>
      <c r="B11" s="161">
        <f>$M$9</f>
        <v>1386.8</v>
      </c>
      <c r="C11" s="161"/>
      <c r="D11" s="162" t="s">
        <v>137</v>
      </c>
      <c r="E11" s="162"/>
      <c r="F11" s="162"/>
      <c r="G11" s="162"/>
      <c r="H11" s="162"/>
      <c r="I11" s="162"/>
      <c r="J11" s="162"/>
      <c r="K11" s="162"/>
      <c r="L11" s="162"/>
      <c r="M11" s="162"/>
      <c r="N11" s="163"/>
    </row>
    <row r="12" spans="1:20" ht="11.25">
      <c r="A12" s="5"/>
      <c r="B12" s="6" t="s">
        <v>8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  <c r="P12" s="4" t="s">
        <v>9</v>
      </c>
      <c r="T12" s="4" t="s">
        <v>10</v>
      </c>
    </row>
    <row r="13" spans="1:14" ht="12.75" customHeight="1">
      <c r="A13" s="5"/>
      <c r="B13" s="172" t="s">
        <v>125</v>
      </c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3"/>
    </row>
    <row r="14" spans="1:14" ht="11.25">
      <c r="A14" s="5"/>
      <c r="B14" s="172"/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3"/>
    </row>
    <row r="15" spans="1:14" ht="11.25">
      <c r="A15" s="5"/>
      <c r="B15" s="172"/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3"/>
    </row>
    <row r="16" spans="1:16" ht="11.25">
      <c r="A16" s="5"/>
      <c r="B16" s="6" t="s">
        <v>11</v>
      </c>
      <c r="C16" s="6"/>
      <c r="D16" s="6"/>
      <c r="E16" s="18">
        <v>15</v>
      </c>
      <c r="F16" s="95" t="s">
        <v>5</v>
      </c>
      <c r="G16" s="168" t="s">
        <v>14</v>
      </c>
      <c r="H16" s="168"/>
      <c r="I16" s="95" t="s">
        <v>12</v>
      </c>
      <c r="J16" s="18">
        <v>15</v>
      </c>
      <c r="K16" s="95" t="s">
        <v>13</v>
      </c>
      <c r="L16" s="168" t="s">
        <v>14</v>
      </c>
      <c r="M16" s="168"/>
      <c r="N16" s="13">
        <v>2017</v>
      </c>
      <c r="P16" s="19"/>
    </row>
    <row r="17" spans="1:14" ht="12" thickBot="1">
      <c r="A17" s="5"/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5"/>
    </row>
    <row r="18" spans="1:22" ht="12" thickBot="1">
      <c r="A18" s="5"/>
      <c r="B18" s="169" t="s">
        <v>15</v>
      </c>
      <c r="C18" s="176"/>
      <c r="D18" s="20"/>
      <c r="E18" s="177" t="s">
        <v>16</v>
      </c>
      <c r="F18" s="178"/>
      <c r="G18" s="179"/>
      <c r="H18" s="20" t="s">
        <v>17</v>
      </c>
      <c r="I18" s="177" t="s">
        <v>18</v>
      </c>
      <c r="J18" s="179"/>
      <c r="K18" s="20"/>
      <c r="L18" s="177" t="s">
        <v>19</v>
      </c>
      <c r="M18" s="179"/>
      <c r="N18" s="20"/>
      <c r="V18" s="4" t="s">
        <v>10</v>
      </c>
    </row>
    <row r="19" spans="1:17" ht="11.25">
      <c r="A19" s="5"/>
      <c r="B19" s="174" t="s">
        <v>20</v>
      </c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5"/>
      <c r="Q19" s="4" t="s">
        <v>10</v>
      </c>
    </row>
    <row r="20" spans="1:17" ht="12.75" customHeight="1">
      <c r="A20" s="5"/>
      <c r="B20" s="180"/>
      <c r="C20" s="181"/>
      <c r="D20" s="181"/>
      <c r="E20" s="182"/>
      <c r="F20" s="164"/>
      <c r="G20" s="183"/>
      <c r="H20" s="183"/>
      <c r="I20" s="184"/>
      <c r="J20" s="164"/>
      <c r="K20" s="184"/>
      <c r="L20" s="164"/>
      <c r="M20" s="183"/>
      <c r="N20" s="165"/>
      <c r="Q20" s="4" t="s">
        <v>10</v>
      </c>
    </row>
    <row r="21" spans="1:14" ht="11.25">
      <c r="A21" s="5"/>
      <c r="B21" s="185" t="s">
        <v>21</v>
      </c>
      <c r="C21" s="186"/>
      <c r="D21" s="186"/>
      <c r="E21" s="187"/>
      <c r="F21" s="185" t="s">
        <v>22</v>
      </c>
      <c r="G21" s="186"/>
      <c r="H21" s="186"/>
      <c r="I21" s="187"/>
      <c r="J21" s="185" t="s">
        <v>23</v>
      </c>
      <c r="K21" s="187"/>
      <c r="L21" s="185" t="s">
        <v>24</v>
      </c>
      <c r="M21" s="186"/>
      <c r="N21" s="188"/>
    </row>
    <row r="22" spans="1:14" ht="11.25">
      <c r="A22" s="5"/>
      <c r="B22" s="7" t="s">
        <v>25</v>
      </c>
      <c r="C22" s="6"/>
      <c r="D22" s="6"/>
      <c r="E22" s="11"/>
      <c r="F22" s="6"/>
      <c r="G22" s="6"/>
      <c r="H22" s="6"/>
      <c r="I22" s="6"/>
      <c r="J22" s="6"/>
      <c r="K22" s="6"/>
      <c r="L22" s="6"/>
      <c r="M22" s="6"/>
      <c r="N22" s="13"/>
    </row>
    <row r="23" spans="1:14" ht="11.25">
      <c r="A23" s="5"/>
      <c r="B23" s="6"/>
      <c r="C23" s="6" t="s">
        <v>26</v>
      </c>
      <c r="D23" s="6"/>
      <c r="E23" s="95"/>
      <c r="F23" s="168" t="s">
        <v>27</v>
      </c>
      <c r="G23" s="168"/>
      <c r="H23" s="6"/>
      <c r="I23" s="6"/>
      <c r="J23" s="11"/>
      <c r="K23" s="6"/>
      <c r="L23" s="6"/>
      <c r="M23" s="6"/>
      <c r="N23" s="13"/>
    </row>
    <row r="24" spans="1:14" ht="11.25">
      <c r="A24" s="5"/>
      <c r="B24" s="6" t="s">
        <v>28</v>
      </c>
      <c r="C24" s="6"/>
      <c r="D24" s="22">
        <v>0</v>
      </c>
      <c r="E24" s="95" t="s">
        <v>29</v>
      </c>
      <c r="F24" s="189">
        <v>1120</v>
      </c>
      <c r="G24" s="190"/>
      <c r="H24" s="6" t="s">
        <v>30</v>
      </c>
      <c r="I24" s="6"/>
      <c r="J24" s="11"/>
      <c r="K24" s="6"/>
      <c r="L24" s="6"/>
      <c r="M24" s="191"/>
      <c r="N24" s="192"/>
    </row>
    <row r="25" spans="1:14" ht="11.25">
      <c r="A25" s="5"/>
      <c r="B25" s="6" t="s">
        <v>31</v>
      </c>
      <c r="C25" s="6"/>
      <c r="D25" s="22">
        <v>1</v>
      </c>
      <c r="E25" s="95" t="s">
        <v>29</v>
      </c>
      <c r="F25" s="189">
        <v>640</v>
      </c>
      <c r="G25" s="190"/>
      <c r="H25" s="6" t="s">
        <v>30</v>
      </c>
      <c r="I25" s="6"/>
      <c r="J25" s="11"/>
      <c r="K25" s="6" t="s">
        <v>32</v>
      </c>
      <c r="L25" s="6"/>
      <c r="M25" s="193">
        <f>D24*F24+D25*F25</f>
        <v>640</v>
      </c>
      <c r="N25" s="194"/>
    </row>
    <row r="26" spans="1:14" ht="11.25">
      <c r="A26" s="5"/>
      <c r="B26" s="7" t="s">
        <v>33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13"/>
    </row>
    <row r="27" spans="1:14" ht="11.25">
      <c r="A27" s="5"/>
      <c r="B27" s="6" t="s">
        <v>5</v>
      </c>
      <c r="C27" s="168" t="s">
        <v>83</v>
      </c>
      <c r="D27" s="168"/>
      <c r="E27" s="168"/>
      <c r="F27" s="95" t="s">
        <v>29</v>
      </c>
      <c r="G27" s="168" t="s">
        <v>92</v>
      </c>
      <c r="H27" s="168"/>
      <c r="I27" s="168"/>
      <c r="J27" s="23">
        <v>152</v>
      </c>
      <c r="K27" s="6" t="s">
        <v>34</v>
      </c>
      <c r="L27" s="6"/>
      <c r="M27" s="6"/>
      <c r="N27" s="24"/>
    </row>
    <row r="28" spans="1:14" ht="11.25">
      <c r="A28" s="5"/>
      <c r="B28" s="6" t="s">
        <v>5</v>
      </c>
      <c r="C28" s="168" t="s">
        <v>92</v>
      </c>
      <c r="D28" s="168"/>
      <c r="E28" s="168"/>
      <c r="F28" s="25" t="s">
        <v>29</v>
      </c>
      <c r="G28" s="168" t="s">
        <v>83</v>
      </c>
      <c r="H28" s="168"/>
      <c r="I28" s="168"/>
      <c r="J28" s="23">
        <v>152</v>
      </c>
      <c r="K28" s="6" t="s">
        <v>34</v>
      </c>
      <c r="L28" s="6"/>
      <c r="M28" s="6"/>
      <c r="N28" s="24"/>
    </row>
    <row r="29" spans="1:14" ht="11.25">
      <c r="A29" s="5"/>
      <c r="B29" s="6" t="s">
        <v>5</v>
      </c>
      <c r="C29" s="183"/>
      <c r="D29" s="183"/>
      <c r="E29" s="183"/>
      <c r="F29" s="25" t="s">
        <v>29</v>
      </c>
      <c r="G29" s="183"/>
      <c r="H29" s="183"/>
      <c r="I29" s="183"/>
      <c r="J29" s="26"/>
      <c r="K29" s="6" t="s">
        <v>34</v>
      </c>
      <c r="L29" s="6"/>
      <c r="M29" s="6"/>
      <c r="N29" s="13"/>
    </row>
    <row r="30" spans="1:14" ht="11.25">
      <c r="A30" s="5"/>
      <c r="B30" s="6" t="s">
        <v>5</v>
      </c>
      <c r="C30" s="183"/>
      <c r="D30" s="183"/>
      <c r="E30" s="183"/>
      <c r="F30" s="95" t="s">
        <v>29</v>
      </c>
      <c r="G30" s="183"/>
      <c r="H30" s="183"/>
      <c r="I30" s="183"/>
      <c r="J30" s="26"/>
      <c r="K30" s="6" t="s">
        <v>34</v>
      </c>
      <c r="L30" s="6"/>
      <c r="M30" s="6"/>
      <c r="N30" s="13"/>
    </row>
    <row r="31" spans="1:14" ht="11.25">
      <c r="A31" s="5"/>
      <c r="B31" s="6" t="s">
        <v>5</v>
      </c>
      <c r="C31" s="183"/>
      <c r="D31" s="183"/>
      <c r="E31" s="183"/>
      <c r="F31" s="95" t="s">
        <v>29</v>
      </c>
      <c r="G31" s="183"/>
      <c r="H31" s="183"/>
      <c r="I31" s="183"/>
      <c r="J31" s="26"/>
      <c r="K31" s="6" t="s">
        <v>34</v>
      </c>
      <c r="L31" s="6"/>
      <c r="M31" s="6"/>
      <c r="N31" s="13"/>
    </row>
    <row r="32" spans="1:14" ht="11.25">
      <c r="A32" s="5"/>
      <c r="B32" s="6" t="s">
        <v>5</v>
      </c>
      <c r="C32" s="183"/>
      <c r="D32" s="183"/>
      <c r="E32" s="183"/>
      <c r="F32" s="95" t="s">
        <v>29</v>
      </c>
      <c r="G32" s="168"/>
      <c r="H32" s="168"/>
      <c r="I32" s="168"/>
      <c r="J32" s="26"/>
      <c r="K32" s="6" t="s">
        <v>34</v>
      </c>
      <c r="L32" s="6"/>
      <c r="M32" s="6"/>
      <c r="N32" s="13"/>
    </row>
    <row r="33" spans="1:14" ht="11.25">
      <c r="A33" s="5"/>
      <c r="B33" s="6" t="s">
        <v>5</v>
      </c>
      <c r="C33" s="168"/>
      <c r="D33" s="168"/>
      <c r="E33" s="168"/>
      <c r="F33" s="95" t="s">
        <v>29</v>
      </c>
      <c r="G33" s="183"/>
      <c r="H33" s="183"/>
      <c r="I33" s="183"/>
      <c r="J33" s="26"/>
      <c r="K33" s="6" t="s">
        <v>34</v>
      </c>
      <c r="L33" s="6"/>
      <c r="M33" s="6"/>
      <c r="N33" s="13"/>
    </row>
    <row r="34" spans="1:14" ht="11.25">
      <c r="A34" s="5"/>
      <c r="B34" s="6" t="s">
        <v>5</v>
      </c>
      <c r="C34" s="183"/>
      <c r="D34" s="183"/>
      <c r="E34" s="183"/>
      <c r="F34" s="95" t="s">
        <v>29</v>
      </c>
      <c r="G34" s="168"/>
      <c r="H34" s="168"/>
      <c r="I34" s="168"/>
      <c r="J34" s="27"/>
      <c r="K34" s="6" t="s">
        <v>34</v>
      </c>
      <c r="L34" s="6"/>
      <c r="M34" s="6"/>
      <c r="N34" s="13"/>
    </row>
    <row r="35" spans="1:14" ht="11.25">
      <c r="A35" s="5"/>
      <c r="B35" s="6"/>
      <c r="C35" s="169"/>
      <c r="D35" s="169"/>
      <c r="E35" s="169"/>
      <c r="F35" s="95" t="s">
        <v>29</v>
      </c>
      <c r="G35" s="169"/>
      <c r="H35" s="169"/>
      <c r="I35" s="169"/>
      <c r="J35" s="28">
        <f>J27+J28+J29+J30+J31+J32+J34</f>
        <v>304</v>
      </c>
      <c r="K35" s="6"/>
      <c r="L35" s="6"/>
      <c r="M35" s="29"/>
      <c r="N35" s="30"/>
    </row>
    <row r="36" spans="1:14" ht="11.25">
      <c r="A36" s="5"/>
      <c r="B36" s="6"/>
      <c r="C36" s="6"/>
      <c r="D36" s="6"/>
      <c r="E36" s="6"/>
      <c r="F36" s="6"/>
      <c r="G36" s="6"/>
      <c r="H36" s="169" t="s">
        <v>36</v>
      </c>
      <c r="I36" s="169"/>
      <c r="J36" s="31">
        <v>1.7</v>
      </c>
      <c r="K36" s="6"/>
      <c r="L36" s="99"/>
      <c r="M36" s="193">
        <f>M25</f>
        <v>640</v>
      </c>
      <c r="N36" s="194"/>
    </row>
    <row r="37" spans="1:18" ht="11.25">
      <c r="A37" s="5"/>
      <c r="B37" s="6" t="s">
        <v>37</v>
      </c>
      <c r="C37" s="6"/>
      <c r="D37" s="6"/>
      <c r="E37" s="6"/>
      <c r="F37" s="6"/>
      <c r="G37" s="6"/>
      <c r="H37" s="95"/>
      <c r="I37" s="95"/>
      <c r="J37" s="31"/>
      <c r="K37" s="6"/>
      <c r="L37" s="97" t="s">
        <v>38</v>
      </c>
      <c r="M37" s="195">
        <v>1</v>
      </c>
      <c r="N37" s="196"/>
      <c r="R37" s="4" t="s">
        <v>39</v>
      </c>
    </row>
    <row r="38" spans="1:17" ht="11.25">
      <c r="A38" s="5"/>
      <c r="B38" s="6"/>
      <c r="C38" s="6"/>
      <c r="D38" s="6"/>
      <c r="E38" s="6"/>
      <c r="F38" s="6"/>
      <c r="G38" s="197"/>
      <c r="H38" s="197"/>
      <c r="I38" s="197"/>
      <c r="J38" s="197"/>
      <c r="K38" s="197" t="s">
        <v>40</v>
      </c>
      <c r="L38" s="198"/>
      <c r="M38" s="195">
        <f>115+115</f>
        <v>230</v>
      </c>
      <c r="N38" s="196"/>
      <c r="P38" s="169"/>
      <c r="Q38" s="169"/>
    </row>
    <row r="39" spans="1:17" ht="11.25">
      <c r="A39" s="5"/>
      <c r="B39" s="35"/>
      <c r="C39" s="36" t="s">
        <v>41</v>
      </c>
      <c r="D39" s="37"/>
      <c r="E39" s="37"/>
      <c r="F39" s="37"/>
      <c r="G39" s="38"/>
      <c r="H39" s="39"/>
      <c r="I39" s="39"/>
      <c r="J39" s="40"/>
      <c r="K39" s="40"/>
      <c r="L39" s="97" t="s">
        <v>33</v>
      </c>
      <c r="M39" s="189">
        <f>J36*J35</f>
        <v>516.8</v>
      </c>
      <c r="N39" s="199"/>
      <c r="P39" s="41"/>
      <c r="Q39" s="6"/>
    </row>
    <row r="40" spans="1:17" ht="11.25">
      <c r="A40" s="5"/>
      <c r="B40" s="42"/>
      <c r="C40" s="7"/>
      <c r="D40" s="6"/>
      <c r="E40" s="6"/>
      <c r="F40" s="6"/>
      <c r="G40" s="43"/>
      <c r="H40" s="39"/>
      <c r="I40" s="39"/>
      <c r="J40" s="40"/>
      <c r="K40" s="40"/>
      <c r="L40" s="97" t="s">
        <v>42</v>
      </c>
      <c r="M40" s="189">
        <v>0</v>
      </c>
      <c r="N40" s="199"/>
      <c r="P40" s="41"/>
      <c r="Q40" s="6"/>
    </row>
    <row r="41" spans="1:17" ht="11.25">
      <c r="A41" s="5"/>
      <c r="B41" s="42"/>
      <c r="C41" s="7"/>
      <c r="D41" s="6"/>
      <c r="E41" s="6"/>
      <c r="F41" s="6"/>
      <c r="G41" s="43"/>
      <c r="H41" s="39"/>
      <c r="I41" s="39"/>
      <c r="J41" s="40"/>
      <c r="K41" s="40"/>
      <c r="L41" s="97" t="s">
        <v>43</v>
      </c>
      <c r="M41" s="189">
        <v>0</v>
      </c>
      <c r="N41" s="199"/>
      <c r="P41" s="41"/>
      <c r="Q41" s="6"/>
    </row>
    <row r="42" spans="1:17" ht="11.25">
      <c r="A42" s="5"/>
      <c r="B42" s="42" t="s">
        <v>44</v>
      </c>
      <c r="C42" s="6"/>
      <c r="D42" s="6"/>
      <c r="E42" s="99"/>
      <c r="F42" s="200">
        <v>0</v>
      </c>
      <c r="G42" s="201"/>
      <c r="H42" s="97"/>
      <c r="I42" s="97"/>
      <c r="J42" s="97"/>
      <c r="K42" s="6" t="s">
        <v>45</v>
      </c>
      <c r="L42" s="99"/>
      <c r="M42" s="170">
        <f>SUM(M36+M38+M39)+M40+M41</f>
        <v>1386.8</v>
      </c>
      <c r="N42" s="171"/>
      <c r="O42" s="44"/>
      <c r="P42" s="41"/>
      <c r="Q42" s="11"/>
    </row>
    <row r="43" spans="1:17" ht="11.25">
      <c r="A43" s="5"/>
      <c r="B43" s="42" t="s">
        <v>46</v>
      </c>
      <c r="C43" s="6"/>
      <c r="D43" s="6"/>
      <c r="E43" s="99"/>
      <c r="F43" s="202">
        <v>0</v>
      </c>
      <c r="G43" s="203"/>
      <c r="H43" s="97"/>
      <c r="I43" s="97"/>
      <c r="J43" s="97"/>
      <c r="K43" s="6" t="s">
        <v>47</v>
      </c>
      <c r="L43" s="99"/>
      <c r="M43" s="170"/>
      <c r="N43" s="171"/>
      <c r="P43" s="41"/>
      <c r="Q43" s="11"/>
    </row>
    <row r="44" spans="1:17" ht="11.25">
      <c r="A44" s="5"/>
      <c r="B44" s="42" t="s">
        <v>48</v>
      </c>
      <c r="C44" s="6"/>
      <c r="D44" s="6"/>
      <c r="E44" s="99"/>
      <c r="F44" s="204">
        <v>0</v>
      </c>
      <c r="G44" s="205"/>
      <c r="H44" s="97"/>
      <c r="I44" s="97"/>
      <c r="J44" s="97"/>
      <c r="K44" s="6"/>
      <c r="L44" s="99"/>
      <c r="M44" s="45"/>
      <c r="N44" s="46"/>
      <c r="P44" s="41"/>
      <c r="Q44" s="47"/>
    </row>
    <row r="45" spans="1:17" ht="11.25">
      <c r="A45" s="5"/>
      <c r="B45" s="42" t="s">
        <v>49</v>
      </c>
      <c r="C45" s="6"/>
      <c r="D45" s="6"/>
      <c r="E45" s="99"/>
      <c r="F45" s="202">
        <v>0</v>
      </c>
      <c r="G45" s="203"/>
      <c r="H45" s="97"/>
      <c r="I45" s="97"/>
      <c r="J45" s="97"/>
      <c r="K45" s="6"/>
      <c r="L45" s="99"/>
      <c r="M45" s="45"/>
      <c r="N45" s="46"/>
      <c r="P45" s="41"/>
      <c r="Q45" s="11"/>
    </row>
    <row r="46" spans="1:17" ht="11.25">
      <c r="A46" s="5"/>
      <c r="B46" s="42" t="s">
        <v>48</v>
      </c>
      <c r="C46" s="6"/>
      <c r="D46" s="6"/>
      <c r="E46" s="99"/>
      <c r="F46" s="204">
        <v>0</v>
      </c>
      <c r="G46" s="205"/>
      <c r="H46" s="97"/>
      <c r="I46" s="97"/>
      <c r="J46" s="97"/>
      <c r="K46" s="6"/>
      <c r="L46" s="99"/>
      <c r="M46" s="45"/>
      <c r="N46" s="46"/>
      <c r="P46" s="41"/>
      <c r="Q46" s="11"/>
    </row>
    <row r="47" spans="1:17" ht="11.25">
      <c r="A47" s="5"/>
      <c r="B47" s="42" t="s">
        <v>33</v>
      </c>
      <c r="C47" s="6"/>
      <c r="D47" s="6"/>
      <c r="E47" s="99"/>
      <c r="F47" s="200">
        <v>0</v>
      </c>
      <c r="G47" s="201"/>
      <c r="H47" s="6"/>
      <c r="I47" s="35" t="s">
        <v>50</v>
      </c>
      <c r="J47" s="37"/>
      <c r="K47" s="37"/>
      <c r="L47" s="37"/>
      <c r="M47" s="37"/>
      <c r="N47" s="48"/>
      <c r="P47" s="41"/>
      <c r="Q47" s="11"/>
    </row>
    <row r="48" spans="1:17" ht="11.25">
      <c r="A48" s="5"/>
      <c r="B48" s="42" t="s">
        <v>51</v>
      </c>
      <c r="C48" s="6"/>
      <c r="D48" s="6"/>
      <c r="E48" s="99"/>
      <c r="F48" s="202">
        <v>0</v>
      </c>
      <c r="G48" s="203"/>
      <c r="H48" s="6"/>
      <c r="I48" s="49"/>
      <c r="J48" s="50"/>
      <c r="K48" s="50"/>
      <c r="L48" s="50"/>
      <c r="M48" s="50"/>
      <c r="N48" s="51"/>
      <c r="P48" s="6"/>
      <c r="Q48" s="6"/>
    </row>
    <row r="49" spans="1:17" ht="11.25">
      <c r="A49" s="5"/>
      <c r="B49" s="42" t="s">
        <v>43</v>
      </c>
      <c r="C49" s="6"/>
      <c r="D49" s="6"/>
      <c r="E49" s="99" t="s">
        <v>52</v>
      </c>
      <c r="F49" s="202">
        <v>0</v>
      </c>
      <c r="G49" s="203"/>
      <c r="H49" s="6"/>
      <c r="I49" s="49"/>
      <c r="J49" s="50"/>
      <c r="K49" s="50"/>
      <c r="L49" s="50"/>
      <c r="M49" s="50"/>
      <c r="N49" s="51"/>
      <c r="P49" s="6"/>
      <c r="Q49" s="6"/>
    </row>
    <row r="50" spans="1:17" ht="11.25">
      <c r="A50" s="5"/>
      <c r="B50" s="42" t="s">
        <v>53</v>
      </c>
      <c r="C50" s="6"/>
      <c r="D50" s="6"/>
      <c r="E50" s="99"/>
      <c r="F50" s="202">
        <v>0</v>
      </c>
      <c r="G50" s="203"/>
      <c r="H50" s="52"/>
      <c r="I50" s="49"/>
      <c r="J50" s="50"/>
      <c r="K50" s="50"/>
      <c r="L50" s="50"/>
      <c r="M50" s="50"/>
      <c r="N50" s="51"/>
      <c r="P50" s="169"/>
      <c r="Q50" s="169"/>
    </row>
    <row r="51" spans="1:17" ht="11.25">
      <c r="A51" s="5"/>
      <c r="B51" s="42" t="s">
        <v>47</v>
      </c>
      <c r="C51" s="6"/>
      <c r="D51" s="6"/>
      <c r="E51" s="99"/>
      <c r="F51" s="206">
        <f>SUM(F46:G50)</f>
        <v>0</v>
      </c>
      <c r="G51" s="207"/>
      <c r="H51" s="6"/>
      <c r="I51" s="49"/>
      <c r="J51" s="50"/>
      <c r="K51" s="50"/>
      <c r="L51" s="50"/>
      <c r="M51" s="50"/>
      <c r="N51" s="51"/>
      <c r="P51" s="41"/>
      <c r="Q51" s="6"/>
    </row>
    <row r="52" spans="1:17" ht="11.25">
      <c r="A52" s="5"/>
      <c r="B52" s="42" t="s">
        <v>54</v>
      </c>
      <c r="C52" s="6"/>
      <c r="D52" s="6"/>
      <c r="E52" s="99"/>
      <c r="F52" s="208">
        <f>+M42-F51</f>
        <v>1386.8</v>
      </c>
      <c r="G52" s="209"/>
      <c r="H52" s="6"/>
      <c r="I52" s="53"/>
      <c r="J52" s="27"/>
      <c r="K52" s="27"/>
      <c r="L52" s="27"/>
      <c r="M52" s="27"/>
      <c r="N52" s="54"/>
      <c r="P52" s="41"/>
      <c r="Q52" s="6"/>
    </row>
    <row r="53" spans="1:17" ht="12" thickBot="1">
      <c r="A53" s="5"/>
      <c r="B53" s="55" t="s">
        <v>48</v>
      </c>
      <c r="C53" s="26"/>
      <c r="D53" s="26"/>
      <c r="E53" s="56"/>
      <c r="F53" s="210">
        <f>+F51+F52</f>
        <v>1386.8</v>
      </c>
      <c r="G53" s="211"/>
      <c r="H53" s="6"/>
      <c r="I53" s="57"/>
      <c r="J53" s="27"/>
      <c r="K53" s="27"/>
      <c r="L53" s="27"/>
      <c r="M53" s="27"/>
      <c r="N53" s="54"/>
      <c r="P53" s="41"/>
      <c r="Q53" s="11"/>
    </row>
    <row r="54" spans="1:17" ht="11.25">
      <c r="A54" s="5"/>
      <c r="B54" s="169" t="s">
        <v>55</v>
      </c>
      <c r="C54" s="169"/>
      <c r="D54" s="169"/>
      <c r="E54" s="169"/>
      <c r="F54" s="169"/>
      <c r="G54" s="169"/>
      <c r="H54" s="6"/>
      <c r="I54" s="169" t="s">
        <v>56</v>
      </c>
      <c r="J54" s="169"/>
      <c r="K54" s="169"/>
      <c r="L54" s="169"/>
      <c r="M54" s="169"/>
      <c r="N54" s="176"/>
      <c r="P54" s="41"/>
      <c r="Q54" s="11"/>
    </row>
    <row r="55" spans="1:17" ht="1.5" customHeight="1">
      <c r="A55" s="5"/>
      <c r="B55" s="95"/>
      <c r="C55" s="95"/>
      <c r="D55" s="95"/>
      <c r="E55" s="95"/>
      <c r="F55" s="95"/>
      <c r="G55" s="95"/>
      <c r="H55" s="6"/>
      <c r="I55" s="95"/>
      <c r="J55" s="95"/>
      <c r="K55" s="95"/>
      <c r="L55" s="95"/>
      <c r="M55" s="95"/>
      <c r="N55" s="96"/>
      <c r="P55" s="41"/>
      <c r="Q55" s="11" t="s">
        <v>57</v>
      </c>
    </row>
    <row r="56" spans="1:17" ht="11.25" customHeight="1" hidden="1">
      <c r="A56" s="5"/>
      <c r="B56" s="169"/>
      <c r="C56" s="169"/>
      <c r="D56" s="169"/>
      <c r="E56" s="169"/>
      <c r="F56" s="169"/>
      <c r="G56" s="169"/>
      <c r="H56" s="6"/>
      <c r="I56" s="6"/>
      <c r="J56" s="6"/>
      <c r="K56" s="6"/>
      <c r="L56" s="6"/>
      <c r="M56" s="6"/>
      <c r="N56" s="13"/>
      <c r="P56" s="41"/>
      <c r="Q56" s="11" t="s">
        <v>58</v>
      </c>
    </row>
    <row r="57" spans="1:17" ht="16.5" customHeight="1">
      <c r="A57" s="5"/>
      <c r="B57" s="168" t="s">
        <v>59</v>
      </c>
      <c r="C57" s="168"/>
      <c r="D57" s="168"/>
      <c r="E57" s="168"/>
      <c r="F57" s="168"/>
      <c r="G57" s="168"/>
      <c r="H57" s="6"/>
      <c r="I57" s="168" t="s">
        <v>108</v>
      </c>
      <c r="J57" s="168"/>
      <c r="K57" s="168"/>
      <c r="L57" s="168"/>
      <c r="M57" s="168"/>
      <c r="N57" s="214"/>
      <c r="P57" s="41"/>
      <c r="Q57" s="11"/>
    </row>
    <row r="58" spans="1:17" ht="11.25">
      <c r="A58" s="5"/>
      <c r="B58" s="169" t="s">
        <v>57</v>
      </c>
      <c r="C58" s="169"/>
      <c r="D58" s="169"/>
      <c r="E58" s="169"/>
      <c r="F58" s="169"/>
      <c r="G58" s="169"/>
      <c r="H58" s="6"/>
      <c r="I58" s="215" t="s">
        <v>57</v>
      </c>
      <c r="J58" s="215"/>
      <c r="K58" s="215"/>
      <c r="L58" s="215"/>
      <c r="M58" s="215"/>
      <c r="N58" s="216"/>
      <c r="P58" s="6"/>
      <c r="Q58" s="6"/>
    </row>
    <row r="59" spans="1:17" ht="26.25" customHeight="1">
      <c r="A59" s="5"/>
      <c r="B59" s="217" t="s">
        <v>61</v>
      </c>
      <c r="C59" s="217"/>
      <c r="D59" s="217"/>
      <c r="E59" s="217"/>
      <c r="F59" s="217"/>
      <c r="G59" s="217"/>
      <c r="H59" s="6"/>
      <c r="I59" s="218" t="s">
        <v>109</v>
      </c>
      <c r="J59" s="218"/>
      <c r="K59" s="218"/>
      <c r="L59" s="218"/>
      <c r="M59" s="218"/>
      <c r="N59" s="219"/>
      <c r="P59" s="6"/>
      <c r="Q59" s="6"/>
    </row>
    <row r="60" spans="1:17" ht="2.25" customHeight="1">
      <c r="A60" s="5"/>
      <c r="B60" s="169" t="s">
        <v>63</v>
      </c>
      <c r="C60" s="169"/>
      <c r="D60" s="169"/>
      <c r="E60" s="169"/>
      <c r="F60" s="169"/>
      <c r="G60" s="169"/>
      <c r="H60" s="6"/>
      <c r="I60" s="212"/>
      <c r="J60" s="212"/>
      <c r="K60" s="212"/>
      <c r="L60" s="212"/>
      <c r="M60" s="212"/>
      <c r="N60" s="213"/>
      <c r="P60" s="6"/>
      <c r="Q60" s="6"/>
    </row>
    <row r="61" spans="1:17" ht="0.75" customHeight="1" hidden="1">
      <c r="A61" s="5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13"/>
      <c r="P61" s="6"/>
      <c r="Q61" s="6"/>
    </row>
    <row r="62" spans="1:17" ht="14.25" customHeight="1" thickBot="1">
      <c r="A62" s="59"/>
      <c r="B62" s="60"/>
      <c r="C62" s="60"/>
      <c r="D62" s="60"/>
      <c r="E62" s="60"/>
      <c r="F62" s="60"/>
      <c r="G62" s="60"/>
      <c r="H62" s="60"/>
      <c r="I62" s="60" t="s">
        <v>64</v>
      </c>
      <c r="J62" s="60">
        <v>7862</v>
      </c>
      <c r="K62" s="60"/>
      <c r="L62" s="61"/>
      <c r="M62" s="62"/>
      <c r="N62" s="63"/>
      <c r="P62" s="6"/>
      <c r="Q62" s="6"/>
    </row>
    <row r="63" spans="14:17" ht="36" customHeight="1">
      <c r="N63" s="4" t="s">
        <v>65</v>
      </c>
      <c r="P63" s="6"/>
      <c r="Q63" s="6"/>
    </row>
    <row r="64" spans="16:17" ht="11.25">
      <c r="P64" s="6"/>
      <c r="Q64" s="6"/>
    </row>
    <row r="65" spans="16:17" ht="11.25">
      <c r="P65" s="6"/>
      <c r="Q65" s="6"/>
    </row>
    <row r="66" spans="16:17" ht="11.25">
      <c r="P66" s="6"/>
      <c r="Q66" s="6"/>
    </row>
    <row r="67" spans="16:17" ht="11.25">
      <c r="P67" s="6"/>
      <c r="Q67" s="6"/>
    </row>
    <row r="68" spans="16:17" ht="11.25">
      <c r="P68" s="6"/>
      <c r="Q68" s="6"/>
    </row>
    <row r="69" spans="16:17" ht="11.25">
      <c r="P69" s="6"/>
      <c r="Q69" s="6"/>
    </row>
    <row r="70" spans="16:17" ht="11.25">
      <c r="P70" s="6"/>
      <c r="Q70" s="6"/>
    </row>
    <row r="71" spans="16:17" ht="11.25">
      <c r="P71" s="6"/>
      <c r="Q71" s="6"/>
    </row>
    <row r="72" spans="16:17" ht="11.25">
      <c r="P72" s="6"/>
      <c r="Q72" s="6"/>
    </row>
    <row r="73" spans="16:17" ht="11.25">
      <c r="P73" s="6"/>
      <c r="Q73" s="6"/>
    </row>
    <row r="74" spans="16:17" ht="11.25">
      <c r="P74" s="6"/>
      <c r="Q74" s="6"/>
    </row>
  </sheetData>
  <sheetProtection/>
  <mergeCells count="83">
    <mergeCell ref="P50:Q50"/>
    <mergeCell ref="F51:G51"/>
    <mergeCell ref="F52:G52"/>
    <mergeCell ref="F53:G53"/>
    <mergeCell ref="B60:G60"/>
    <mergeCell ref="I60:N60"/>
    <mergeCell ref="B56:G56"/>
    <mergeCell ref="B57:G57"/>
    <mergeCell ref="I57:N57"/>
    <mergeCell ref="B58:G58"/>
    <mergeCell ref="I58:N58"/>
    <mergeCell ref="B59:G59"/>
    <mergeCell ref="I59:N59"/>
    <mergeCell ref="F43:G43"/>
    <mergeCell ref="M43:N43"/>
    <mergeCell ref="B54:G54"/>
    <mergeCell ref="I54:N54"/>
    <mergeCell ref="F44:G44"/>
    <mergeCell ref="F45:G45"/>
    <mergeCell ref="F46:G46"/>
    <mergeCell ref="F47:G47"/>
    <mergeCell ref="F48:G48"/>
    <mergeCell ref="F49:G49"/>
    <mergeCell ref="F50:G50"/>
    <mergeCell ref="P38:Q38"/>
    <mergeCell ref="M40:N40"/>
    <mergeCell ref="M41:N41"/>
    <mergeCell ref="F42:G42"/>
    <mergeCell ref="M42:N42"/>
    <mergeCell ref="M39:N39"/>
    <mergeCell ref="C34:E34"/>
    <mergeCell ref="G34:I34"/>
    <mergeCell ref="C35:E35"/>
    <mergeCell ref="G35:I35"/>
    <mergeCell ref="H36:I36"/>
    <mergeCell ref="M36:N36"/>
    <mergeCell ref="M37:N37"/>
    <mergeCell ref="G38:J38"/>
    <mergeCell ref="K38:L38"/>
    <mergeCell ref="M38:N38"/>
    <mergeCell ref="C31:E31"/>
    <mergeCell ref="G31:I31"/>
    <mergeCell ref="C32:E32"/>
    <mergeCell ref="G32:I32"/>
    <mergeCell ref="C33:E33"/>
    <mergeCell ref="G33:I33"/>
    <mergeCell ref="C28:E28"/>
    <mergeCell ref="G28:I28"/>
    <mergeCell ref="C29:E29"/>
    <mergeCell ref="G29:I29"/>
    <mergeCell ref="C30:E30"/>
    <mergeCell ref="G30:I30"/>
    <mergeCell ref="C27:E27"/>
    <mergeCell ref="G27:I27"/>
    <mergeCell ref="B19:N19"/>
    <mergeCell ref="B20:E20"/>
    <mergeCell ref="F20:I20"/>
    <mergeCell ref="J20:K20"/>
    <mergeCell ref="L20:N20"/>
    <mergeCell ref="B21:E21"/>
    <mergeCell ref="F21:I21"/>
    <mergeCell ref="J21:K21"/>
    <mergeCell ref="L21:N21"/>
    <mergeCell ref="F23:G23"/>
    <mergeCell ref="F24:G24"/>
    <mergeCell ref="M24:N24"/>
    <mergeCell ref="F25:G25"/>
    <mergeCell ref="M25:N25"/>
    <mergeCell ref="B13:N15"/>
    <mergeCell ref="G16:H16"/>
    <mergeCell ref="L16:M16"/>
    <mergeCell ref="B17:N17"/>
    <mergeCell ref="B18:C18"/>
    <mergeCell ref="E18:G18"/>
    <mergeCell ref="I18:J18"/>
    <mergeCell ref="L18:M18"/>
    <mergeCell ref="B11:C11"/>
    <mergeCell ref="D11:N11"/>
    <mergeCell ref="M2:N2"/>
    <mergeCell ref="L3:M3"/>
    <mergeCell ref="L8:M8"/>
    <mergeCell ref="K9:L9"/>
    <mergeCell ref="M9:N9"/>
  </mergeCells>
  <printOptions/>
  <pageMargins left="0.7" right="0.7" top="0.75" bottom="0.75" header="0.3" footer="0.3"/>
  <pageSetup horizontalDpi="600" verticalDpi="600" orientation="portrait" scale="95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V74"/>
  <sheetViews>
    <sheetView zoomScalePageLayoutView="0" workbookViewId="0" topLeftCell="A1">
      <selection activeCell="G30" sqref="G30:I30"/>
    </sheetView>
  </sheetViews>
  <sheetFormatPr defaultColWidth="6.7109375" defaultRowHeight="1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125" style="4" customWidth="1"/>
    <col min="8" max="8" width="3.28125" style="4" customWidth="1"/>
    <col min="9" max="9" width="9.00390625" style="4" customWidth="1"/>
    <col min="10" max="10" width="8.140625" style="4" customWidth="1"/>
    <col min="11" max="11" width="4.00390625" style="4" customWidth="1"/>
    <col min="12" max="12" width="7.00390625" style="4" customWidth="1"/>
    <col min="13" max="13" width="5.28125" style="4" bestFit="1" customWidth="1"/>
    <col min="14" max="14" width="16.28125" style="4" customWidth="1"/>
    <col min="15" max="15" width="8.140625" style="4" bestFit="1" customWidth="1"/>
    <col min="16" max="16" width="9.28125" style="4" bestFit="1" customWidth="1"/>
    <col min="17" max="17" width="10.28125" style="4" bestFit="1" customWidth="1"/>
    <col min="18" max="16384" width="6.7109375" style="4" customWidth="1"/>
  </cols>
  <sheetData>
    <row r="1" spans="1:14" ht="11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1.2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164">
        <v>21</v>
      </c>
      <c r="N2" s="165"/>
    </row>
    <row r="3" spans="1:14" ht="11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166"/>
      <c r="M3" s="167"/>
      <c r="N3" s="8">
        <v>7862</v>
      </c>
    </row>
    <row r="4" spans="1:14" ht="11.2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94"/>
      <c r="M4" s="94"/>
      <c r="N4" s="10" t="s">
        <v>1</v>
      </c>
    </row>
    <row r="5" spans="1:14" ht="11.25">
      <c r="A5" s="5"/>
      <c r="B5" s="6"/>
      <c r="C5" s="6"/>
      <c r="D5" s="6"/>
      <c r="E5" s="6"/>
      <c r="F5" s="6"/>
      <c r="G5" s="11"/>
      <c r="H5" s="6"/>
      <c r="I5" s="6"/>
      <c r="J5" s="6"/>
      <c r="K5" s="6"/>
      <c r="L5" s="94" t="s">
        <v>2</v>
      </c>
      <c r="M5" s="94"/>
      <c r="N5" s="12"/>
    </row>
    <row r="6" spans="1:14" ht="11.25">
      <c r="A6" s="5"/>
      <c r="B6" s="6"/>
      <c r="C6" s="6"/>
      <c r="D6" s="6"/>
      <c r="E6" s="6"/>
      <c r="F6" s="6"/>
      <c r="G6" s="11" t="s">
        <v>3</v>
      </c>
      <c r="H6" s="6"/>
      <c r="I6" s="6"/>
      <c r="J6" s="6"/>
      <c r="K6" s="6"/>
      <c r="L6" s="6"/>
      <c r="M6" s="6"/>
      <c r="N6" s="13"/>
    </row>
    <row r="7" spans="1:14" ht="11.25">
      <c r="A7" s="5"/>
      <c r="B7" s="6"/>
      <c r="C7" s="6"/>
      <c r="D7" s="6"/>
      <c r="E7" s="6"/>
      <c r="F7" s="11"/>
      <c r="G7" s="11"/>
      <c r="H7" s="6"/>
      <c r="I7" s="6"/>
      <c r="J7" s="6"/>
      <c r="K7" s="6"/>
      <c r="L7" s="6"/>
      <c r="M7" s="6"/>
      <c r="N7" s="13"/>
    </row>
    <row r="8" spans="1:14" ht="12" thickBot="1">
      <c r="A8" s="5"/>
      <c r="B8" s="6"/>
      <c r="C8" s="6"/>
      <c r="D8" s="6"/>
      <c r="E8" s="6"/>
      <c r="F8" s="6"/>
      <c r="G8" s="6" t="s">
        <v>4</v>
      </c>
      <c r="H8" s="6"/>
      <c r="I8" s="6"/>
      <c r="J8" s="14">
        <v>13</v>
      </c>
      <c r="K8" s="89" t="s">
        <v>5</v>
      </c>
      <c r="L8" s="168" t="s">
        <v>14</v>
      </c>
      <c r="M8" s="168"/>
      <c r="N8" s="13">
        <v>2017</v>
      </c>
    </row>
    <row r="9" spans="1:14" ht="11.25">
      <c r="A9" s="5"/>
      <c r="B9" s="6"/>
      <c r="C9" s="6"/>
      <c r="D9" s="6"/>
      <c r="E9" s="6"/>
      <c r="F9" s="6"/>
      <c r="G9" s="6"/>
      <c r="H9" s="6"/>
      <c r="I9" s="6"/>
      <c r="J9" s="6"/>
      <c r="K9" s="169" t="s">
        <v>6</v>
      </c>
      <c r="L9" s="169"/>
      <c r="M9" s="170">
        <f>M42</f>
        <v>5200</v>
      </c>
      <c r="N9" s="171"/>
    </row>
    <row r="10" spans="1:14" ht="13.5" customHeight="1">
      <c r="A10" s="5"/>
      <c r="B10" s="6" t="s">
        <v>7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1:14" ht="11.25">
      <c r="A11" s="92"/>
      <c r="B11" s="161">
        <f>$M$9</f>
        <v>5200</v>
      </c>
      <c r="C11" s="161"/>
      <c r="D11" s="162" t="s">
        <v>136</v>
      </c>
      <c r="E11" s="162"/>
      <c r="F11" s="162"/>
      <c r="G11" s="162"/>
      <c r="H11" s="162"/>
      <c r="I11" s="162"/>
      <c r="J11" s="162"/>
      <c r="K11" s="162"/>
      <c r="L11" s="162"/>
      <c r="M11" s="162"/>
      <c r="N11" s="163"/>
    </row>
    <row r="12" spans="1:20" ht="11.25">
      <c r="A12" s="5"/>
      <c r="B12" s="6" t="s">
        <v>8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  <c r="P12" s="4" t="s">
        <v>9</v>
      </c>
      <c r="T12" s="4" t="s">
        <v>10</v>
      </c>
    </row>
    <row r="13" spans="1:14" ht="12.75" customHeight="1">
      <c r="A13" s="5"/>
      <c r="B13" s="172" t="s">
        <v>125</v>
      </c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3"/>
    </row>
    <row r="14" spans="1:14" ht="11.25">
      <c r="A14" s="5"/>
      <c r="B14" s="172"/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3"/>
    </row>
    <row r="15" spans="1:14" ht="11.25">
      <c r="A15" s="5"/>
      <c r="B15" s="172"/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3"/>
    </row>
    <row r="16" spans="1:16" ht="11.25">
      <c r="A16" s="5"/>
      <c r="B16" s="6" t="s">
        <v>11</v>
      </c>
      <c r="C16" s="6"/>
      <c r="D16" s="6"/>
      <c r="E16" s="18">
        <v>14</v>
      </c>
      <c r="F16" s="89" t="s">
        <v>5</v>
      </c>
      <c r="G16" s="168" t="s">
        <v>14</v>
      </c>
      <c r="H16" s="168"/>
      <c r="I16" s="89" t="s">
        <v>12</v>
      </c>
      <c r="J16" s="18">
        <v>16</v>
      </c>
      <c r="K16" s="89" t="s">
        <v>13</v>
      </c>
      <c r="L16" s="168" t="s">
        <v>14</v>
      </c>
      <c r="M16" s="168"/>
      <c r="N16" s="13">
        <v>2017</v>
      </c>
      <c r="P16" s="19"/>
    </row>
    <row r="17" spans="1:14" ht="12" thickBot="1">
      <c r="A17" s="5"/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5"/>
    </row>
    <row r="18" spans="1:22" ht="12" thickBot="1">
      <c r="A18" s="5"/>
      <c r="B18" s="169" t="s">
        <v>15</v>
      </c>
      <c r="C18" s="176"/>
      <c r="D18" s="20"/>
      <c r="E18" s="177" t="s">
        <v>16</v>
      </c>
      <c r="F18" s="178"/>
      <c r="G18" s="179"/>
      <c r="H18" s="20" t="s">
        <v>17</v>
      </c>
      <c r="I18" s="177" t="s">
        <v>18</v>
      </c>
      <c r="J18" s="179"/>
      <c r="K18" s="20"/>
      <c r="L18" s="177" t="s">
        <v>19</v>
      </c>
      <c r="M18" s="179"/>
      <c r="N18" s="20"/>
      <c r="V18" s="4" t="s">
        <v>10</v>
      </c>
    </row>
    <row r="19" spans="1:17" ht="11.25">
      <c r="A19" s="5"/>
      <c r="B19" s="174" t="s">
        <v>20</v>
      </c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5"/>
      <c r="Q19" s="4" t="s">
        <v>10</v>
      </c>
    </row>
    <row r="20" spans="1:17" ht="12.75" customHeight="1">
      <c r="A20" s="5"/>
      <c r="B20" s="180"/>
      <c r="C20" s="181"/>
      <c r="D20" s="181"/>
      <c r="E20" s="182"/>
      <c r="F20" s="164"/>
      <c r="G20" s="183"/>
      <c r="H20" s="183"/>
      <c r="I20" s="184"/>
      <c r="J20" s="164"/>
      <c r="K20" s="184"/>
      <c r="L20" s="164"/>
      <c r="M20" s="183"/>
      <c r="N20" s="165"/>
      <c r="Q20" s="4" t="s">
        <v>10</v>
      </c>
    </row>
    <row r="21" spans="1:14" ht="11.25">
      <c r="A21" s="5"/>
      <c r="B21" s="185" t="s">
        <v>21</v>
      </c>
      <c r="C21" s="186"/>
      <c r="D21" s="186"/>
      <c r="E21" s="187"/>
      <c r="F21" s="185" t="s">
        <v>22</v>
      </c>
      <c r="G21" s="186"/>
      <c r="H21" s="186"/>
      <c r="I21" s="187"/>
      <c r="J21" s="185" t="s">
        <v>23</v>
      </c>
      <c r="K21" s="187"/>
      <c r="L21" s="185" t="s">
        <v>24</v>
      </c>
      <c r="M21" s="186"/>
      <c r="N21" s="188"/>
    </row>
    <row r="22" spans="1:14" ht="11.25">
      <c r="A22" s="5"/>
      <c r="B22" s="7" t="s">
        <v>25</v>
      </c>
      <c r="C22" s="6"/>
      <c r="D22" s="6"/>
      <c r="E22" s="11"/>
      <c r="F22" s="6"/>
      <c r="G22" s="6"/>
      <c r="H22" s="6"/>
      <c r="I22" s="6"/>
      <c r="J22" s="6"/>
      <c r="K22" s="6"/>
      <c r="L22" s="6"/>
      <c r="M22" s="6"/>
      <c r="N22" s="13"/>
    </row>
    <row r="23" spans="1:14" ht="11.25">
      <c r="A23" s="5"/>
      <c r="B23" s="6"/>
      <c r="C23" s="6" t="s">
        <v>26</v>
      </c>
      <c r="D23" s="6"/>
      <c r="E23" s="89"/>
      <c r="F23" s="168" t="s">
        <v>27</v>
      </c>
      <c r="G23" s="168"/>
      <c r="H23" s="6"/>
      <c r="I23" s="6"/>
      <c r="J23" s="11"/>
      <c r="K23" s="6"/>
      <c r="L23" s="6"/>
      <c r="M23" s="6"/>
      <c r="N23" s="13"/>
    </row>
    <row r="24" spans="1:14" ht="11.25">
      <c r="A24" s="5"/>
      <c r="B24" s="6" t="s">
        <v>28</v>
      </c>
      <c r="C24" s="6"/>
      <c r="D24" s="22">
        <v>2</v>
      </c>
      <c r="E24" s="89" t="s">
        <v>29</v>
      </c>
      <c r="F24" s="189">
        <v>2000</v>
      </c>
      <c r="G24" s="190"/>
      <c r="H24" s="6" t="s">
        <v>30</v>
      </c>
      <c r="I24" s="6"/>
      <c r="J24" s="11"/>
      <c r="K24" s="6"/>
      <c r="L24" s="6"/>
      <c r="M24" s="191"/>
      <c r="N24" s="192"/>
    </row>
    <row r="25" spans="1:14" ht="11.25">
      <c r="A25" s="5"/>
      <c r="B25" s="6" t="s">
        <v>31</v>
      </c>
      <c r="C25" s="6"/>
      <c r="D25" s="22">
        <v>1</v>
      </c>
      <c r="E25" s="89" t="s">
        <v>29</v>
      </c>
      <c r="F25" s="189">
        <v>1200</v>
      </c>
      <c r="G25" s="190"/>
      <c r="H25" s="6" t="s">
        <v>30</v>
      </c>
      <c r="I25" s="6"/>
      <c r="J25" s="11"/>
      <c r="K25" s="6" t="s">
        <v>32</v>
      </c>
      <c r="L25" s="6"/>
      <c r="M25" s="193">
        <f>D24*F24+D25*F25</f>
        <v>5200</v>
      </c>
      <c r="N25" s="194"/>
    </row>
    <row r="26" spans="1:14" ht="11.25">
      <c r="A26" s="5"/>
      <c r="B26" s="7" t="s">
        <v>33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13"/>
    </row>
    <row r="27" spans="1:14" ht="11.25">
      <c r="A27" s="5"/>
      <c r="B27" s="6" t="s">
        <v>5</v>
      </c>
      <c r="C27" s="168" t="s">
        <v>83</v>
      </c>
      <c r="D27" s="168"/>
      <c r="E27" s="168"/>
      <c r="F27" s="89" t="s">
        <v>29</v>
      </c>
      <c r="G27" s="168" t="s">
        <v>92</v>
      </c>
      <c r="H27" s="168"/>
      <c r="I27" s="168"/>
      <c r="J27" s="23"/>
      <c r="K27" s="6" t="s">
        <v>34</v>
      </c>
      <c r="L27" s="6"/>
      <c r="M27" s="6"/>
      <c r="N27" s="24"/>
    </row>
    <row r="28" spans="1:14" ht="11.25">
      <c r="A28" s="5"/>
      <c r="B28" s="6" t="s">
        <v>5</v>
      </c>
      <c r="C28" s="168" t="s">
        <v>92</v>
      </c>
      <c r="D28" s="168"/>
      <c r="E28" s="168"/>
      <c r="F28" s="25" t="s">
        <v>29</v>
      </c>
      <c r="G28" s="168" t="s">
        <v>83</v>
      </c>
      <c r="H28" s="168"/>
      <c r="I28" s="168"/>
      <c r="J28" s="23"/>
      <c r="K28" s="6" t="s">
        <v>34</v>
      </c>
      <c r="L28" s="6"/>
      <c r="M28" s="6"/>
      <c r="N28" s="24"/>
    </row>
    <row r="29" spans="1:14" ht="11.25">
      <c r="A29" s="5"/>
      <c r="B29" s="6" t="s">
        <v>5</v>
      </c>
      <c r="C29" s="168"/>
      <c r="D29" s="168"/>
      <c r="E29" s="168"/>
      <c r="F29" s="25" t="s">
        <v>29</v>
      </c>
      <c r="G29" s="168"/>
      <c r="H29" s="168"/>
      <c r="I29" s="168"/>
      <c r="J29" s="26"/>
      <c r="K29" s="6" t="s">
        <v>34</v>
      </c>
      <c r="L29" s="6"/>
      <c r="M29" s="6"/>
      <c r="N29" s="13"/>
    </row>
    <row r="30" spans="1:14" ht="11.25">
      <c r="A30" s="5"/>
      <c r="B30" s="6" t="s">
        <v>5</v>
      </c>
      <c r="C30" s="168"/>
      <c r="D30" s="168"/>
      <c r="E30" s="168"/>
      <c r="F30" s="89" t="s">
        <v>29</v>
      </c>
      <c r="G30" s="183"/>
      <c r="H30" s="183"/>
      <c r="I30" s="183"/>
      <c r="J30" s="26"/>
      <c r="K30" s="6" t="s">
        <v>34</v>
      </c>
      <c r="L30" s="6"/>
      <c r="M30" s="6"/>
      <c r="N30" s="13"/>
    </row>
    <row r="31" spans="1:14" ht="11.25">
      <c r="A31" s="5"/>
      <c r="B31" s="6" t="s">
        <v>5</v>
      </c>
      <c r="C31" s="183"/>
      <c r="D31" s="183"/>
      <c r="E31" s="183"/>
      <c r="F31" s="89" t="s">
        <v>29</v>
      </c>
      <c r="G31" s="183"/>
      <c r="H31" s="183"/>
      <c r="I31" s="183"/>
      <c r="J31" s="26"/>
      <c r="K31" s="6" t="s">
        <v>34</v>
      </c>
      <c r="L31" s="6"/>
      <c r="M31" s="6"/>
      <c r="N31" s="13"/>
    </row>
    <row r="32" spans="1:14" ht="11.25">
      <c r="A32" s="5"/>
      <c r="B32" s="6" t="s">
        <v>5</v>
      </c>
      <c r="C32" s="183"/>
      <c r="D32" s="183"/>
      <c r="E32" s="183"/>
      <c r="F32" s="89" t="s">
        <v>29</v>
      </c>
      <c r="G32" s="168"/>
      <c r="H32" s="168"/>
      <c r="I32" s="168"/>
      <c r="J32" s="26"/>
      <c r="K32" s="6" t="s">
        <v>34</v>
      </c>
      <c r="L32" s="6"/>
      <c r="M32" s="6"/>
      <c r="N32" s="13"/>
    </row>
    <row r="33" spans="1:14" ht="11.25">
      <c r="A33" s="5"/>
      <c r="B33" s="6" t="s">
        <v>5</v>
      </c>
      <c r="C33" s="168"/>
      <c r="D33" s="168"/>
      <c r="E33" s="168"/>
      <c r="F33" s="89" t="s">
        <v>29</v>
      </c>
      <c r="G33" s="183"/>
      <c r="H33" s="183"/>
      <c r="I33" s="183"/>
      <c r="J33" s="26"/>
      <c r="K33" s="6" t="s">
        <v>34</v>
      </c>
      <c r="L33" s="6"/>
      <c r="M33" s="6"/>
      <c r="N33" s="13"/>
    </row>
    <row r="34" spans="1:14" ht="11.25">
      <c r="A34" s="5"/>
      <c r="B34" s="6" t="s">
        <v>5</v>
      </c>
      <c r="C34" s="183"/>
      <c r="D34" s="183"/>
      <c r="E34" s="183"/>
      <c r="F34" s="89" t="s">
        <v>29</v>
      </c>
      <c r="G34" s="168"/>
      <c r="H34" s="168"/>
      <c r="I34" s="168"/>
      <c r="J34" s="27"/>
      <c r="K34" s="6" t="s">
        <v>34</v>
      </c>
      <c r="L34" s="6"/>
      <c r="M34" s="6"/>
      <c r="N34" s="13"/>
    </row>
    <row r="35" spans="1:14" ht="11.25">
      <c r="A35" s="5"/>
      <c r="B35" s="6"/>
      <c r="C35" s="169"/>
      <c r="D35" s="169"/>
      <c r="E35" s="169"/>
      <c r="F35" s="89" t="s">
        <v>29</v>
      </c>
      <c r="G35" s="169"/>
      <c r="H35" s="169"/>
      <c r="I35" s="169"/>
      <c r="J35" s="28">
        <f>J27+J28+J29+J30+J31+J32+J34</f>
        <v>0</v>
      </c>
      <c r="K35" s="6"/>
      <c r="L35" s="6"/>
      <c r="M35" s="29"/>
      <c r="N35" s="30"/>
    </row>
    <row r="36" spans="1:14" ht="11.25">
      <c r="A36" s="5"/>
      <c r="B36" s="6"/>
      <c r="C36" s="6"/>
      <c r="D36" s="6"/>
      <c r="E36" s="6"/>
      <c r="F36" s="6"/>
      <c r="G36" s="6"/>
      <c r="H36" s="169" t="s">
        <v>36</v>
      </c>
      <c r="I36" s="169"/>
      <c r="J36" s="31">
        <v>1.9</v>
      </c>
      <c r="K36" s="6"/>
      <c r="L36" s="93"/>
      <c r="M36" s="193">
        <f>M25</f>
        <v>5200</v>
      </c>
      <c r="N36" s="194"/>
    </row>
    <row r="37" spans="1:18" ht="11.25">
      <c r="A37" s="5"/>
      <c r="B37" s="6" t="s">
        <v>37</v>
      </c>
      <c r="C37" s="6"/>
      <c r="D37" s="6"/>
      <c r="E37" s="6"/>
      <c r="F37" s="6"/>
      <c r="G37" s="6"/>
      <c r="H37" s="89"/>
      <c r="I37" s="89"/>
      <c r="J37" s="31"/>
      <c r="K37" s="6"/>
      <c r="L37" s="90" t="s">
        <v>38</v>
      </c>
      <c r="M37" s="195">
        <v>1</v>
      </c>
      <c r="N37" s="196"/>
      <c r="R37" s="4" t="s">
        <v>39</v>
      </c>
    </row>
    <row r="38" spans="1:17" ht="11.25">
      <c r="A38" s="5"/>
      <c r="B38" s="6"/>
      <c r="C38" s="6"/>
      <c r="D38" s="6"/>
      <c r="E38" s="6"/>
      <c r="F38" s="6"/>
      <c r="G38" s="197"/>
      <c r="H38" s="197"/>
      <c r="I38" s="197"/>
      <c r="J38" s="197"/>
      <c r="K38" s="197" t="s">
        <v>40</v>
      </c>
      <c r="L38" s="198"/>
      <c r="M38" s="195">
        <v>0</v>
      </c>
      <c r="N38" s="196"/>
      <c r="P38" s="169"/>
      <c r="Q38" s="169"/>
    </row>
    <row r="39" spans="1:17" ht="11.25">
      <c r="A39" s="5"/>
      <c r="B39" s="35"/>
      <c r="C39" s="36" t="s">
        <v>41</v>
      </c>
      <c r="D39" s="37"/>
      <c r="E39" s="37"/>
      <c r="F39" s="37"/>
      <c r="G39" s="38"/>
      <c r="H39" s="39"/>
      <c r="I39" s="39"/>
      <c r="J39" s="40"/>
      <c r="K39" s="40"/>
      <c r="L39" s="90" t="s">
        <v>33</v>
      </c>
      <c r="M39" s="189">
        <f>J35*J36</f>
        <v>0</v>
      </c>
      <c r="N39" s="199"/>
      <c r="P39" s="41"/>
      <c r="Q39" s="6"/>
    </row>
    <row r="40" spans="1:17" ht="11.25">
      <c r="A40" s="5"/>
      <c r="B40" s="42"/>
      <c r="C40" s="7"/>
      <c r="D40" s="6"/>
      <c r="E40" s="6"/>
      <c r="F40" s="6"/>
      <c r="G40" s="43"/>
      <c r="H40" s="39"/>
      <c r="I40" s="39"/>
      <c r="J40" s="40"/>
      <c r="K40" s="40"/>
      <c r="L40" s="90" t="s">
        <v>42</v>
      </c>
      <c r="M40" s="189">
        <v>0</v>
      </c>
      <c r="N40" s="199"/>
      <c r="P40" s="41"/>
      <c r="Q40" s="6"/>
    </row>
    <row r="41" spans="1:17" ht="11.25">
      <c r="A41" s="5"/>
      <c r="B41" s="42"/>
      <c r="C41" s="7"/>
      <c r="D41" s="6"/>
      <c r="E41" s="6"/>
      <c r="F41" s="6"/>
      <c r="G41" s="43"/>
      <c r="H41" s="39"/>
      <c r="I41" s="39"/>
      <c r="J41" s="40"/>
      <c r="K41" s="40"/>
      <c r="L41" s="90" t="s">
        <v>43</v>
      </c>
      <c r="M41" s="189">
        <v>0</v>
      </c>
      <c r="N41" s="199"/>
      <c r="P41" s="41"/>
      <c r="Q41" s="6"/>
    </row>
    <row r="42" spans="1:17" ht="11.25">
      <c r="A42" s="5"/>
      <c r="B42" s="42" t="s">
        <v>44</v>
      </c>
      <c r="C42" s="6"/>
      <c r="D42" s="6"/>
      <c r="E42" s="93"/>
      <c r="F42" s="200">
        <v>0</v>
      </c>
      <c r="G42" s="201"/>
      <c r="H42" s="90"/>
      <c r="I42" s="90"/>
      <c r="J42" s="90"/>
      <c r="K42" s="6" t="s">
        <v>45</v>
      </c>
      <c r="L42" s="93"/>
      <c r="M42" s="170">
        <f>SUM(M36+M38+M39)+M40+M41</f>
        <v>5200</v>
      </c>
      <c r="N42" s="171"/>
      <c r="O42" s="44"/>
      <c r="P42" s="41"/>
      <c r="Q42" s="11"/>
    </row>
    <row r="43" spans="1:17" ht="11.25">
      <c r="A43" s="5"/>
      <c r="B43" s="42" t="s">
        <v>46</v>
      </c>
      <c r="C43" s="6"/>
      <c r="D43" s="6"/>
      <c r="E43" s="93"/>
      <c r="F43" s="202">
        <v>0</v>
      </c>
      <c r="G43" s="203"/>
      <c r="H43" s="90"/>
      <c r="I43" s="90"/>
      <c r="J43" s="90"/>
      <c r="K43" s="6" t="s">
        <v>47</v>
      </c>
      <c r="L43" s="93"/>
      <c r="M43" s="170"/>
      <c r="N43" s="171"/>
      <c r="P43" s="41"/>
      <c r="Q43" s="11"/>
    </row>
    <row r="44" spans="1:17" ht="11.25">
      <c r="A44" s="5"/>
      <c r="B44" s="42" t="s">
        <v>48</v>
      </c>
      <c r="C44" s="6"/>
      <c r="D44" s="6"/>
      <c r="E44" s="93"/>
      <c r="F44" s="204">
        <v>0</v>
      </c>
      <c r="G44" s="205"/>
      <c r="H44" s="90"/>
      <c r="I44" s="90"/>
      <c r="J44" s="90"/>
      <c r="K44" s="6"/>
      <c r="L44" s="93"/>
      <c r="M44" s="45"/>
      <c r="N44" s="46"/>
      <c r="P44" s="41"/>
      <c r="Q44" s="47"/>
    </row>
    <row r="45" spans="1:17" ht="11.25">
      <c r="A45" s="5"/>
      <c r="B45" s="42" t="s">
        <v>49</v>
      </c>
      <c r="C45" s="6"/>
      <c r="D45" s="6"/>
      <c r="E45" s="93"/>
      <c r="F45" s="202">
        <v>0</v>
      </c>
      <c r="G45" s="203"/>
      <c r="H45" s="90"/>
      <c r="I45" s="90"/>
      <c r="J45" s="90"/>
      <c r="K45" s="6"/>
      <c r="L45" s="93"/>
      <c r="M45" s="45"/>
      <c r="N45" s="46"/>
      <c r="P45" s="41"/>
      <c r="Q45" s="11"/>
    </row>
    <row r="46" spans="1:17" ht="11.25">
      <c r="A46" s="5"/>
      <c r="B46" s="42" t="s">
        <v>48</v>
      </c>
      <c r="C46" s="6"/>
      <c r="D46" s="6"/>
      <c r="E46" s="93"/>
      <c r="F46" s="204">
        <v>0</v>
      </c>
      <c r="G46" s="205"/>
      <c r="H46" s="90"/>
      <c r="I46" s="90"/>
      <c r="J46" s="90"/>
      <c r="K46" s="6"/>
      <c r="L46" s="93"/>
      <c r="M46" s="45"/>
      <c r="N46" s="46"/>
      <c r="P46" s="41"/>
      <c r="Q46" s="11"/>
    </row>
    <row r="47" spans="1:17" ht="11.25">
      <c r="A47" s="5"/>
      <c r="B47" s="42" t="s">
        <v>33</v>
      </c>
      <c r="C47" s="6"/>
      <c r="D47" s="6"/>
      <c r="E47" s="93"/>
      <c r="F47" s="200">
        <v>0</v>
      </c>
      <c r="G47" s="201"/>
      <c r="H47" s="6"/>
      <c r="I47" s="35" t="s">
        <v>50</v>
      </c>
      <c r="J47" s="37"/>
      <c r="K47" s="37"/>
      <c r="L47" s="37"/>
      <c r="M47" s="37"/>
      <c r="N47" s="48"/>
      <c r="P47" s="41"/>
      <c r="Q47" s="11"/>
    </row>
    <row r="48" spans="1:17" ht="11.25">
      <c r="A48" s="5"/>
      <c r="B48" s="42" t="s">
        <v>51</v>
      </c>
      <c r="C48" s="6"/>
      <c r="D48" s="6"/>
      <c r="E48" s="93"/>
      <c r="F48" s="202">
        <v>0</v>
      </c>
      <c r="G48" s="203"/>
      <c r="H48" s="6"/>
      <c r="I48" s="49"/>
      <c r="J48" s="50"/>
      <c r="K48" s="50"/>
      <c r="L48" s="50"/>
      <c r="M48" s="50"/>
      <c r="N48" s="51"/>
      <c r="P48" s="6"/>
      <c r="Q48" s="6"/>
    </row>
    <row r="49" spans="1:17" ht="11.25">
      <c r="A49" s="5"/>
      <c r="B49" s="42" t="s">
        <v>43</v>
      </c>
      <c r="C49" s="6"/>
      <c r="D49" s="6"/>
      <c r="E49" s="93" t="s">
        <v>52</v>
      </c>
      <c r="F49" s="202">
        <v>0</v>
      </c>
      <c r="G49" s="203"/>
      <c r="H49" s="6"/>
      <c r="I49" s="49"/>
      <c r="J49" s="50"/>
      <c r="K49" s="50"/>
      <c r="L49" s="50"/>
      <c r="M49" s="50"/>
      <c r="N49" s="51"/>
      <c r="P49" s="6"/>
      <c r="Q49" s="6"/>
    </row>
    <row r="50" spans="1:17" ht="11.25">
      <c r="A50" s="5"/>
      <c r="B50" s="42" t="s">
        <v>53</v>
      </c>
      <c r="C50" s="6"/>
      <c r="D50" s="6"/>
      <c r="E50" s="93"/>
      <c r="F50" s="202">
        <v>0</v>
      </c>
      <c r="G50" s="203"/>
      <c r="H50" s="52"/>
      <c r="I50" s="49"/>
      <c r="J50" s="50"/>
      <c r="K50" s="50"/>
      <c r="L50" s="50"/>
      <c r="M50" s="50"/>
      <c r="N50" s="51"/>
      <c r="P50" s="169"/>
      <c r="Q50" s="169"/>
    </row>
    <row r="51" spans="1:17" ht="11.25">
      <c r="A51" s="5"/>
      <c r="B51" s="42" t="s">
        <v>47</v>
      </c>
      <c r="C51" s="6"/>
      <c r="D51" s="6"/>
      <c r="E51" s="93"/>
      <c r="F51" s="206">
        <f>SUM(F46:G50)</f>
        <v>0</v>
      </c>
      <c r="G51" s="207"/>
      <c r="H51" s="6"/>
      <c r="I51" s="49"/>
      <c r="J51" s="50"/>
      <c r="K51" s="50"/>
      <c r="L51" s="50"/>
      <c r="M51" s="50"/>
      <c r="N51" s="51"/>
      <c r="P51" s="41"/>
      <c r="Q51" s="6"/>
    </row>
    <row r="52" spans="1:17" ht="11.25">
      <c r="A52" s="5"/>
      <c r="B52" s="42" t="s">
        <v>54</v>
      </c>
      <c r="C52" s="6"/>
      <c r="D52" s="6"/>
      <c r="E52" s="93"/>
      <c r="F52" s="208">
        <f>+M42-F51</f>
        <v>5200</v>
      </c>
      <c r="G52" s="209"/>
      <c r="H52" s="6"/>
      <c r="I52" s="53"/>
      <c r="J52" s="27"/>
      <c r="K52" s="27"/>
      <c r="L52" s="27"/>
      <c r="M52" s="27"/>
      <c r="N52" s="54"/>
      <c r="P52" s="41"/>
      <c r="Q52" s="6"/>
    </row>
    <row r="53" spans="1:17" ht="12" thickBot="1">
      <c r="A53" s="5"/>
      <c r="B53" s="55" t="s">
        <v>48</v>
      </c>
      <c r="C53" s="26"/>
      <c r="D53" s="26"/>
      <c r="E53" s="56"/>
      <c r="F53" s="210">
        <f>+F51+F52</f>
        <v>5200</v>
      </c>
      <c r="G53" s="211"/>
      <c r="H53" s="6"/>
      <c r="I53" s="57"/>
      <c r="J53" s="27"/>
      <c r="K53" s="27"/>
      <c r="L53" s="27"/>
      <c r="M53" s="27"/>
      <c r="N53" s="54"/>
      <c r="P53" s="41"/>
      <c r="Q53" s="11"/>
    </row>
    <row r="54" spans="1:17" ht="11.25">
      <c r="A54" s="5"/>
      <c r="B54" s="169" t="s">
        <v>55</v>
      </c>
      <c r="C54" s="169"/>
      <c r="D54" s="169"/>
      <c r="E54" s="169"/>
      <c r="F54" s="169"/>
      <c r="G54" s="169"/>
      <c r="H54" s="6"/>
      <c r="I54" s="215" t="s">
        <v>56</v>
      </c>
      <c r="J54" s="215"/>
      <c r="K54" s="215"/>
      <c r="L54" s="215"/>
      <c r="M54" s="215"/>
      <c r="N54" s="216"/>
      <c r="P54" s="41"/>
      <c r="Q54" s="11"/>
    </row>
    <row r="55" spans="1:17" ht="1.5" customHeight="1">
      <c r="A55" s="5"/>
      <c r="B55" s="89"/>
      <c r="C55" s="89"/>
      <c r="D55" s="89"/>
      <c r="E55" s="89"/>
      <c r="F55" s="89"/>
      <c r="G55" s="89"/>
      <c r="H55" s="6"/>
      <c r="I55" s="89"/>
      <c r="J55" s="89"/>
      <c r="K55" s="89"/>
      <c r="L55" s="89"/>
      <c r="M55" s="89"/>
      <c r="N55" s="91"/>
      <c r="P55" s="41"/>
      <c r="Q55" s="11" t="s">
        <v>57</v>
      </c>
    </row>
    <row r="56" spans="1:17" ht="11.25" customHeight="1" hidden="1">
      <c r="A56" s="5"/>
      <c r="B56" s="169"/>
      <c r="C56" s="169"/>
      <c r="D56" s="169"/>
      <c r="E56" s="169"/>
      <c r="F56" s="169"/>
      <c r="G56" s="169"/>
      <c r="H56" s="6"/>
      <c r="I56" s="6"/>
      <c r="J56" s="6"/>
      <c r="K56" s="6"/>
      <c r="L56" s="6"/>
      <c r="M56" s="6"/>
      <c r="N56" s="13"/>
      <c r="P56" s="41"/>
      <c r="Q56" s="11" t="s">
        <v>58</v>
      </c>
    </row>
    <row r="57" spans="1:17" ht="16.5" customHeight="1">
      <c r="A57" s="5"/>
      <c r="B57" s="168" t="s">
        <v>59</v>
      </c>
      <c r="C57" s="168"/>
      <c r="D57" s="168"/>
      <c r="E57" s="168"/>
      <c r="F57" s="168"/>
      <c r="G57" s="168"/>
      <c r="H57" s="6"/>
      <c r="I57" s="168" t="s">
        <v>130</v>
      </c>
      <c r="J57" s="168"/>
      <c r="K57" s="168"/>
      <c r="L57" s="168"/>
      <c r="M57" s="168"/>
      <c r="N57" s="214"/>
      <c r="P57" s="41"/>
      <c r="Q57" s="11"/>
    </row>
    <row r="58" spans="1:17" ht="11.25">
      <c r="A58" s="5"/>
      <c r="B58" s="169" t="s">
        <v>57</v>
      </c>
      <c r="C58" s="169"/>
      <c r="D58" s="169"/>
      <c r="E58" s="169"/>
      <c r="F58" s="169"/>
      <c r="G58" s="169"/>
      <c r="H58" s="6"/>
      <c r="I58" s="215" t="s">
        <v>57</v>
      </c>
      <c r="J58" s="215"/>
      <c r="K58" s="215"/>
      <c r="L58" s="215"/>
      <c r="M58" s="215"/>
      <c r="N58" s="216"/>
      <c r="P58" s="6"/>
      <c r="Q58" s="6"/>
    </row>
    <row r="59" spans="1:17" ht="26.25" customHeight="1">
      <c r="A59" s="5"/>
      <c r="B59" s="217" t="s">
        <v>61</v>
      </c>
      <c r="C59" s="217"/>
      <c r="D59" s="217"/>
      <c r="E59" s="217"/>
      <c r="F59" s="217"/>
      <c r="G59" s="217"/>
      <c r="H59" s="6"/>
      <c r="I59" s="218" t="s">
        <v>131</v>
      </c>
      <c r="J59" s="218"/>
      <c r="K59" s="218"/>
      <c r="L59" s="218"/>
      <c r="M59" s="218"/>
      <c r="N59" s="219"/>
      <c r="P59" s="6"/>
      <c r="Q59" s="6"/>
    </row>
    <row r="60" spans="1:17" ht="2.25" customHeight="1">
      <c r="A60" s="5"/>
      <c r="B60" s="169" t="s">
        <v>63</v>
      </c>
      <c r="C60" s="169"/>
      <c r="D60" s="169"/>
      <c r="E60" s="169"/>
      <c r="F60" s="169"/>
      <c r="G60" s="169"/>
      <c r="H60" s="6"/>
      <c r="I60" s="212"/>
      <c r="J60" s="212"/>
      <c r="K60" s="212"/>
      <c r="L60" s="212"/>
      <c r="M60" s="212"/>
      <c r="N60" s="213"/>
      <c r="P60" s="6"/>
      <c r="Q60" s="6"/>
    </row>
    <row r="61" spans="1:17" ht="0.75" customHeight="1" hidden="1">
      <c r="A61" s="5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13"/>
      <c r="P61" s="6"/>
      <c r="Q61" s="6"/>
    </row>
    <row r="62" spans="1:17" ht="14.25" customHeight="1" thickBot="1">
      <c r="A62" s="59"/>
      <c r="B62" s="60"/>
      <c r="C62" s="60"/>
      <c r="D62" s="60"/>
      <c r="E62" s="60"/>
      <c r="F62" s="60"/>
      <c r="G62" s="60"/>
      <c r="H62" s="60"/>
      <c r="I62" s="60" t="s">
        <v>64</v>
      </c>
      <c r="J62" s="60">
        <v>7862</v>
      </c>
      <c r="K62" s="60"/>
      <c r="L62" s="61"/>
      <c r="M62" s="62"/>
      <c r="N62" s="63"/>
      <c r="P62" s="6"/>
      <c r="Q62" s="6"/>
    </row>
    <row r="63" spans="14:17" ht="36" customHeight="1">
      <c r="N63" s="4" t="s">
        <v>65</v>
      </c>
      <c r="P63" s="6"/>
      <c r="Q63" s="6"/>
    </row>
    <row r="64" spans="16:17" ht="11.25">
      <c r="P64" s="6"/>
      <c r="Q64" s="6"/>
    </row>
    <row r="65" spans="16:17" ht="11.25">
      <c r="P65" s="6"/>
      <c r="Q65" s="6"/>
    </row>
    <row r="66" spans="16:17" ht="11.25">
      <c r="P66" s="6"/>
      <c r="Q66" s="6"/>
    </row>
    <row r="67" spans="16:17" ht="11.25">
      <c r="P67" s="6"/>
      <c r="Q67" s="6"/>
    </row>
    <row r="68" spans="16:17" ht="11.25">
      <c r="P68" s="6"/>
      <c r="Q68" s="6"/>
    </row>
    <row r="69" spans="16:17" ht="11.25">
      <c r="P69" s="6"/>
      <c r="Q69" s="6"/>
    </row>
    <row r="70" spans="16:17" ht="11.25">
      <c r="P70" s="6"/>
      <c r="Q70" s="6"/>
    </row>
    <row r="71" spans="16:17" ht="11.25">
      <c r="P71" s="6"/>
      <c r="Q71" s="6"/>
    </row>
    <row r="72" spans="16:17" ht="11.25">
      <c r="P72" s="6"/>
      <c r="Q72" s="6"/>
    </row>
    <row r="73" spans="16:17" ht="11.25">
      <c r="P73" s="6"/>
      <c r="Q73" s="6"/>
    </row>
    <row r="74" spans="16:17" ht="11.25">
      <c r="P74" s="6"/>
      <c r="Q74" s="6"/>
    </row>
  </sheetData>
  <sheetProtection/>
  <mergeCells count="83">
    <mergeCell ref="B11:C11"/>
    <mergeCell ref="D11:N11"/>
    <mergeCell ref="M2:N2"/>
    <mergeCell ref="L3:M3"/>
    <mergeCell ref="L8:M8"/>
    <mergeCell ref="K9:L9"/>
    <mergeCell ref="M9:N9"/>
    <mergeCell ref="B13:N15"/>
    <mergeCell ref="G16:H16"/>
    <mergeCell ref="L16:M16"/>
    <mergeCell ref="B17:N17"/>
    <mergeCell ref="B18:C18"/>
    <mergeCell ref="E18:G18"/>
    <mergeCell ref="I18:J18"/>
    <mergeCell ref="L18:M18"/>
    <mergeCell ref="C27:E27"/>
    <mergeCell ref="G27:I27"/>
    <mergeCell ref="B19:N19"/>
    <mergeCell ref="B20:E20"/>
    <mergeCell ref="F20:I20"/>
    <mergeCell ref="J20:K20"/>
    <mergeCell ref="L20:N20"/>
    <mergeCell ref="B21:E21"/>
    <mergeCell ref="F21:I21"/>
    <mergeCell ref="J21:K21"/>
    <mergeCell ref="L21:N21"/>
    <mergeCell ref="F23:G23"/>
    <mergeCell ref="F24:G24"/>
    <mergeCell ref="M24:N24"/>
    <mergeCell ref="F25:G25"/>
    <mergeCell ref="M25:N25"/>
    <mergeCell ref="C28:E28"/>
    <mergeCell ref="G28:I28"/>
    <mergeCell ref="C29:E29"/>
    <mergeCell ref="G29:I29"/>
    <mergeCell ref="C30:E30"/>
    <mergeCell ref="G30:I30"/>
    <mergeCell ref="C31:E31"/>
    <mergeCell ref="G31:I31"/>
    <mergeCell ref="C32:E32"/>
    <mergeCell ref="G32:I32"/>
    <mergeCell ref="C33:E33"/>
    <mergeCell ref="G33:I33"/>
    <mergeCell ref="M36:N36"/>
    <mergeCell ref="M37:N37"/>
    <mergeCell ref="G38:J38"/>
    <mergeCell ref="K38:L38"/>
    <mergeCell ref="M38:N38"/>
    <mergeCell ref="C34:E34"/>
    <mergeCell ref="G34:I34"/>
    <mergeCell ref="C35:E35"/>
    <mergeCell ref="G35:I35"/>
    <mergeCell ref="H36:I36"/>
    <mergeCell ref="P38:Q38"/>
    <mergeCell ref="M40:N40"/>
    <mergeCell ref="M41:N41"/>
    <mergeCell ref="F42:G42"/>
    <mergeCell ref="M42:N42"/>
    <mergeCell ref="M39:N39"/>
    <mergeCell ref="F43:G43"/>
    <mergeCell ref="M43:N43"/>
    <mergeCell ref="B54:G54"/>
    <mergeCell ref="I54:N54"/>
    <mergeCell ref="F44:G44"/>
    <mergeCell ref="F45:G45"/>
    <mergeCell ref="F46:G46"/>
    <mergeCell ref="F47:G47"/>
    <mergeCell ref="F48:G48"/>
    <mergeCell ref="F49:G49"/>
    <mergeCell ref="F50:G50"/>
    <mergeCell ref="P50:Q50"/>
    <mergeCell ref="F51:G51"/>
    <mergeCell ref="F52:G52"/>
    <mergeCell ref="F53:G53"/>
    <mergeCell ref="B60:G60"/>
    <mergeCell ref="I60:N60"/>
    <mergeCell ref="B56:G56"/>
    <mergeCell ref="B57:G57"/>
    <mergeCell ref="I57:N57"/>
    <mergeCell ref="B58:G58"/>
    <mergeCell ref="I58:N58"/>
    <mergeCell ref="B59:G59"/>
    <mergeCell ref="I59:N59"/>
  </mergeCells>
  <printOptions/>
  <pageMargins left="0.7" right="0.7" top="0.75" bottom="0.75" header="0.3" footer="0.3"/>
  <pageSetup horizontalDpi="600" verticalDpi="600" orientation="portrait" scale="95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V74"/>
  <sheetViews>
    <sheetView zoomScalePageLayoutView="0" workbookViewId="0" topLeftCell="A1">
      <selection activeCell="I25" sqref="I25"/>
    </sheetView>
  </sheetViews>
  <sheetFormatPr defaultColWidth="6.7109375" defaultRowHeight="1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125" style="4" customWidth="1"/>
    <col min="8" max="8" width="3.28125" style="4" customWidth="1"/>
    <col min="9" max="9" width="9.00390625" style="4" customWidth="1"/>
    <col min="10" max="10" width="8.140625" style="4" customWidth="1"/>
    <col min="11" max="11" width="4.00390625" style="4" customWidth="1"/>
    <col min="12" max="12" width="7.00390625" style="4" customWidth="1"/>
    <col min="13" max="13" width="5.28125" style="4" bestFit="1" customWidth="1"/>
    <col min="14" max="14" width="16.28125" style="4" customWidth="1"/>
    <col min="15" max="15" width="8.140625" style="4" bestFit="1" customWidth="1"/>
    <col min="16" max="16" width="9.28125" style="4" bestFit="1" customWidth="1"/>
    <col min="17" max="17" width="10.28125" style="4" bestFit="1" customWidth="1"/>
    <col min="18" max="16384" width="6.7109375" style="4" customWidth="1"/>
  </cols>
  <sheetData>
    <row r="1" spans="1:14" ht="11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1.2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164">
        <v>22</v>
      </c>
      <c r="N2" s="165"/>
    </row>
    <row r="3" spans="1:14" ht="11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166"/>
      <c r="M3" s="167"/>
      <c r="N3" s="8">
        <v>7862</v>
      </c>
    </row>
    <row r="4" spans="1:14" ht="11.2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88"/>
      <c r="M4" s="88"/>
      <c r="N4" s="10" t="s">
        <v>1</v>
      </c>
    </row>
    <row r="5" spans="1:14" ht="11.25">
      <c r="A5" s="5"/>
      <c r="B5" s="6"/>
      <c r="C5" s="6"/>
      <c r="D5" s="6"/>
      <c r="E5" s="6"/>
      <c r="F5" s="6"/>
      <c r="G5" s="11"/>
      <c r="H5" s="6"/>
      <c r="I5" s="6"/>
      <c r="J5" s="6"/>
      <c r="K5" s="6"/>
      <c r="L5" s="88" t="s">
        <v>2</v>
      </c>
      <c r="M5" s="88"/>
      <c r="N5" s="12"/>
    </row>
    <row r="6" spans="1:14" ht="11.25">
      <c r="A6" s="5"/>
      <c r="B6" s="6"/>
      <c r="C6" s="6"/>
      <c r="D6" s="6"/>
      <c r="E6" s="6"/>
      <c r="F6" s="6"/>
      <c r="G6" s="11" t="s">
        <v>3</v>
      </c>
      <c r="H6" s="6"/>
      <c r="I6" s="6"/>
      <c r="J6" s="6"/>
      <c r="K6" s="6"/>
      <c r="L6" s="6"/>
      <c r="M6" s="6"/>
      <c r="N6" s="13"/>
    </row>
    <row r="7" spans="1:14" ht="11.25">
      <c r="A7" s="5"/>
      <c r="B7" s="6"/>
      <c r="C7" s="6"/>
      <c r="D7" s="6"/>
      <c r="E7" s="6"/>
      <c r="F7" s="11"/>
      <c r="G7" s="11"/>
      <c r="H7" s="6"/>
      <c r="I7" s="6"/>
      <c r="J7" s="6"/>
      <c r="K7" s="6"/>
      <c r="L7" s="6"/>
      <c r="M7" s="6"/>
      <c r="N7" s="13"/>
    </row>
    <row r="8" spans="1:14" ht="12" thickBot="1">
      <c r="A8" s="5"/>
      <c r="B8" s="6"/>
      <c r="C8" s="6"/>
      <c r="D8" s="6"/>
      <c r="E8" s="6"/>
      <c r="F8" s="6"/>
      <c r="G8" s="6" t="s">
        <v>4</v>
      </c>
      <c r="H8" s="6"/>
      <c r="I8" s="6"/>
      <c r="J8" s="14">
        <v>14</v>
      </c>
      <c r="K8" s="83" t="s">
        <v>5</v>
      </c>
      <c r="L8" s="168" t="s">
        <v>14</v>
      </c>
      <c r="M8" s="168"/>
      <c r="N8" s="13">
        <v>2017</v>
      </c>
    </row>
    <row r="9" spans="1:14" ht="11.25">
      <c r="A9" s="5"/>
      <c r="B9" s="6"/>
      <c r="C9" s="6"/>
      <c r="D9" s="6"/>
      <c r="E9" s="6"/>
      <c r="F9" s="6"/>
      <c r="G9" s="6"/>
      <c r="H9" s="6"/>
      <c r="I9" s="6"/>
      <c r="J9" s="6"/>
      <c r="K9" s="169" t="s">
        <v>6</v>
      </c>
      <c r="L9" s="169"/>
      <c r="M9" s="170">
        <f>M42</f>
        <v>746.8</v>
      </c>
      <c r="N9" s="171"/>
    </row>
    <row r="10" spans="1:14" ht="13.5" customHeight="1">
      <c r="A10" s="5"/>
      <c r="B10" s="6" t="s">
        <v>7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1:14" ht="11.25">
      <c r="A11" s="86"/>
      <c r="B11" s="161">
        <f>$M$9</f>
        <v>746.8</v>
      </c>
      <c r="C11" s="161"/>
      <c r="D11" s="162" t="s">
        <v>135</v>
      </c>
      <c r="E11" s="162"/>
      <c r="F11" s="162"/>
      <c r="G11" s="162"/>
      <c r="H11" s="162"/>
      <c r="I11" s="162"/>
      <c r="J11" s="162"/>
      <c r="K11" s="162"/>
      <c r="L11" s="162"/>
      <c r="M11" s="162"/>
      <c r="N11" s="163"/>
    </row>
    <row r="12" spans="1:20" ht="11.25">
      <c r="A12" s="5"/>
      <c r="B12" s="6" t="s">
        <v>8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  <c r="P12" s="4" t="s">
        <v>9</v>
      </c>
      <c r="T12" s="4" t="s">
        <v>10</v>
      </c>
    </row>
    <row r="13" spans="1:14" ht="12.75" customHeight="1">
      <c r="A13" s="5"/>
      <c r="B13" s="172" t="s">
        <v>125</v>
      </c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3"/>
    </row>
    <row r="14" spans="1:14" ht="11.25">
      <c r="A14" s="5"/>
      <c r="B14" s="172"/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3"/>
    </row>
    <row r="15" spans="1:14" ht="11.25">
      <c r="A15" s="5"/>
      <c r="B15" s="172"/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3"/>
    </row>
    <row r="16" spans="1:16" ht="11.25">
      <c r="A16" s="5"/>
      <c r="B16" s="6" t="s">
        <v>11</v>
      </c>
      <c r="C16" s="6"/>
      <c r="D16" s="6"/>
      <c r="E16" s="18">
        <v>14</v>
      </c>
      <c r="F16" s="83" t="s">
        <v>5</v>
      </c>
      <c r="G16" s="168" t="s">
        <v>14</v>
      </c>
      <c r="H16" s="168"/>
      <c r="I16" s="83" t="s">
        <v>12</v>
      </c>
      <c r="J16" s="18">
        <v>17</v>
      </c>
      <c r="K16" s="83" t="s">
        <v>13</v>
      </c>
      <c r="L16" s="168" t="s">
        <v>14</v>
      </c>
      <c r="M16" s="168"/>
      <c r="N16" s="13">
        <v>2017</v>
      </c>
      <c r="P16" s="19"/>
    </row>
    <row r="17" spans="1:14" ht="12" thickBot="1">
      <c r="A17" s="5"/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5"/>
    </row>
    <row r="18" spans="1:22" ht="12" thickBot="1">
      <c r="A18" s="5"/>
      <c r="B18" s="169" t="s">
        <v>15</v>
      </c>
      <c r="C18" s="176"/>
      <c r="D18" s="20"/>
      <c r="E18" s="177" t="s">
        <v>16</v>
      </c>
      <c r="F18" s="178"/>
      <c r="G18" s="179"/>
      <c r="H18" s="20" t="s">
        <v>17</v>
      </c>
      <c r="I18" s="177" t="s">
        <v>18</v>
      </c>
      <c r="J18" s="179"/>
      <c r="K18" s="20"/>
      <c r="L18" s="177" t="s">
        <v>19</v>
      </c>
      <c r="M18" s="179"/>
      <c r="N18" s="20"/>
      <c r="V18" s="4" t="s">
        <v>10</v>
      </c>
    </row>
    <row r="19" spans="1:17" ht="11.25">
      <c r="A19" s="5"/>
      <c r="B19" s="174" t="s">
        <v>20</v>
      </c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5"/>
      <c r="Q19" s="4" t="s">
        <v>10</v>
      </c>
    </row>
    <row r="20" spans="1:17" ht="12.75" customHeight="1">
      <c r="A20" s="5"/>
      <c r="B20" s="180"/>
      <c r="C20" s="181"/>
      <c r="D20" s="181"/>
      <c r="E20" s="182"/>
      <c r="F20" s="164"/>
      <c r="G20" s="183"/>
      <c r="H20" s="183"/>
      <c r="I20" s="184"/>
      <c r="J20" s="164"/>
      <c r="K20" s="184"/>
      <c r="L20" s="164"/>
      <c r="M20" s="183"/>
      <c r="N20" s="165"/>
      <c r="Q20" s="4" t="s">
        <v>10</v>
      </c>
    </row>
    <row r="21" spans="1:14" ht="11.25">
      <c r="A21" s="5"/>
      <c r="B21" s="185" t="s">
        <v>21</v>
      </c>
      <c r="C21" s="186"/>
      <c r="D21" s="186"/>
      <c r="E21" s="187"/>
      <c r="F21" s="185" t="s">
        <v>22</v>
      </c>
      <c r="G21" s="186"/>
      <c r="H21" s="186"/>
      <c r="I21" s="187"/>
      <c r="J21" s="185" t="s">
        <v>23</v>
      </c>
      <c r="K21" s="187"/>
      <c r="L21" s="185" t="s">
        <v>24</v>
      </c>
      <c r="M21" s="186"/>
      <c r="N21" s="188"/>
    </row>
    <row r="22" spans="1:14" ht="11.25">
      <c r="A22" s="5"/>
      <c r="B22" s="7" t="s">
        <v>25</v>
      </c>
      <c r="C22" s="6"/>
      <c r="D22" s="6"/>
      <c r="E22" s="11"/>
      <c r="F22" s="6"/>
      <c r="G22" s="6"/>
      <c r="H22" s="6"/>
      <c r="I22" s="6"/>
      <c r="J22" s="6"/>
      <c r="K22" s="6"/>
      <c r="L22" s="6"/>
      <c r="M22" s="6"/>
      <c r="N22" s="13"/>
    </row>
    <row r="23" spans="1:14" ht="11.25">
      <c r="A23" s="5"/>
      <c r="B23" s="6"/>
      <c r="C23" s="6" t="s">
        <v>26</v>
      </c>
      <c r="D23" s="6"/>
      <c r="E23" s="83"/>
      <c r="F23" s="168" t="s">
        <v>27</v>
      </c>
      <c r="G23" s="168"/>
      <c r="H23" s="6"/>
      <c r="I23" s="6"/>
      <c r="J23" s="11"/>
      <c r="K23" s="6"/>
      <c r="L23" s="6"/>
      <c r="M23" s="6"/>
      <c r="N23" s="13"/>
    </row>
    <row r="24" spans="1:14" ht="11.25">
      <c r="A24" s="5"/>
      <c r="B24" s="6" t="s">
        <v>28</v>
      </c>
      <c r="C24" s="6"/>
      <c r="D24" s="22">
        <v>0</v>
      </c>
      <c r="E24" s="83" t="s">
        <v>29</v>
      </c>
      <c r="F24" s="189">
        <v>1120</v>
      </c>
      <c r="G24" s="190"/>
      <c r="H24" s="6" t="s">
        <v>30</v>
      </c>
      <c r="I24" s="6"/>
      <c r="J24" s="11"/>
      <c r="K24" s="6"/>
      <c r="L24" s="6"/>
      <c r="M24" s="191"/>
      <c r="N24" s="192"/>
    </row>
    <row r="25" spans="1:14" ht="11.25">
      <c r="A25" s="5"/>
      <c r="B25" s="6" t="s">
        <v>31</v>
      </c>
      <c r="C25" s="6"/>
      <c r="D25" s="22">
        <v>0</v>
      </c>
      <c r="E25" s="83" t="s">
        <v>29</v>
      </c>
      <c r="F25" s="189">
        <v>640</v>
      </c>
      <c r="G25" s="190"/>
      <c r="H25" s="6" t="s">
        <v>30</v>
      </c>
      <c r="I25" s="6"/>
      <c r="J25" s="11"/>
      <c r="K25" s="6" t="s">
        <v>32</v>
      </c>
      <c r="L25" s="6"/>
      <c r="M25" s="193">
        <f>D24*F24+D25*F25</f>
        <v>0</v>
      </c>
      <c r="N25" s="194"/>
    </row>
    <row r="26" spans="1:14" ht="11.25">
      <c r="A26" s="5"/>
      <c r="B26" s="7" t="s">
        <v>33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13"/>
    </row>
    <row r="27" spans="1:14" ht="11.25">
      <c r="A27" s="5"/>
      <c r="B27" s="6" t="s">
        <v>5</v>
      </c>
      <c r="C27" s="168" t="s">
        <v>83</v>
      </c>
      <c r="D27" s="168"/>
      <c r="E27" s="168"/>
      <c r="F27" s="83" t="s">
        <v>29</v>
      </c>
      <c r="G27" s="168" t="s">
        <v>92</v>
      </c>
      <c r="H27" s="168"/>
      <c r="I27" s="168"/>
      <c r="J27" s="23">
        <v>152</v>
      </c>
      <c r="K27" s="6" t="s">
        <v>34</v>
      </c>
      <c r="L27" s="6"/>
      <c r="M27" s="6"/>
      <c r="N27" s="24"/>
    </row>
    <row r="28" spans="1:14" ht="11.25">
      <c r="A28" s="5"/>
      <c r="B28" s="6" t="s">
        <v>5</v>
      </c>
      <c r="C28" s="168" t="s">
        <v>92</v>
      </c>
      <c r="D28" s="168"/>
      <c r="E28" s="168"/>
      <c r="F28" s="25" t="s">
        <v>29</v>
      </c>
      <c r="G28" s="168" t="s">
        <v>83</v>
      </c>
      <c r="H28" s="168"/>
      <c r="I28" s="168"/>
      <c r="J28" s="23">
        <v>152</v>
      </c>
      <c r="K28" s="6" t="s">
        <v>34</v>
      </c>
      <c r="L28" s="6"/>
      <c r="M28" s="6"/>
      <c r="N28" s="24"/>
    </row>
    <row r="29" spans="1:14" ht="11.25">
      <c r="A29" s="5"/>
      <c r="B29" s="6" t="s">
        <v>5</v>
      </c>
      <c r="C29" s="183"/>
      <c r="D29" s="183"/>
      <c r="E29" s="183"/>
      <c r="F29" s="25" t="s">
        <v>29</v>
      </c>
      <c r="G29" s="183"/>
      <c r="H29" s="183"/>
      <c r="I29" s="183"/>
      <c r="J29" s="26"/>
      <c r="K29" s="6" t="s">
        <v>34</v>
      </c>
      <c r="L29" s="6"/>
      <c r="M29" s="6"/>
      <c r="N29" s="13"/>
    </row>
    <row r="30" spans="1:14" ht="11.25">
      <c r="A30" s="5"/>
      <c r="B30" s="6" t="s">
        <v>5</v>
      </c>
      <c r="C30" s="183"/>
      <c r="D30" s="183"/>
      <c r="E30" s="183"/>
      <c r="F30" s="83" t="s">
        <v>29</v>
      </c>
      <c r="G30" s="183"/>
      <c r="H30" s="183"/>
      <c r="I30" s="183"/>
      <c r="J30" s="26"/>
      <c r="K30" s="6" t="s">
        <v>34</v>
      </c>
      <c r="L30" s="6"/>
      <c r="M30" s="6"/>
      <c r="N30" s="13"/>
    </row>
    <row r="31" spans="1:14" ht="11.25">
      <c r="A31" s="5"/>
      <c r="B31" s="6" t="s">
        <v>5</v>
      </c>
      <c r="C31" s="183"/>
      <c r="D31" s="183"/>
      <c r="E31" s="183"/>
      <c r="F31" s="83" t="s">
        <v>29</v>
      </c>
      <c r="G31" s="183"/>
      <c r="H31" s="183"/>
      <c r="I31" s="183"/>
      <c r="J31" s="26"/>
      <c r="K31" s="6" t="s">
        <v>34</v>
      </c>
      <c r="L31" s="6"/>
      <c r="M31" s="6"/>
      <c r="N31" s="13"/>
    </row>
    <row r="32" spans="1:14" ht="11.25">
      <c r="A32" s="5"/>
      <c r="B32" s="6" t="s">
        <v>5</v>
      </c>
      <c r="C32" s="183"/>
      <c r="D32" s="183"/>
      <c r="E32" s="183"/>
      <c r="F32" s="83" t="s">
        <v>29</v>
      </c>
      <c r="G32" s="168"/>
      <c r="H32" s="168"/>
      <c r="I32" s="168"/>
      <c r="J32" s="26"/>
      <c r="K32" s="6" t="s">
        <v>34</v>
      </c>
      <c r="L32" s="6"/>
      <c r="M32" s="6"/>
      <c r="N32" s="13"/>
    </row>
    <row r="33" spans="1:14" ht="11.25">
      <c r="A33" s="5"/>
      <c r="B33" s="6" t="s">
        <v>5</v>
      </c>
      <c r="C33" s="168"/>
      <c r="D33" s="168"/>
      <c r="E33" s="168"/>
      <c r="F33" s="83" t="s">
        <v>29</v>
      </c>
      <c r="G33" s="183"/>
      <c r="H33" s="183"/>
      <c r="I33" s="183"/>
      <c r="J33" s="26"/>
      <c r="K33" s="6" t="s">
        <v>34</v>
      </c>
      <c r="L33" s="6"/>
      <c r="M33" s="6"/>
      <c r="N33" s="13"/>
    </row>
    <row r="34" spans="1:14" ht="11.25">
      <c r="A34" s="5"/>
      <c r="B34" s="6" t="s">
        <v>5</v>
      </c>
      <c r="C34" s="183"/>
      <c r="D34" s="183"/>
      <c r="E34" s="183"/>
      <c r="F34" s="83" t="s">
        <v>29</v>
      </c>
      <c r="G34" s="168"/>
      <c r="H34" s="168"/>
      <c r="I34" s="168"/>
      <c r="J34" s="27"/>
      <c r="K34" s="6" t="s">
        <v>34</v>
      </c>
      <c r="L34" s="6"/>
      <c r="M34" s="6"/>
      <c r="N34" s="13"/>
    </row>
    <row r="35" spans="1:14" ht="11.25">
      <c r="A35" s="5"/>
      <c r="B35" s="6"/>
      <c r="C35" s="169"/>
      <c r="D35" s="169"/>
      <c r="E35" s="169"/>
      <c r="F35" s="83" t="s">
        <v>29</v>
      </c>
      <c r="G35" s="169"/>
      <c r="H35" s="169"/>
      <c r="I35" s="169"/>
      <c r="J35" s="28">
        <f>J27+J28+J29+J30+J31+J32+J34</f>
        <v>304</v>
      </c>
      <c r="K35" s="6"/>
      <c r="L35" s="6"/>
      <c r="M35" s="29"/>
      <c r="N35" s="30"/>
    </row>
    <row r="36" spans="1:14" ht="11.25">
      <c r="A36" s="5"/>
      <c r="B36" s="6"/>
      <c r="C36" s="6"/>
      <c r="D36" s="6"/>
      <c r="E36" s="6"/>
      <c r="F36" s="6"/>
      <c r="G36" s="6"/>
      <c r="H36" s="169" t="s">
        <v>36</v>
      </c>
      <c r="I36" s="169"/>
      <c r="J36" s="31">
        <v>1.7</v>
      </c>
      <c r="K36" s="6"/>
      <c r="L36" s="87"/>
      <c r="M36" s="193">
        <f>M25</f>
        <v>0</v>
      </c>
      <c r="N36" s="194"/>
    </row>
    <row r="37" spans="1:18" ht="11.25">
      <c r="A37" s="5"/>
      <c r="B37" s="6" t="s">
        <v>37</v>
      </c>
      <c r="C37" s="6"/>
      <c r="D37" s="6"/>
      <c r="E37" s="6"/>
      <c r="F37" s="6"/>
      <c r="G37" s="6"/>
      <c r="H37" s="83"/>
      <c r="I37" s="83"/>
      <c r="J37" s="31"/>
      <c r="K37" s="6"/>
      <c r="L37" s="84" t="s">
        <v>38</v>
      </c>
      <c r="M37" s="195">
        <v>1</v>
      </c>
      <c r="N37" s="196"/>
      <c r="R37" s="4" t="s">
        <v>39</v>
      </c>
    </row>
    <row r="38" spans="1:17" ht="11.25">
      <c r="A38" s="5"/>
      <c r="B38" s="6"/>
      <c r="C38" s="6"/>
      <c r="D38" s="6"/>
      <c r="E38" s="6"/>
      <c r="F38" s="6"/>
      <c r="G38" s="197"/>
      <c r="H38" s="197"/>
      <c r="I38" s="197"/>
      <c r="J38" s="197"/>
      <c r="K38" s="197" t="s">
        <v>40</v>
      </c>
      <c r="L38" s="198"/>
      <c r="M38" s="195">
        <f>115+115</f>
        <v>230</v>
      </c>
      <c r="N38" s="196"/>
      <c r="P38" s="169"/>
      <c r="Q38" s="169"/>
    </row>
    <row r="39" spans="1:17" ht="11.25">
      <c r="A39" s="5"/>
      <c r="B39" s="35"/>
      <c r="C39" s="36" t="s">
        <v>41</v>
      </c>
      <c r="D39" s="37"/>
      <c r="E39" s="37"/>
      <c r="F39" s="37"/>
      <c r="G39" s="38"/>
      <c r="H39" s="39"/>
      <c r="I39" s="39"/>
      <c r="J39" s="40"/>
      <c r="K39" s="40"/>
      <c r="L39" s="84" t="s">
        <v>33</v>
      </c>
      <c r="M39" s="189">
        <f>J36*J35</f>
        <v>516.8</v>
      </c>
      <c r="N39" s="199"/>
      <c r="P39" s="41"/>
      <c r="Q39" s="6"/>
    </row>
    <row r="40" spans="1:17" ht="11.25">
      <c r="A40" s="5"/>
      <c r="B40" s="42"/>
      <c r="C40" s="7"/>
      <c r="D40" s="6"/>
      <c r="E40" s="6"/>
      <c r="F40" s="6"/>
      <c r="G40" s="43"/>
      <c r="H40" s="39"/>
      <c r="I40" s="39"/>
      <c r="J40" s="40"/>
      <c r="K40" s="40"/>
      <c r="L40" s="84" t="s">
        <v>42</v>
      </c>
      <c r="M40" s="189">
        <v>0</v>
      </c>
      <c r="N40" s="199"/>
      <c r="P40" s="41"/>
      <c r="Q40" s="6"/>
    </row>
    <row r="41" spans="1:17" ht="11.25">
      <c r="A41" s="5"/>
      <c r="B41" s="42"/>
      <c r="C41" s="7"/>
      <c r="D41" s="6"/>
      <c r="E41" s="6"/>
      <c r="F41" s="6"/>
      <c r="G41" s="43"/>
      <c r="H41" s="39"/>
      <c r="I41" s="39"/>
      <c r="J41" s="40"/>
      <c r="K41" s="40"/>
      <c r="L41" s="84" t="s">
        <v>43</v>
      </c>
      <c r="M41" s="189">
        <v>0</v>
      </c>
      <c r="N41" s="199"/>
      <c r="P41" s="41"/>
      <c r="Q41" s="6"/>
    </row>
    <row r="42" spans="1:17" ht="11.25">
      <c r="A42" s="5"/>
      <c r="B42" s="42" t="s">
        <v>44</v>
      </c>
      <c r="C42" s="6"/>
      <c r="D42" s="6"/>
      <c r="E42" s="87"/>
      <c r="F42" s="200">
        <v>0</v>
      </c>
      <c r="G42" s="201"/>
      <c r="H42" s="84"/>
      <c r="I42" s="84"/>
      <c r="J42" s="84"/>
      <c r="K42" s="6" t="s">
        <v>45</v>
      </c>
      <c r="L42" s="87"/>
      <c r="M42" s="170">
        <f>SUM(M36+M38+M39)+M40+M41</f>
        <v>746.8</v>
      </c>
      <c r="N42" s="171"/>
      <c r="O42" s="44"/>
      <c r="P42" s="41"/>
      <c r="Q42" s="11"/>
    </row>
    <row r="43" spans="1:17" ht="11.25">
      <c r="A43" s="5"/>
      <c r="B43" s="42" t="s">
        <v>46</v>
      </c>
      <c r="C43" s="6"/>
      <c r="D43" s="6"/>
      <c r="E43" s="87"/>
      <c r="F43" s="202">
        <v>0</v>
      </c>
      <c r="G43" s="203"/>
      <c r="H43" s="84"/>
      <c r="I43" s="84"/>
      <c r="J43" s="84"/>
      <c r="K43" s="6" t="s">
        <v>47</v>
      </c>
      <c r="L43" s="87"/>
      <c r="M43" s="170"/>
      <c r="N43" s="171"/>
      <c r="P43" s="41"/>
      <c r="Q43" s="11"/>
    </row>
    <row r="44" spans="1:17" ht="11.25">
      <c r="A44" s="5"/>
      <c r="B44" s="42" t="s">
        <v>48</v>
      </c>
      <c r="C44" s="6"/>
      <c r="D44" s="6"/>
      <c r="E44" s="87"/>
      <c r="F44" s="204">
        <v>0</v>
      </c>
      <c r="G44" s="205"/>
      <c r="H44" s="84"/>
      <c r="I44" s="84"/>
      <c r="J44" s="84"/>
      <c r="K44" s="6"/>
      <c r="L44" s="87"/>
      <c r="M44" s="45"/>
      <c r="N44" s="46"/>
      <c r="P44" s="41"/>
      <c r="Q44" s="47"/>
    </row>
    <row r="45" spans="1:17" ht="11.25">
      <c r="A45" s="5"/>
      <c r="B45" s="42" t="s">
        <v>49</v>
      </c>
      <c r="C45" s="6"/>
      <c r="D45" s="6"/>
      <c r="E45" s="87"/>
      <c r="F45" s="202">
        <v>0</v>
      </c>
      <c r="G45" s="203"/>
      <c r="H45" s="84"/>
      <c r="I45" s="84"/>
      <c r="J45" s="84"/>
      <c r="K45" s="6"/>
      <c r="L45" s="87"/>
      <c r="M45" s="45"/>
      <c r="N45" s="46"/>
      <c r="P45" s="41"/>
      <c r="Q45" s="11"/>
    </row>
    <row r="46" spans="1:17" ht="11.25">
      <c r="A46" s="5"/>
      <c r="B46" s="42" t="s">
        <v>48</v>
      </c>
      <c r="C46" s="6"/>
      <c r="D46" s="6"/>
      <c r="E46" s="87"/>
      <c r="F46" s="204">
        <v>0</v>
      </c>
      <c r="G46" s="205"/>
      <c r="H46" s="84"/>
      <c r="I46" s="84"/>
      <c r="J46" s="84"/>
      <c r="K46" s="6"/>
      <c r="L46" s="87"/>
      <c r="M46" s="45"/>
      <c r="N46" s="46"/>
      <c r="P46" s="41"/>
      <c r="Q46" s="11"/>
    </row>
    <row r="47" spans="1:17" ht="11.25">
      <c r="A47" s="5"/>
      <c r="B47" s="42" t="s">
        <v>33</v>
      </c>
      <c r="C47" s="6"/>
      <c r="D47" s="6"/>
      <c r="E47" s="87"/>
      <c r="F47" s="200">
        <v>0</v>
      </c>
      <c r="G47" s="201"/>
      <c r="H47" s="6"/>
      <c r="I47" s="35" t="s">
        <v>50</v>
      </c>
      <c r="J47" s="37"/>
      <c r="K47" s="37"/>
      <c r="L47" s="37"/>
      <c r="M47" s="37"/>
      <c r="N47" s="48"/>
      <c r="P47" s="41"/>
      <c r="Q47" s="11"/>
    </row>
    <row r="48" spans="1:17" ht="11.25">
      <c r="A48" s="5"/>
      <c r="B48" s="42" t="s">
        <v>51</v>
      </c>
      <c r="C48" s="6"/>
      <c r="D48" s="6"/>
      <c r="E48" s="87"/>
      <c r="F48" s="202">
        <v>0</v>
      </c>
      <c r="G48" s="203"/>
      <c r="H48" s="6"/>
      <c r="I48" s="49"/>
      <c r="J48" s="50"/>
      <c r="K48" s="50"/>
      <c r="L48" s="50"/>
      <c r="M48" s="50"/>
      <c r="N48" s="51"/>
      <c r="P48" s="6"/>
      <c r="Q48" s="6"/>
    </row>
    <row r="49" spans="1:17" ht="11.25">
      <c r="A49" s="5"/>
      <c r="B49" s="42" t="s">
        <v>43</v>
      </c>
      <c r="C49" s="6"/>
      <c r="D49" s="6"/>
      <c r="E49" s="87" t="s">
        <v>52</v>
      </c>
      <c r="F49" s="202">
        <v>0</v>
      </c>
      <c r="G49" s="203"/>
      <c r="H49" s="6"/>
      <c r="I49" s="49"/>
      <c r="J49" s="50"/>
      <c r="K49" s="50"/>
      <c r="L49" s="50"/>
      <c r="M49" s="50"/>
      <c r="N49" s="51"/>
      <c r="P49" s="6"/>
      <c r="Q49" s="6"/>
    </row>
    <row r="50" spans="1:17" ht="11.25">
      <c r="A50" s="5"/>
      <c r="B50" s="42" t="s">
        <v>53</v>
      </c>
      <c r="C50" s="6"/>
      <c r="D50" s="6"/>
      <c r="E50" s="87"/>
      <c r="F50" s="202">
        <v>0</v>
      </c>
      <c r="G50" s="203"/>
      <c r="H50" s="52"/>
      <c r="I50" s="49"/>
      <c r="J50" s="50"/>
      <c r="K50" s="50"/>
      <c r="L50" s="50"/>
      <c r="M50" s="50"/>
      <c r="N50" s="51"/>
      <c r="P50" s="169"/>
      <c r="Q50" s="169"/>
    </row>
    <row r="51" spans="1:17" ht="11.25">
      <c r="A51" s="5"/>
      <c r="B51" s="42" t="s">
        <v>47</v>
      </c>
      <c r="C51" s="6"/>
      <c r="D51" s="6"/>
      <c r="E51" s="87"/>
      <c r="F51" s="206">
        <f>SUM(F46:G50)</f>
        <v>0</v>
      </c>
      <c r="G51" s="207"/>
      <c r="H51" s="6"/>
      <c r="I51" s="49"/>
      <c r="J51" s="50"/>
      <c r="K51" s="50"/>
      <c r="L51" s="50"/>
      <c r="M51" s="50"/>
      <c r="N51" s="51"/>
      <c r="P51" s="41"/>
      <c r="Q51" s="6"/>
    </row>
    <row r="52" spans="1:17" ht="11.25">
      <c r="A52" s="5"/>
      <c r="B52" s="42" t="s">
        <v>54</v>
      </c>
      <c r="C52" s="6"/>
      <c r="D52" s="6"/>
      <c r="E52" s="87"/>
      <c r="F52" s="208">
        <f>+M42-F51</f>
        <v>746.8</v>
      </c>
      <c r="G52" s="209"/>
      <c r="H52" s="6"/>
      <c r="I52" s="53"/>
      <c r="J52" s="27"/>
      <c r="K52" s="27"/>
      <c r="L52" s="27"/>
      <c r="M52" s="27"/>
      <c r="N52" s="54"/>
      <c r="P52" s="41"/>
      <c r="Q52" s="6"/>
    </row>
    <row r="53" spans="1:17" ht="12" thickBot="1">
      <c r="A53" s="5"/>
      <c r="B53" s="55" t="s">
        <v>48</v>
      </c>
      <c r="C53" s="26"/>
      <c r="D53" s="26"/>
      <c r="E53" s="56"/>
      <c r="F53" s="210">
        <f>+F51+F52</f>
        <v>746.8</v>
      </c>
      <c r="G53" s="211"/>
      <c r="H53" s="6"/>
      <c r="I53" s="57"/>
      <c r="J53" s="27"/>
      <c r="K53" s="27"/>
      <c r="L53" s="27"/>
      <c r="M53" s="27"/>
      <c r="N53" s="54"/>
      <c r="P53" s="41"/>
      <c r="Q53" s="11"/>
    </row>
    <row r="54" spans="1:17" ht="11.25">
      <c r="A54" s="5"/>
      <c r="B54" s="169" t="s">
        <v>55</v>
      </c>
      <c r="C54" s="169"/>
      <c r="D54" s="169"/>
      <c r="E54" s="169"/>
      <c r="F54" s="169"/>
      <c r="G54" s="169"/>
      <c r="H54" s="6"/>
      <c r="I54" s="169" t="s">
        <v>56</v>
      </c>
      <c r="J54" s="169"/>
      <c r="K54" s="169"/>
      <c r="L54" s="169"/>
      <c r="M54" s="169"/>
      <c r="N54" s="176"/>
      <c r="P54" s="41"/>
      <c r="Q54" s="11"/>
    </row>
    <row r="55" spans="1:17" ht="1.5" customHeight="1">
      <c r="A55" s="5"/>
      <c r="B55" s="83"/>
      <c r="C55" s="83"/>
      <c r="D55" s="83"/>
      <c r="E55" s="83"/>
      <c r="F55" s="83"/>
      <c r="G55" s="83"/>
      <c r="H55" s="6"/>
      <c r="I55" s="83"/>
      <c r="J55" s="83"/>
      <c r="K55" s="83"/>
      <c r="L55" s="83"/>
      <c r="M55" s="83"/>
      <c r="N55" s="85"/>
      <c r="P55" s="41"/>
      <c r="Q55" s="11" t="s">
        <v>57</v>
      </c>
    </row>
    <row r="56" spans="1:17" ht="11.25" customHeight="1" hidden="1">
      <c r="A56" s="5"/>
      <c r="B56" s="169"/>
      <c r="C56" s="169"/>
      <c r="D56" s="169"/>
      <c r="E56" s="169"/>
      <c r="F56" s="169"/>
      <c r="G56" s="169"/>
      <c r="H56" s="6"/>
      <c r="I56" s="6"/>
      <c r="J56" s="6"/>
      <c r="K56" s="6"/>
      <c r="L56" s="6"/>
      <c r="M56" s="6"/>
      <c r="N56" s="13"/>
      <c r="P56" s="41"/>
      <c r="Q56" s="11" t="s">
        <v>58</v>
      </c>
    </row>
    <row r="57" spans="1:17" ht="16.5" customHeight="1">
      <c r="A57" s="5"/>
      <c r="B57" s="168" t="s">
        <v>59</v>
      </c>
      <c r="C57" s="168"/>
      <c r="D57" s="168"/>
      <c r="E57" s="168"/>
      <c r="F57" s="168"/>
      <c r="G57" s="168"/>
      <c r="H57" s="6"/>
      <c r="I57" s="168" t="s">
        <v>133</v>
      </c>
      <c r="J57" s="168"/>
      <c r="K57" s="168"/>
      <c r="L57" s="168"/>
      <c r="M57" s="168"/>
      <c r="N57" s="214"/>
      <c r="P57" s="41"/>
      <c r="Q57" s="11"/>
    </row>
    <row r="58" spans="1:17" ht="11.25">
      <c r="A58" s="5"/>
      <c r="B58" s="169" t="s">
        <v>57</v>
      </c>
      <c r="C58" s="169"/>
      <c r="D58" s="169"/>
      <c r="E58" s="169"/>
      <c r="F58" s="169"/>
      <c r="G58" s="169"/>
      <c r="H58" s="6"/>
      <c r="I58" s="169" t="s">
        <v>57</v>
      </c>
      <c r="J58" s="169"/>
      <c r="K58" s="169"/>
      <c r="L58" s="169"/>
      <c r="M58" s="169"/>
      <c r="N58" s="176"/>
      <c r="P58" s="6"/>
      <c r="Q58" s="6"/>
    </row>
    <row r="59" spans="1:17" ht="26.25" customHeight="1">
      <c r="A59" s="5"/>
      <c r="B59" s="217" t="s">
        <v>61</v>
      </c>
      <c r="C59" s="217"/>
      <c r="D59" s="217"/>
      <c r="E59" s="217"/>
      <c r="F59" s="217"/>
      <c r="G59" s="217"/>
      <c r="H59" s="6"/>
      <c r="I59" s="218" t="s">
        <v>134</v>
      </c>
      <c r="J59" s="218"/>
      <c r="K59" s="218"/>
      <c r="L59" s="218"/>
      <c r="M59" s="218"/>
      <c r="N59" s="219"/>
      <c r="P59" s="6"/>
      <c r="Q59" s="6"/>
    </row>
    <row r="60" spans="1:17" ht="2.25" customHeight="1">
      <c r="A60" s="5"/>
      <c r="B60" s="169" t="s">
        <v>63</v>
      </c>
      <c r="C60" s="169"/>
      <c r="D60" s="169"/>
      <c r="E60" s="169"/>
      <c r="F60" s="169"/>
      <c r="G60" s="169"/>
      <c r="H60" s="6"/>
      <c r="I60" s="212"/>
      <c r="J60" s="212"/>
      <c r="K60" s="212"/>
      <c r="L60" s="212"/>
      <c r="M60" s="212"/>
      <c r="N60" s="213"/>
      <c r="P60" s="6"/>
      <c r="Q60" s="6"/>
    </row>
    <row r="61" spans="1:17" ht="0.75" customHeight="1" hidden="1">
      <c r="A61" s="5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13"/>
      <c r="P61" s="6"/>
      <c r="Q61" s="6"/>
    </row>
    <row r="62" spans="1:17" ht="14.25" customHeight="1" thickBot="1">
      <c r="A62" s="59"/>
      <c r="B62" s="60"/>
      <c r="C62" s="60"/>
      <c r="D62" s="60"/>
      <c r="E62" s="60"/>
      <c r="F62" s="60"/>
      <c r="G62" s="60"/>
      <c r="H62" s="60"/>
      <c r="I62" s="60" t="s">
        <v>64</v>
      </c>
      <c r="J62" s="60">
        <v>7862</v>
      </c>
      <c r="K62" s="60"/>
      <c r="L62" s="61"/>
      <c r="M62" s="62"/>
      <c r="N62" s="63"/>
      <c r="P62" s="6"/>
      <c r="Q62" s="6"/>
    </row>
    <row r="63" spans="14:17" ht="36" customHeight="1">
      <c r="N63" s="4" t="s">
        <v>65</v>
      </c>
      <c r="P63" s="6"/>
      <c r="Q63" s="6"/>
    </row>
    <row r="64" spans="16:17" ht="11.25">
      <c r="P64" s="6"/>
      <c r="Q64" s="6"/>
    </row>
    <row r="65" spans="16:17" ht="11.25">
      <c r="P65" s="6"/>
      <c r="Q65" s="6"/>
    </row>
    <row r="66" spans="16:17" ht="11.25">
      <c r="P66" s="6"/>
      <c r="Q66" s="6"/>
    </row>
    <row r="67" spans="16:17" ht="11.25">
      <c r="P67" s="6"/>
      <c r="Q67" s="6"/>
    </row>
    <row r="68" spans="16:17" ht="11.25">
      <c r="P68" s="6"/>
      <c r="Q68" s="6"/>
    </row>
    <row r="69" spans="16:17" ht="11.25">
      <c r="P69" s="6"/>
      <c r="Q69" s="6"/>
    </row>
    <row r="70" spans="16:17" ht="11.25">
      <c r="P70" s="6"/>
      <c r="Q70" s="6"/>
    </row>
    <row r="71" spans="16:17" ht="11.25">
      <c r="P71" s="6"/>
      <c r="Q71" s="6"/>
    </row>
    <row r="72" spans="16:17" ht="11.25">
      <c r="P72" s="6"/>
      <c r="Q72" s="6"/>
    </row>
    <row r="73" spans="16:17" ht="11.25">
      <c r="P73" s="6"/>
      <c r="Q73" s="6"/>
    </row>
    <row r="74" spans="16:17" ht="11.25">
      <c r="P74" s="6"/>
      <c r="Q74" s="6"/>
    </row>
  </sheetData>
  <sheetProtection/>
  <mergeCells count="83">
    <mergeCell ref="P50:Q50"/>
    <mergeCell ref="F51:G51"/>
    <mergeCell ref="F52:G52"/>
    <mergeCell ref="F53:G53"/>
    <mergeCell ref="B60:G60"/>
    <mergeCell ref="I60:N60"/>
    <mergeCell ref="B56:G56"/>
    <mergeCell ref="B57:G57"/>
    <mergeCell ref="I57:N57"/>
    <mergeCell ref="B58:G58"/>
    <mergeCell ref="I58:N58"/>
    <mergeCell ref="B59:G59"/>
    <mergeCell ref="I59:N59"/>
    <mergeCell ref="F43:G43"/>
    <mergeCell ref="M43:N43"/>
    <mergeCell ref="B54:G54"/>
    <mergeCell ref="I54:N54"/>
    <mergeCell ref="F44:G44"/>
    <mergeCell ref="F45:G45"/>
    <mergeCell ref="F46:G46"/>
    <mergeCell ref="F47:G47"/>
    <mergeCell ref="F48:G48"/>
    <mergeCell ref="F49:G49"/>
    <mergeCell ref="F50:G50"/>
    <mergeCell ref="P38:Q38"/>
    <mergeCell ref="M40:N40"/>
    <mergeCell ref="M41:N41"/>
    <mergeCell ref="F42:G42"/>
    <mergeCell ref="M42:N42"/>
    <mergeCell ref="M39:N39"/>
    <mergeCell ref="C34:E34"/>
    <mergeCell ref="G34:I34"/>
    <mergeCell ref="C35:E35"/>
    <mergeCell ref="G35:I35"/>
    <mergeCell ref="H36:I36"/>
    <mergeCell ref="M36:N36"/>
    <mergeCell ref="M37:N37"/>
    <mergeCell ref="G38:J38"/>
    <mergeCell ref="K38:L38"/>
    <mergeCell ref="M38:N38"/>
    <mergeCell ref="C31:E31"/>
    <mergeCell ref="G31:I31"/>
    <mergeCell ref="C32:E32"/>
    <mergeCell ref="G32:I32"/>
    <mergeCell ref="C33:E33"/>
    <mergeCell ref="G33:I33"/>
    <mergeCell ref="C28:E28"/>
    <mergeCell ref="G28:I28"/>
    <mergeCell ref="C29:E29"/>
    <mergeCell ref="G29:I29"/>
    <mergeCell ref="C30:E30"/>
    <mergeCell ref="G30:I30"/>
    <mergeCell ref="C27:E27"/>
    <mergeCell ref="G27:I27"/>
    <mergeCell ref="B19:N19"/>
    <mergeCell ref="B20:E20"/>
    <mergeCell ref="F20:I20"/>
    <mergeCell ref="J20:K20"/>
    <mergeCell ref="L20:N20"/>
    <mergeCell ref="B21:E21"/>
    <mergeCell ref="F21:I21"/>
    <mergeCell ref="J21:K21"/>
    <mergeCell ref="L21:N21"/>
    <mergeCell ref="F23:G23"/>
    <mergeCell ref="F24:G24"/>
    <mergeCell ref="M24:N24"/>
    <mergeCell ref="F25:G25"/>
    <mergeCell ref="M25:N25"/>
    <mergeCell ref="B13:N15"/>
    <mergeCell ref="G16:H16"/>
    <mergeCell ref="L16:M16"/>
    <mergeCell ref="B17:N17"/>
    <mergeCell ref="B18:C18"/>
    <mergeCell ref="E18:G18"/>
    <mergeCell ref="I18:J18"/>
    <mergeCell ref="L18:M18"/>
    <mergeCell ref="B11:C11"/>
    <mergeCell ref="D11:N11"/>
    <mergeCell ref="M2:N2"/>
    <mergeCell ref="L3:M3"/>
    <mergeCell ref="L8:M8"/>
    <mergeCell ref="K9:L9"/>
    <mergeCell ref="M9:N9"/>
  </mergeCells>
  <printOptions/>
  <pageMargins left="0.7" right="0.7" top="0.75" bottom="0.75" header="0.3" footer="0.3"/>
  <pageSetup horizontalDpi="600" verticalDpi="600" orientation="portrait" scale="95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V74"/>
  <sheetViews>
    <sheetView zoomScalePageLayoutView="0" workbookViewId="0" topLeftCell="A1">
      <selection activeCell="M38" sqref="M38:N38"/>
    </sheetView>
  </sheetViews>
  <sheetFormatPr defaultColWidth="6.7109375" defaultRowHeight="1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125" style="4" customWidth="1"/>
    <col min="8" max="8" width="3.28125" style="4" customWidth="1"/>
    <col min="9" max="9" width="9.00390625" style="4" customWidth="1"/>
    <col min="10" max="10" width="8.140625" style="4" customWidth="1"/>
    <col min="11" max="11" width="4.00390625" style="4" customWidth="1"/>
    <col min="12" max="12" width="7.00390625" style="4" customWidth="1"/>
    <col min="13" max="13" width="5.28125" style="4" bestFit="1" customWidth="1"/>
    <col min="14" max="14" width="16.28125" style="4" customWidth="1"/>
    <col min="15" max="15" width="8.140625" style="4" bestFit="1" customWidth="1"/>
    <col min="16" max="16" width="9.28125" style="4" bestFit="1" customWidth="1"/>
    <col min="17" max="17" width="10.28125" style="4" bestFit="1" customWidth="1"/>
    <col min="18" max="16384" width="6.7109375" style="4" customWidth="1"/>
  </cols>
  <sheetData>
    <row r="1" spans="1:14" ht="11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1.2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164">
        <v>21</v>
      </c>
      <c r="N2" s="165"/>
    </row>
    <row r="3" spans="1:14" ht="11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166"/>
      <c r="M3" s="167"/>
      <c r="N3" s="8">
        <v>7862</v>
      </c>
    </row>
    <row r="4" spans="1:14" ht="11.2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82"/>
      <c r="M4" s="82"/>
      <c r="N4" s="10" t="s">
        <v>1</v>
      </c>
    </row>
    <row r="5" spans="1:14" ht="11.25">
      <c r="A5" s="5"/>
      <c r="B5" s="6"/>
      <c r="C5" s="6"/>
      <c r="D5" s="6"/>
      <c r="E5" s="6"/>
      <c r="F5" s="6"/>
      <c r="G5" s="11"/>
      <c r="H5" s="6"/>
      <c r="I5" s="6"/>
      <c r="J5" s="6"/>
      <c r="K5" s="6"/>
      <c r="L5" s="82" t="s">
        <v>2</v>
      </c>
      <c r="M5" s="82"/>
      <c r="N5" s="12"/>
    </row>
    <row r="6" spans="1:14" ht="11.25">
      <c r="A6" s="5"/>
      <c r="B6" s="6"/>
      <c r="C6" s="6"/>
      <c r="D6" s="6"/>
      <c r="E6" s="6"/>
      <c r="F6" s="6"/>
      <c r="G6" s="11" t="s">
        <v>3</v>
      </c>
      <c r="H6" s="6"/>
      <c r="I6" s="6"/>
      <c r="J6" s="6"/>
      <c r="K6" s="6"/>
      <c r="L6" s="6"/>
      <c r="M6" s="6"/>
      <c r="N6" s="13"/>
    </row>
    <row r="7" spans="1:14" ht="11.25">
      <c r="A7" s="5"/>
      <c r="B7" s="6"/>
      <c r="C7" s="6"/>
      <c r="D7" s="6"/>
      <c r="E7" s="6"/>
      <c r="F7" s="11"/>
      <c r="G7" s="11"/>
      <c r="H7" s="6"/>
      <c r="I7" s="6"/>
      <c r="J7" s="6"/>
      <c r="K7" s="6"/>
      <c r="L7" s="6"/>
      <c r="M7" s="6"/>
      <c r="N7" s="13"/>
    </row>
    <row r="8" spans="1:14" ht="12" thickBot="1">
      <c r="A8" s="5"/>
      <c r="B8" s="6"/>
      <c r="C8" s="6"/>
      <c r="D8" s="6"/>
      <c r="E8" s="6"/>
      <c r="F8" s="6"/>
      <c r="G8" s="6" t="s">
        <v>4</v>
      </c>
      <c r="H8" s="6"/>
      <c r="I8" s="6"/>
      <c r="J8" s="14">
        <v>13</v>
      </c>
      <c r="K8" s="77" t="s">
        <v>5</v>
      </c>
      <c r="L8" s="168" t="s">
        <v>14</v>
      </c>
      <c r="M8" s="168"/>
      <c r="N8" s="13">
        <v>2017</v>
      </c>
    </row>
    <row r="9" spans="1:14" ht="11.25">
      <c r="A9" s="5"/>
      <c r="B9" s="6"/>
      <c r="C9" s="6"/>
      <c r="D9" s="6"/>
      <c r="E9" s="6"/>
      <c r="F9" s="6"/>
      <c r="G9" s="6"/>
      <c r="H9" s="6"/>
      <c r="I9" s="6"/>
      <c r="J9" s="6"/>
      <c r="K9" s="169" t="s">
        <v>6</v>
      </c>
      <c r="L9" s="169"/>
      <c r="M9" s="170">
        <f>M42</f>
        <v>873.6</v>
      </c>
      <c r="N9" s="171"/>
    </row>
    <row r="10" spans="1:14" ht="13.5" customHeight="1">
      <c r="A10" s="5"/>
      <c r="B10" s="6" t="s">
        <v>7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1:14" ht="11.25">
      <c r="A11" s="80"/>
      <c r="B11" s="161">
        <f>$M$9</f>
        <v>873.6</v>
      </c>
      <c r="C11" s="161"/>
      <c r="D11" s="162" t="s">
        <v>129</v>
      </c>
      <c r="E11" s="162"/>
      <c r="F11" s="162"/>
      <c r="G11" s="162"/>
      <c r="H11" s="162"/>
      <c r="I11" s="162"/>
      <c r="J11" s="162"/>
      <c r="K11" s="162"/>
      <c r="L11" s="162"/>
      <c r="M11" s="162"/>
      <c r="N11" s="163"/>
    </row>
    <row r="12" spans="1:20" ht="11.25">
      <c r="A12" s="5"/>
      <c r="B12" s="6" t="s">
        <v>8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  <c r="P12" s="4" t="s">
        <v>9</v>
      </c>
      <c r="T12" s="4" t="s">
        <v>10</v>
      </c>
    </row>
    <row r="13" spans="1:14" ht="12.75" customHeight="1">
      <c r="A13" s="5"/>
      <c r="B13" s="172" t="s">
        <v>125</v>
      </c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3"/>
    </row>
    <row r="14" spans="1:14" ht="11.25">
      <c r="A14" s="5"/>
      <c r="B14" s="172"/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3"/>
    </row>
    <row r="15" spans="1:14" ht="11.25">
      <c r="A15" s="5"/>
      <c r="B15" s="172"/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3"/>
    </row>
    <row r="16" spans="1:16" ht="11.25">
      <c r="A16" s="5"/>
      <c r="B16" s="6" t="s">
        <v>11</v>
      </c>
      <c r="C16" s="6"/>
      <c r="D16" s="6"/>
      <c r="E16" s="18">
        <v>14</v>
      </c>
      <c r="F16" s="77" t="s">
        <v>5</v>
      </c>
      <c r="G16" s="168" t="s">
        <v>14</v>
      </c>
      <c r="H16" s="168"/>
      <c r="I16" s="77" t="s">
        <v>12</v>
      </c>
      <c r="J16" s="18">
        <v>16</v>
      </c>
      <c r="K16" s="77" t="s">
        <v>13</v>
      </c>
      <c r="L16" s="168" t="s">
        <v>14</v>
      </c>
      <c r="M16" s="168"/>
      <c r="N16" s="13">
        <v>2017</v>
      </c>
      <c r="P16" s="19"/>
    </row>
    <row r="17" spans="1:14" ht="12" thickBot="1">
      <c r="A17" s="5"/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5"/>
    </row>
    <row r="18" spans="1:22" ht="12" thickBot="1">
      <c r="A18" s="5"/>
      <c r="B18" s="169" t="s">
        <v>15</v>
      </c>
      <c r="C18" s="176"/>
      <c r="D18" s="20"/>
      <c r="E18" s="177" t="s">
        <v>16</v>
      </c>
      <c r="F18" s="178"/>
      <c r="G18" s="179"/>
      <c r="H18" s="20" t="s">
        <v>17</v>
      </c>
      <c r="I18" s="177" t="s">
        <v>18</v>
      </c>
      <c r="J18" s="179"/>
      <c r="K18" s="20"/>
      <c r="L18" s="177" t="s">
        <v>19</v>
      </c>
      <c r="M18" s="179"/>
      <c r="N18" s="20"/>
      <c r="V18" s="4" t="s">
        <v>10</v>
      </c>
    </row>
    <row r="19" spans="1:17" ht="11.25">
      <c r="A19" s="5"/>
      <c r="B19" s="174" t="s">
        <v>20</v>
      </c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5"/>
      <c r="Q19" s="4" t="s">
        <v>10</v>
      </c>
    </row>
    <row r="20" spans="1:17" ht="12.75" customHeight="1">
      <c r="A20" s="5"/>
      <c r="B20" s="180"/>
      <c r="C20" s="181"/>
      <c r="D20" s="181"/>
      <c r="E20" s="182"/>
      <c r="F20" s="164"/>
      <c r="G20" s="183"/>
      <c r="H20" s="183"/>
      <c r="I20" s="184"/>
      <c r="J20" s="164"/>
      <c r="K20" s="184"/>
      <c r="L20" s="164"/>
      <c r="M20" s="183"/>
      <c r="N20" s="165"/>
      <c r="Q20" s="4" t="s">
        <v>10</v>
      </c>
    </row>
    <row r="21" spans="1:14" ht="11.25">
      <c r="A21" s="5"/>
      <c r="B21" s="185" t="s">
        <v>21</v>
      </c>
      <c r="C21" s="186"/>
      <c r="D21" s="186"/>
      <c r="E21" s="187"/>
      <c r="F21" s="185" t="s">
        <v>22</v>
      </c>
      <c r="G21" s="186"/>
      <c r="H21" s="186"/>
      <c r="I21" s="187"/>
      <c r="J21" s="185" t="s">
        <v>23</v>
      </c>
      <c r="K21" s="187"/>
      <c r="L21" s="185" t="s">
        <v>24</v>
      </c>
      <c r="M21" s="186"/>
      <c r="N21" s="188"/>
    </row>
    <row r="22" spans="1:14" ht="11.25">
      <c r="A22" s="5"/>
      <c r="B22" s="7" t="s">
        <v>25</v>
      </c>
      <c r="C22" s="6"/>
      <c r="D22" s="6"/>
      <c r="E22" s="11"/>
      <c r="F22" s="6"/>
      <c r="G22" s="6"/>
      <c r="H22" s="6"/>
      <c r="I22" s="6"/>
      <c r="J22" s="6"/>
      <c r="K22" s="6"/>
      <c r="L22" s="6"/>
      <c r="M22" s="6"/>
      <c r="N22" s="13"/>
    </row>
    <row r="23" spans="1:14" ht="11.25">
      <c r="A23" s="5"/>
      <c r="B23" s="6"/>
      <c r="C23" s="6" t="s">
        <v>26</v>
      </c>
      <c r="D23" s="6"/>
      <c r="E23" s="77"/>
      <c r="F23" s="168" t="s">
        <v>27</v>
      </c>
      <c r="G23" s="168"/>
      <c r="H23" s="6"/>
      <c r="I23" s="6"/>
      <c r="J23" s="11"/>
      <c r="K23" s="6"/>
      <c r="L23" s="6"/>
      <c r="M23" s="6"/>
      <c r="N23" s="13"/>
    </row>
    <row r="24" spans="1:14" ht="11.25">
      <c r="A24" s="5"/>
      <c r="B24" s="6" t="s">
        <v>28</v>
      </c>
      <c r="C24" s="6"/>
      <c r="D24" s="22">
        <v>0</v>
      </c>
      <c r="E24" s="77" t="s">
        <v>29</v>
      </c>
      <c r="F24" s="189">
        <v>2000</v>
      </c>
      <c r="G24" s="190"/>
      <c r="H24" s="6" t="s">
        <v>30</v>
      </c>
      <c r="I24" s="6"/>
      <c r="J24" s="11"/>
      <c r="K24" s="6"/>
      <c r="L24" s="6"/>
      <c r="M24" s="191"/>
      <c r="N24" s="192"/>
    </row>
    <row r="25" spans="1:14" ht="11.25">
      <c r="A25" s="5"/>
      <c r="B25" s="6" t="s">
        <v>31</v>
      </c>
      <c r="C25" s="6"/>
      <c r="D25" s="22">
        <v>0</v>
      </c>
      <c r="E25" s="77" t="s">
        <v>29</v>
      </c>
      <c r="F25" s="189">
        <v>1200</v>
      </c>
      <c r="G25" s="190"/>
      <c r="H25" s="6" t="s">
        <v>30</v>
      </c>
      <c r="I25" s="6"/>
      <c r="J25" s="11"/>
      <c r="K25" s="6" t="s">
        <v>32</v>
      </c>
      <c r="L25" s="6"/>
      <c r="M25" s="193">
        <f>D24*F24+D25*F25</f>
        <v>0</v>
      </c>
      <c r="N25" s="194"/>
    </row>
    <row r="26" spans="1:14" ht="11.25">
      <c r="A26" s="5"/>
      <c r="B26" s="7" t="s">
        <v>33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13"/>
    </row>
    <row r="27" spans="1:14" ht="11.25">
      <c r="A27" s="5"/>
      <c r="B27" s="6" t="s">
        <v>5</v>
      </c>
      <c r="C27" s="168" t="s">
        <v>83</v>
      </c>
      <c r="D27" s="168"/>
      <c r="E27" s="168"/>
      <c r="F27" s="77" t="s">
        <v>29</v>
      </c>
      <c r="G27" s="168" t="s">
        <v>92</v>
      </c>
      <c r="H27" s="168"/>
      <c r="I27" s="168"/>
      <c r="J27" s="23">
        <v>152</v>
      </c>
      <c r="K27" s="6" t="s">
        <v>34</v>
      </c>
      <c r="L27" s="6"/>
      <c r="M27" s="6"/>
      <c r="N27" s="24"/>
    </row>
    <row r="28" spans="1:14" ht="11.25">
      <c r="A28" s="5"/>
      <c r="B28" s="6" t="s">
        <v>5</v>
      </c>
      <c r="C28" s="168" t="s">
        <v>92</v>
      </c>
      <c r="D28" s="168"/>
      <c r="E28" s="168"/>
      <c r="F28" s="25" t="s">
        <v>29</v>
      </c>
      <c r="G28" s="168" t="s">
        <v>83</v>
      </c>
      <c r="H28" s="168"/>
      <c r="I28" s="168"/>
      <c r="J28" s="23">
        <v>152</v>
      </c>
      <c r="K28" s="6" t="s">
        <v>34</v>
      </c>
      <c r="L28" s="6"/>
      <c r="M28" s="6"/>
      <c r="N28" s="24"/>
    </row>
    <row r="29" spans="1:14" ht="11.25">
      <c r="A29" s="5"/>
      <c r="B29" s="6" t="s">
        <v>5</v>
      </c>
      <c r="C29" s="168"/>
      <c r="D29" s="168"/>
      <c r="E29" s="168"/>
      <c r="F29" s="25" t="s">
        <v>29</v>
      </c>
      <c r="G29" s="168"/>
      <c r="H29" s="168"/>
      <c r="I29" s="168"/>
      <c r="J29" s="26"/>
      <c r="K29" s="6" t="s">
        <v>34</v>
      </c>
      <c r="L29" s="6"/>
      <c r="M29" s="6"/>
      <c r="N29" s="13"/>
    </row>
    <row r="30" spans="1:14" ht="11.25">
      <c r="A30" s="5"/>
      <c r="B30" s="6" t="s">
        <v>5</v>
      </c>
      <c r="C30" s="168"/>
      <c r="D30" s="168"/>
      <c r="E30" s="168"/>
      <c r="F30" s="77" t="s">
        <v>29</v>
      </c>
      <c r="G30" s="183"/>
      <c r="H30" s="183"/>
      <c r="I30" s="183"/>
      <c r="J30" s="26"/>
      <c r="K30" s="6" t="s">
        <v>34</v>
      </c>
      <c r="L30" s="6"/>
      <c r="M30" s="6"/>
      <c r="N30" s="13"/>
    </row>
    <row r="31" spans="1:14" ht="11.25">
      <c r="A31" s="5"/>
      <c r="B31" s="6" t="s">
        <v>5</v>
      </c>
      <c r="C31" s="183"/>
      <c r="D31" s="183"/>
      <c r="E31" s="183"/>
      <c r="F31" s="77" t="s">
        <v>29</v>
      </c>
      <c r="G31" s="183"/>
      <c r="H31" s="183"/>
      <c r="I31" s="183"/>
      <c r="J31" s="26"/>
      <c r="K31" s="6" t="s">
        <v>34</v>
      </c>
      <c r="L31" s="6"/>
      <c r="M31" s="6"/>
      <c r="N31" s="13"/>
    </row>
    <row r="32" spans="1:14" ht="11.25">
      <c r="A32" s="5"/>
      <c r="B32" s="6" t="s">
        <v>5</v>
      </c>
      <c r="C32" s="183"/>
      <c r="D32" s="183"/>
      <c r="E32" s="183"/>
      <c r="F32" s="77" t="s">
        <v>29</v>
      </c>
      <c r="G32" s="168"/>
      <c r="H32" s="168"/>
      <c r="I32" s="168"/>
      <c r="J32" s="26"/>
      <c r="K32" s="6" t="s">
        <v>34</v>
      </c>
      <c r="L32" s="6"/>
      <c r="M32" s="6"/>
      <c r="N32" s="13"/>
    </row>
    <row r="33" spans="1:14" ht="11.25">
      <c r="A33" s="5"/>
      <c r="B33" s="6" t="s">
        <v>5</v>
      </c>
      <c r="C33" s="168"/>
      <c r="D33" s="168"/>
      <c r="E33" s="168"/>
      <c r="F33" s="77" t="s">
        <v>29</v>
      </c>
      <c r="G33" s="183"/>
      <c r="H33" s="183"/>
      <c r="I33" s="183"/>
      <c r="J33" s="26"/>
      <c r="K33" s="6" t="s">
        <v>34</v>
      </c>
      <c r="L33" s="6"/>
      <c r="M33" s="6"/>
      <c r="N33" s="13"/>
    </row>
    <row r="34" spans="1:14" ht="11.25">
      <c r="A34" s="5"/>
      <c r="B34" s="6" t="s">
        <v>5</v>
      </c>
      <c r="C34" s="183"/>
      <c r="D34" s="183"/>
      <c r="E34" s="183"/>
      <c r="F34" s="77" t="s">
        <v>29</v>
      </c>
      <c r="G34" s="168"/>
      <c r="H34" s="168"/>
      <c r="I34" s="168"/>
      <c r="J34" s="27"/>
      <c r="K34" s="6" t="s">
        <v>34</v>
      </c>
      <c r="L34" s="6"/>
      <c r="M34" s="6"/>
      <c r="N34" s="13"/>
    </row>
    <row r="35" spans="1:14" ht="11.25">
      <c r="A35" s="5"/>
      <c r="B35" s="6"/>
      <c r="C35" s="169"/>
      <c r="D35" s="169"/>
      <c r="E35" s="169"/>
      <c r="F35" s="77" t="s">
        <v>29</v>
      </c>
      <c r="G35" s="169"/>
      <c r="H35" s="169"/>
      <c r="I35" s="169"/>
      <c r="J35" s="28">
        <f>J27+J28+J29+J30+J31+J32+J34</f>
        <v>304</v>
      </c>
      <c r="K35" s="6"/>
      <c r="L35" s="6"/>
      <c r="M35" s="29"/>
      <c r="N35" s="30"/>
    </row>
    <row r="36" spans="1:14" ht="11.25">
      <c r="A36" s="5"/>
      <c r="B36" s="6"/>
      <c r="C36" s="6"/>
      <c r="D36" s="6"/>
      <c r="E36" s="6"/>
      <c r="F36" s="6"/>
      <c r="G36" s="6"/>
      <c r="H36" s="169" t="s">
        <v>36</v>
      </c>
      <c r="I36" s="169"/>
      <c r="J36" s="31">
        <v>1.9</v>
      </c>
      <c r="K36" s="6"/>
      <c r="L36" s="81"/>
      <c r="M36" s="193">
        <f>M25</f>
        <v>0</v>
      </c>
      <c r="N36" s="194"/>
    </row>
    <row r="37" spans="1:18" ht="11.25">
      <c r="A37" s="5"/>
      <c r="B37" s="6" t="s">
        <v>37</v>
      </c>
      <c r="C37" s="6"/>
      <c r="D37" s="6"/>
      <c r="E37" s="6"/>
      <c r="F37" s="6"/>
      <c r="G37" s="6"/>
      <c r="H37" s="77"/>
      <c r="I37" s="77"/>
      <c r="J37" s="31"/>
      <c r="K37" s="6"/>
      <c r="L37" s="79" t="s">
        <v>38</v>
      </c>
      <c r="M37" s="195">
        <v>1</v>
      </c>
      <c r="N37" s="196"/>
      <c r="R37" s="4" t="s">
        <v>39</v>
      </c>
    </row>
    <row r="38" spans="1:17" ht="11.25">
      <c r="A38" s="5"/>
      <c r="B38" s="6"/>
      <c r="C38" s="6"/>
      <c r="D38" s="6"/>
      <c r="E38" s="6"/>
      <c r="F38" s="6"/>
      <c r="G38" s="197"/>
      <c r="H38" s="197"/>
      <c r="I38" s="197"/>
      <c r="J38" s="197"/>
      <c r="K38" s="197" t="s">
        <v>40</v>
      </c>
      <c r="L38" s="198"/>
      <c r="M38" s="195">
        <f>148+148</f>
        <v>296</v>
      </c>
      <c r="N38" s="196"/>
      <c r="P38" s="169"/>
      <c r="Q38" s="169"/>
    </row>
    <row r="39" spans="1:17" ht="11.25">
      <c r="A39" s="5"/>
      <c r="B39" s="35"/>
      <c r="C39" s="36" t="s">
        <v>41</v>
      </c>
      <c r="D39" s="37"/>
      <c r="E39" s="37"/>
      <c r="F39" s="37"/>
      <c r="G39" s="38"/>
      <c r="H39" s="39"/>
      <c r="I39" s="39"/>
      <c r="J39" s="40"/>
      <c r="K39" s="40"/>
      <c r="L39" s="79" t="s">
        <v>33</v>
      </c>
      <c r="M39" s="189">
        <f>J35*J36</f>
        <v>577.6</v>
      </c>
      <c r="N39" s="199"/>
      <c r="P39" s="41"/>
      <c r="Q39" s="6"/>
    </row>
    <row r="40" spans="1:17" ht="11.25">
      <c r="A40" s="5"/>
      <c r="B40" s="42"/>
      <c r="C40" s="7"/>
      <c r="D40" s="6"/>
      <c r="E40" s="6"/>
      <c r="F40" s="6"/>
      <c r="G40" s="43"/>
      <c r="H40" s="39"/>
      <c r="I40" s="39"/>
      <c r="J40" s="40"/>
      <c r="K40" s="40"/>
      <c r="L40" s="79" t="s">
        <v>42</v>
      </c>
      <c r="M40" s="189">
        <v>0</v>
      </c>
      <c r="N40" s="199"/>
      <c r="P40" s="41"/>
      <c r="Q40" s="6"/>
    </row>
    <row r="41" spans="1:17" ht="11.25">
      <c r="A41" s="5"/>
      <c r="B41" s="42"/>
      <c r="C41" s="7"/>
      <c r="D41" s="6"/>
      <c r="E41" s="6"/>
      <c r="F41" s="6"/>
      <c r="G41" s="43"/>
      <c r="H41" s="39"/>
      <c r="I41" s="39"/>
      <c r="J41" s="40"/>
      <c r="K41" s="40"/>
      <c r="L41" s="79" t="s">
        <v>43</v>
      </c>
      <c r="M41" s="189">
        <v>0</v>
      </c>
      <c r="N41" s="199"/>
      <c r="P41" s="41"/>
      <c r="Q41" s="6"/>
    </row>
    <row r="42" spans="1:17" ht="11.25">
      <c r="A42" s="5"/>
      <c r="B42" s="42" t="s">
        <v>44</v>
      </c>
      <c r="C42" s="6"/>
      <c r="D42" s="6"/>
      <c r="E42" s="81"/>
      <c r="F42" s="200">
        <v>0</v>
      </c>
      <c r="G42" s="201"/>
      <c r="H42" s="79"/>
      <c r="I42" s="79"/>
      <c r="J42" s="79"/>
      <c r="K42" s="6" t="s">
        <v>45</v>
      </c>
      <c r="L42" s="81"/>
      <c r="M42" s="170">
        <f>SUM(M36+M38+M39)+M40+M41</f>
        <v>873.6</v>
      </c>
      <c r="N42" s="171"/>
      <c r="O42" s="44"/>
      <c r="P42" s="41"/>
      <c r="Q42" s="11"/>
    </row>
    <row r="43" spans="1:17" ht="11.25">
      <c r="A43" s="5"/>
      <c r="B43" s="42" t="s">
        <v>46</v>
      </c>
      <c r="C43" s="6"/>
      <c r="D43" s="6"/>
      <c r="E43" s="81"/>
      <c r="F43" s="202">
        <v>0</v>
      </c>
      <c r="G43" s="203"/>
      <c r="H43" s="79"/>
      <c r="I43" s="79"/>
      <c r="J43" s="79"/>
      <c r="K43" s="6" t="s">
        <v>47</v>
      </c>
      <c r="L43" s="81"/>
      <c r="M43" s="170"/>
      <c r="N43" s="171"/>
      <c r="P43" s="41"/>
      <c r="Q43" s="11"/>
    </row>
    <row r="44" spans="1:17" ht="11.25">
      <c r="A44" s="5"/>
      <c r="B44" s="42" t="s">
        <v>48</v>
      </c>
      <c r="C44" s="6"/>
      <c r="D44" s="6"/>
      <c r="E44" s="81"/>
      <c r="F44" s="204">
        <v>0</v>
      </c>
      <c r="G44" s="205"/>
      <c r="H44" s="79"/>
      <c r="I44" s="79"/>
      <c r="J44" s="79"/>
      <c r="K44" s="6"/>
      <c r="L44" s="81"/>
      <c r="M44" s="45"/>
      <c r="N44" s="46"/>
      <c r="P44" s="41"/>
      <c r="Q44" s="47"/>
    </row>
    <row r="45" spans="1:17" ht="11.25">
      <c r="A45" s="5"/>
      <c r="B45" s="42" t="s">
        <v>49</v>
      </c>
      <c r="C45" s="6"/>
      <c r="D45" s="6"/>
      <c r="E45" s="81"/>
      <c r="F45" s="202">
        <v>0</v>
      </c>
      <c r="G45" s="203"/>
      <c r="H45" s="79"/>
      <c r="I45" s="79"/>
      <c r="J45" s="79"/>
      <c r="K45" s="6"/>
      <c r="L45" s="81"/>
      <c r="M45" s="45"/>
      <c r="N45" s="46"/>
      <c r="P45" s="41"/>
      <c r="Q45" s="11"/>
    </row>
    <row r="46" spans="1:17" ht="11.25">
      <c r="A46" s="5"/>
      <c r="B46" s="42" t="s">
        <v>48</v>
      </c>
      <c r="C46" s="6"/>
      <c r="D46" s="6"/>
      <c r="E46" s="81"/>
      <c r="F46" s="204">
        <v>0</v>
      </c>
      <c r="G46" s="205"/>
      <c r="H46" s="79"/>
      <c r="I46" s="79"/>
      <c r="J46" s="79"/>
      <c r="K46" s="6"/>
      <c r="L46" s="81"/>
      <c r="M46" s="45"/>
      <c r="N46" s="46"/>
      <c r="P46" s="41"/>
      <c r="Q46" s="11"/>
    </row>
    <row r="47" spans="1:17" ht="11.25">
      <c r="A47" s="5"/>
      <c r="B47" s="42" t="s">
        <v>33</v>
      </c>
      <c r="C47" s="6"/>
      <c r="D47" s="6"/>
      <c r="E47" s="81"/>
      <c r="F47" s="200">
        <v>0</v>
      </c>
      <c r="G47" s="201"/>
      <c r="H47" s="6"/>
      <c r="I47" s="35" t="s">
        <v>50</v>
      </c>
      <c r="J47" s="37"/>
      <c r="K47" s="37"/>
      <c r="L47" s="37"/>
      <c r="M47" s="37"/>
      <c r="N47" s="48"/>
      <c r="P47" s="41"/>
      <c r="Q47" s="11"/>
    </row>
    <row r="48" spans="1:17" ht="11.25">
      <c r="A48" s="5"/>
      <c r="B48" s="42" t="s">
        <v>51</v>
      </c>
      <c r="C48" s="6"/>
      <c r="D48" s="6"/>
      <c r="E48" s="81"/>
      <c r="F48" s="202">
        <v>0</v>
      </c>
      <c r="G48" s="203"/>
      <c r="H48" s="6"/>
      <c r="I48" s="49"/>
      <c r="J48" s="50"/>
      <c r="K48" s="50"/>
      <c r="L48" s="50"/>
      <c r="M48" s="50"/>
      <c r="N48" s="51"/>
      <c r="P48" s="6"/>
      <c r="Q48" s="6"/>
    </row>
    <row r="49" spans="1:17" ht="11.25">
      <c r="A49" s="5"/>
      <c r="B49" s="42" t="s">
        <v>43</v>
      </c>
      <c r="C49" s="6"/>
      <c r="D49" s="6"/>
      <c r="E49" s="81" t="s">
        <v>52</v>
      </c>
      <c r="F49" s="202">
        <v>0</v>
      </c>
      <c r="G49" s="203"/>
      <c r="H49" s="6"/>
      <c r="I49" s="49"/>
      <c r="J49" s="50"/>
      <c r="K49" s="50"/>
      <c r="L49" s="50"/>
      <c r="M49" s="50"/>
      <c r="N49" s="51"/>
      <c r="P49" s="6"/>
      <c r="Q49" s="6"/>
    </row>
    <row r="50" spans="1:17" ht="11.25">
      <c r="A50" s="5"/>
      <c r="B50" s="42" t="s">
        <v>53</v>
      </c>
      <c r="C50" s="6"/>
      <c r="D50" s="6"/>
      <c r="E50" s="81"/>
      <c r="F50" s="202">
        <v>0</v>
      </c>
      <c r="G50" s="203"/>
      <c r="H50" s="52"/>
      <c r="I50" s="49"/>
      <c r="J50" s="50"/>
      <c r="K50" s="50"/>
      <c r="L50" s="50"/>
      <c r="M50" s="50"/>
      <c r="N50" s="51"/>
      <c r="P50" s="169"/>
      <c r="Q50" s="169"/>
    </row>
    <row r="51" spans="1:17" ht="11.25">
      <c r="A51" s="5"/>
      <c r="B51" s="42" t="s">
        <v>47</v>
      </c>
      <c r="C51" s="6"/>
      <c r="D51" s="6"/>
      <c r="E51" s="81"/>
      <c r="F51" s="206">
        <f>SUM(F46:G50)</f>
        <v>0</v>
      </c>
      <c r="G51" s="207"/>
      <c r="H51" s="6"/>
      <c r="I51" s="49"/>
      <c r="J51" s="50"/>
      <c r="K51" s="50"/>
      <c r="L51" s="50"/>
      <c r="M51" s="50"/>
      <c r="N51" s="51"/>
      <c r="P51" s="41"/>
      <c r="Q51" s="6"/>
    </row>
    <row r="52" spans="1:17" ht="11.25">
      <c r="A52" s="5"/>
      <c r="B52" s="42" t="s">
        <v>54</v>
      </c>
      <c r="C52" s="6"/>
      <c r="D52" s="6"/>
      <c r="E52" s="81"/>
      <c r="F52" s="208">
        <f>+M42-F51</f>
        <v>873.6</v>
      </c>
      <c r="G52" s="209"/>
      <c r="H52" s="6"/>
      <c r="I52" s="53"/>
      <c r="J52" s="27"/>
      <c r="K52" s="27"/>
      <c r="L52" s="27"/>
      <c r="M52" s="27"/>
      <c r="N52" s="54"/>
      <c r="P52" s="41"/>
      <c r="Q52" s="6"/>
    </row>
    <row r="53" spans="1:17" ht="12" thickBot="1">
      <c r="A53" s="5"/>
      <c r="B53" s="55" t="s">
        <v>48</v>
      </c>
      <c r="C53" s="26"/>
      <c r="D53" s="26"/>
      <c r="E53" s="56"/>
      <c r="F53" s="210">
        <f>+F51+F52</f>
        <v>873.6</v>
      </c>
      <c r="G53" s="211"/>
      <c r="H53" s="6"/>
      <c r="I53" s="57"/>
      <c r="J53" s="27"/>
      <c r="K53" s="27"/>
      <c r="L53" s="27"/>
      <c r="M53" s="27"/>
      <c r="N53" s="54"/>
      <c r="P53" s="41"/>
      <c r="Q53" s="11"/>
    </row>
    <row r="54" spans="1:17" ht="11.25">
      <c r="A54" s="5"/>
      <c r="B54" s="169" t="s">
        <v>55</v>
      </c>
      <c r="C54" s="169"/>
      <c r="D54" s="169"/>
      <c r="E54" s="169"/>
      <c r="F54" s="169"/>
      <c r="G54" s="169"/>
      <c r="H54" s="6"/>
      <c r="I54" s="215" t="s">
        <v>56</v>
      </c>
      <c r="J54" s="215"/>
      <c r="K54" s="215"/>
      <c r="L54" s="215"/>
      <c r="M54" s="215"/>
      <c r="N54" s="216"/>
      <c r="P54" s="41"/>
      <c r="Q54" s="11"/>
    </row>
    <row r="55" spans="1:17" ht="1.5" customHeight="1">
      <c r="A55" s="5"/>
      <c r="B55" s="77"/>
      <c r="C55" s="77"/>
      <c r="D55" s="77"/>
      <c r="E55" s="77"/>
      <c r="F55" s="77"/>
      <c r="G55" s="77"/>
      <c r="H55" s="6"/>
      <c r="I55" s="77"/>
      <c r="J55" s="77"/>
      <c r="K55" s="77"/>
      <c r="L55" s="77"/>
      <c r="M55" s="77"/>
      <c r="N55" s="78"/>
      <c r="P55" s="41"/>
      <c r="Q55" s="11" t="s">
        <v>57</v>
      </c>
    </row>
    <row r="56" spans="1:17" ht="11.25" customHeight="1" hidden="1">
      <c r="A56" s="5"/>
      <c r="B56" s="169"/>
      <c r="C56" s="169"/>
      <c r="D56" s="169"/>
      <c r="E56" s="169"/>
      <c r="F56" s="169"/>
      <c r="G56" s="169"/>
      <c r="H56" s="6"/>
      <c r="I56" s="6"/>
      <c r="J56" s="6"/>
      <c r="K56" s="6"/>
      <c r="L56" s="6"/>
      <c r="M56" s="6"/>
      <c r="N56" s="13"/>
      <c r="P56" s="41"/>
      <c r="Q56" s="11" t="s">
        <v>58</v>
      </c>
    </row>
    <row r="57" spans="1:17" ht="16.5" customHeight="1">
      <c r="A57" s="5"/>
      <c r="B57" s="168" t="s">
        <v>59</v>
      </c>
      <c r="C57" s="168"/>
      <c r="D57" s="168"/>
      <c r="E57" s="168"/>
      <c r="F57" s="168"/>
      <c r="G57" s="168"/>
      <c r="H57" s="6"/>
      <c r="I57" s="168" t="s">
        <v>130</v>
      </c>
      <c r="J57" s="168"/>
      <c r="K57" s="168"/>
      <c r="L57" s="168"/>
      <c r="M57" s="168"/>
      <c r="N57" s="214"/>
      <c r="P57" s="41"/>
      <c r="Q57" s="11"/>
    </row>
    <row r="58" spans="1:17" ht="11.25">
      <c r="A58" s="5"/>
      <c r="B58" s="169" t="s">
        <v>57</v>
      </c>
      <c r="C58" s="169"/>
      <c r="D58" s="169"/>
      <c r="E58" s="169"/>
      <c r="F58" s="169"/>
      <c r="G58" s="169"/>
      <c r="H58" s="6"/>
      <c r="I58" s="215" t="s">
        <v>57</v>
      </c>
      <c r="J58" s="215"/>
      <c r="K58" s="215"/>
      <c r="L58" s="215"/>
      <c r="M58" s="215"/>
      <c r="N58" s="216"/>
      <c r="P58" s="6"/>
      <c r="Q58" s="6"/>
    </row>
    <row r="59" spans="1:17" ht="26.25" customHeight="1">
      <c r="A59" s="5"/>
      <c r="B59" s="217" t="s">
        <v>61</v>
      </c>
      <c r="C59" s="217"/>
      <c r="D59" s="217"/>
      <c r="E59" s="217"/>
      <c r="F59" s="217"/>
      <c r="G59" s="217"/>
      <c r="H59" s="6"/>
      <c r="I59" s="218" t="s">
        <v>131</v>
      </c>
      <c r="J59" s="218"/>
      <c r="K59" s="218"/>
      <c r="L59" s="218"/>
      <c r="M59" s="218"/>
      <c r="N59" s="219"/>
      <c r="P59" s="6"/>
      <c r="Q59" s="6"/>
    </row>
    <row r="60" spans="1:17" ht="2.25" customHeight="1">
      <c r="A60" s="5"/>
      <c r="B60" s="169" t="s">
        <v>63</v>
      </c>
      <c r="C60" s="169"/>
      <c r="D60" s="169"/>
      <c r="E60" s="169"/>
      <c r="F60" s="169"/>
      <c r="G60" s="169"/>
      <c r="H60" s="6"/>
      <c r="I60" s="212"/>
      <c r="J60" s="212"/>
      <c r="K60" s="212"/>
      <c r="L60" s="212"/>
      <c r="M60" s="212"/>
      <c r="N60" s="213"/>
      <c r="P60" s="6"/>
      <c r="Q60" s="6"/>
    </row>
    <row r="61" spans="1:17" ht="0.75" customHeight="1" hidden="1">
      <c r="A61" s="5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13"/>
      <c r="P61" s="6"/>
      <c r="Q61" s="6"/>
    </row>
    <row r="62" spans="1:17" ht="14.25" customHeight="1" thickBot="1">
      <c r="A62" s="59"/>
      <c r="B62" s="60"/>
      <c r="C62" s="60"/>
      <c r="D62" s="60"/>
      <c r="E62" s="60"/>
      <c r="F62" s="60"/>
      <c r="G62" s="60"/>
      <c r="H62" s="60"/>
      <c r="I62" s="60" t="s">
        <v>64</v>
      </c>
      <c r="J62" s="60">
        <v>7862</v>
      </c>
      <c r="K62" s="60"/>
      <c r="L62" s="61"/>
      <c r="M62" s="62"/>
      <c r="N62" s="63"/>
      <c r="P62" s="6"/>
      <c r="Q62" s="6"/>
    </row>
    <row r="63" spans="14:17" ht="36" customHeight="1">
      <c r="N63" s="4" t="s">
        <v>65</v>
      </c>
      <c r="P63" s="6"/>
      <c r="Q63" s="6"/>
    </row>
    <row r="64" spans="16:17" ht="11.25">
      <c r="P64" s="6"/>
      <c r="Q64" s="6"/>
    </row>
    <row r="65" spans="16:17" ht="11.25">
      <c r="P65" s="6"/>
      <c r="Q65" s="6"/>
    </row>
    <row r="66" spans="16:17" ht="11.25">
      <c r="P66" s="6"/>
      <c r="Q66" s="6"/>
    </row>
    <row r="67" spans="16:17" ht="11.25">
      <c r="P67" s="6"/>
      <c r="Q67" s="6"/>
    </row>
    <row r="68" spans="16:17" ht="11.25">
      <c r="P68" s="6"/>
      <c r="Q68" s="6"/>
    </row>
    <row r="69" spans="16:17" ht="11.25">
      <c r="P69" s="6"/>
      <c r="Q69" s="6"/>
    </row>
    <row r="70" spans="16:17" ht="11.25">
      <c r="P70" s="6"/>
      <c r="Q70" s="6"/>
    </row>
    <row r="71" spans="16:17" ht="11.25">
      <c r="P71" s="6"/>
      <c r="Q71" s="6"/>
    </row>
    <row r="72" spans="16:17" ht="11.25">
      <c r="P72" s="6"/>
      <c r="Q72" s="6"/>
    </row>
    <row r="73" spans="16:17" ht="11.25">
      <c r="P73" s="6"/>
      <c r="Q73" s="6"/>
    </row>
    <row r="74" spans="16:17" ht="11.25">
      <c r="P74" s="6"/>
      <c r="Q74" s="6"/>
    </row>
  </sheetData>
  <sheetProtection/>
  <mergeCells count="83">
    <mergeCell ref="B11:C11"/>
    <mergeCell ref="D11:N11"/>
    <mergeCell ref="M2:N2"/>
    <mergeCell ref="L3:M3"/>
    <mergeCell ref="L8:M8"/>
    <mergeCell ref="K9:L9"/>
    <mergeCell ref="M9:N9"/>
    <mergeCell ref="B13:N15"/>
    <mergeCell ref="G16:H16"/>
    <mergeCell ref="L16:M16"/>
    <mergeCell ref="B17:N17"/>
    <mergeCell ref="B18:C18"/>
    <mergeCell ref="E18:G18"/>
    <mergeCell ref="I18:J18"/>
    <mergeCell ref="L18:M18"/>
    <mergeCell ref="C27:E27"/>
    <mergeCell ref="G27:I27"/>
    <mergeCell ref="B19:N19"/>
    <mergeCell ref="B20:E20"/>
    <mergeCell ref="F20:I20"/>
    <mergeCell ref="J20:K20"/>
    <mergeCell ref="L20:N20"/>
    <mergeCell ref="B21:E21"/>
    <mergeCell ref="F21:I21"/>
    <mergeCell ref="J21:K21"/>
    <mergeCell ref="L21:N21"/>
    <mergeCell ref="F23:G23"/>
    <mergeCell ref="F24:G24"/>
    <mergeCell ref="M24:N24"/>
    <mergeCell ref="F25:G25"/>
    <mergeCell ref="M25:N25"/>
    <mergeCell ref="C28:E28"/>
    <mergeCell ref="G28:I28"/>
    <mergeCell ref="C29:E29"/>
    <mergeCell ref="G29:I29"/>
    <mergeCell ref="C30:E30"/>
    <mergeCell ref="G30:I30"/>
    <mergeCell ref="C31:E31"/>
    <mergeCell ref="G31:I31"/>
    <mergeCell ref="C32:E32"/>
    <mergeCell ref="G32:I32"/>
    <mergeCell ref="C33:E33"/>
    <mergeCell ref="G33:I33"/>
    <mergeCell ref="M36:N36"/>
    <mergeCell ref="M37:N37"/>
    <mergeCell ref="G38:J38"/>
    <mergeCell ref="K38:L38"/>
    <mergeCell ref="M38:N38"/>
    <mergeCell ref="C34:E34"/>
    <mergeCell ref="G34:I34"/>
    <mergeCell ref="C35:E35"/>
    <mergeCell ref="G35:I35"/>
    <mergeCell ref="H36:I36"/>
    <mergeCell ref="P38:Q38"/>
    <mergeCell ref="M40:N40"/>
    <mergeCell ref="M41:N41"/>
    <mergeCell ref="F42:G42"/>
    <mergeCell ref="M42:N42"/>
    <mergeCell ref="M39:N39"/>
    <mergeCell ref="F43:G43"/>
    <mergeCell ref="M43:N43"/>
    <mergeCell ref="B54:G54"/>
    <mergeCell ref="I54:N54"/>
    <mergeCell ref="F44:G44"/>
    <mergeCell ref="F45:G45"/>
    <mergeCell ref="F46:G46"/>
    <mergeCell ref="F47:G47"/>
    <mergeCell ref="F48:G48"/>
    <mergeCell ref="F49:G49"/>
    <mergeCell ref="F50:G50"/>
    <mergeCell ref="P50:Q50"/>
    <mergeCell ref="F51:G51"/>
    <mergeCell ref="F52:G52"/>
    <mergeCell ref="F53:G53"/>
    <mergeCell ref="B60:G60"/>
    <mergeCell ref="I60:N60"/>
    <mergeCell ref="B56:G56"/>
    <mergeCell ref="B57:G57"/>
    <mergeCell ref="I57:N57"/>
    <mergeCell ref="B58:G58"/>
    <mergeCell ref="I58:N58"/>
    <mergeCell ref="B59:G59"/>
    <mergeCell ref="I59:N59"/>
  </mergeCells>
  <printOptions/>
  <pageMargins left="0.7" right="0.7" top="0.75" bottom="0.75" header="0.3" footer="0.3"/>
  <pageSetup horizontalDpi="600" verticalDpi="600" orientation="portrait" scale="95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V74"/>
  <sheetViews>
    <sheetView zoomScalePageLayoutView="0" workbookViewId="0" topLeftCell="A1">
      <selection activeCell="I57" sqref="I57:N57"/>
    </sheetView>
  </sheetViews>
  <sheetFormatPr defaultColWidth="6.7109375" defaultRowHeight="1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125" style="4" customWidth="1"/>
    <col min="8" max="8" width="3.28125" style="4" customWidth="1"/>
    <col min="9" max="9" width="9.00390625" style="4" customWidth="1"/>
    <col min="10" max="10" width="8.140625" style="4" customWidth="1"/>
    <col min="11" max="11" width="4.00390625" style="4" customWidth="1"/>
    <col min="12" max="12" width="7.00390625" style="4" customWidth="1"/>
    <col min="13" max="13" width="5.28125" style="4" bestFit="1" customWidth="1"/>
    <col min="14" max="14" width="16.28125" style="4" customWidth="1"/>
    <col min="15" max="15" width="8.140625" style="4" bestFit="1" customWidth="1"/>
    <col min="16" max="16" width="9.28125" style="4" bestFit="1" customWidth="1"/>
    <col min="17" max="17" width="10.28125" style="4" bestFit="1" customWidth="1"/>
    <col min="18" max="16384" width="6.7109375" style="4" customWidth="1"/>
  </cols>
  <sheetData>
    <row r="1" spans="1:14" ht="11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1.2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164">
        <v>20</v>
      </c>
      <c r="N2" s="165"/>
    </row>
    <row r="3" spans="1:14" ht="11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166"/>
      <c r="M3" s="167"/>
      <c r="N3" s="8">
        <v>7862</v>
      </c>
    </row>
    <row r="4" spans="1:14" ht="11.2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82"/>
      <c r="M4" s="82"/>
      <c r="N4" s="10" t="s">
        <v>1</v>
      </c>
    </row>
    <row r="5" spans="1:14" ht="11.25">
      <c r="A5" s="5"/>
      <c r="B5" s="6"/>
      <c r="C5" s="6"/>
      <c r="D5" s="6"/>
      <c r="E5" s="6"/>
      <c r="F5" s="6"/>
      <c r="G5" s="11"/>
      <c r="H5" s="6"/>
      <c r="I5" s="6"/>
      <c r="J5" s="6"/>
      <c r="K5" s="6"/>
      <c r="L5" s="82" t="s">
        <v>2</v>
      </c>
      <c r="M5" s="82"/>
      <c r="N5" s="12"/>
    </row>
    <row r="6" spans="1:14" ht="11.25">
      <c r="A6" s="5"/>
      <c r="B6" s="6"/>
      <c r="C6" s="6"/>
      <c r="D6" s="6"/>
      <c r="E6" s="6"/>
      <c r="F6" s="6"/>
      <c r="G6" s="11" t="s">
        <v>3</v>
      </c>
      <c r="H6" s="6"/>
      <c r="I6" s="6"/>
      <c r="J6" s="6"/>
      <c r="K6" s="6"/>
      <c r="L6" s="6"/>
      <c r="M6" s="6"/>
      <c r="N6" s="13"/>
    </row>
    <row r="7" spans="1:14" ht="11.25">
      <c r="A7" s="5"/>
      <c r="B7" s="6"/>
      <c r="C7" s="6"/>
      <c r="D7" s="6"/>
      <c r="E7" s="6"/>
      <c r="F7" s="11"/>
      <c r="G7" s="11"/>
      <c r="H7" s="6"/>
      <c r="I7" s="6"/>
      <c r="J7" s="6"/>
      <c r="K7" s="6"/>
      <c r="L7" s="6"/>
      <c r="M7" s="6"/>
      <c r="N7" s="13"/>
    </row>
    <row r="8" spans="1:14" ht="12" thickBot="1">
      <c r="A8" s="5"/>
      <c r="B8" s="6"/>
      <c r="C8" s="6"/>
      <c r="D8" s="6"/>
      <c r="E8" s="6"/>
      <c r="F8" s="6"/>
      <c r="G8" s="6" t="s">
        <v>4</v>
      </c>
      <c r="H8" s="6"/>
      <c r="I8" s="6"/>
      <c r="J8" s="14">
        <v>13</v>
      </c>
      <c r="K8" s="77" t="s">
        <v>5</v>
      </c>
      <c r="L8" s="168" t="s">
        <v>14</v>
      </c>
      <c r="M8" s="168"/>
      <c r="N8" s="13">
        <v>2017</v>
      </c>
    </row>
    <row r="9" spans="1:14" ht="11.25">
      <c r="A9" s="5"/>
      <c r="B9" s="6"/>
      <c r="C9" s="6"/>
      <c r="D9" s="6"/>
      <c r="E9" s="6"/>
      <c r="F9" s="6"/>
      <c r="G9" s="6"/>
      <c r="H9" s="6"/>
      <c r="I9" s="6"/>
      <c r="J9" s="6"/>
      <c r="K9" s="169" t="s">
        <v>6</v>
      </c>
      <c r="L9" s="169"/>
      <c r="M9" s="170">
        <f>M42</f>
        <v>5982.4</v>
      </c>
      <c r="N9" s="171"/>
    </row>
    <row r="10" spans="1:14" ht="13.5" customHeight="1">
      <c r="A10" s="5"/>
      <c r="B10" s="6" t="s">
        <v>7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1:14" ht="11.25">
      <c r="A11" s="80"/>
      <c r="B11" s="161">
        <f>$M$9</f>
        <v>5982.4</v>
      </c>
      <c r="C11" s="161"/>
      <c r="D11" s="162" t="s">
        <v>126</v>
      </c>
      <c r="E11" s="162"/>
      <c r="F11" s="162"/>
      <c r="G11" s="162"/>
      <c r="H11" s="162"/>
      <c r="I11" s="162"/>
      <c r="J11" s="162"/>
      <c r="K11" s="162"/>
      <c r="L11" s="162"/>
      <c r="M11" s="162"/>
      <c r="N11" s="163"/>
    </row>
    <row r="12" spans="1:20" ht="11.25">
      <c r="A12" s="5"/>
      <c r="B12" s="6" t="s">
        <v>8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  <c r="P12" s="4" t="s">
        <v>9</v>
      </c>
      <c r="T12" s="4" t="s">
        <v>10</v>
      </c>
    </row>
    <row r="13" spans="1:14" ht="12.75" customHeight="1">
      <c r="A13" s="5"/>
      <c r="B13" s="172" t="s">
        <v>125</v>
      </c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3"/>
    </row>
    <row r="14" spans="1:14" ht="11.25">
      <c r="A14" s="5"/>
      <c r="B14" s="172"/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3"/>
    </row>
    <row r="15" spans="1:14" ht="11.25">
      <c r="A15" s="5"/>
      <c r="B15" s="172"/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3"/>
    </row>
    <row r="16" spans="1:16" ht="11.25">
      <c r="A16" s="5"/>
      <c r="B16" s="6" t="s">
        <v>11</v>
      </c>
      <c r="C16" s="6"/>
      <c r="D16" s="6"/>
      <c r="E16" s="18">
        <v>14</v>
      </c>
      <c r="F16" s="77" t="s">
        <v>5</v>
      </c>
      <c r="G16" s="168" t="s">
        <v>14</v>
      </c>
      <c r="H16" s="168"/>
      <c r="I16" s="77" t="s">
        <v>12</v>
      </c>
      <c r="J16" s="18">
        <v>17</v>
      </c>
      <c r="K16" s="77" t="s">
        <v>13</v>
      </c>
      <c r="L16" s="168" t="s">
        <v>14</v>
      </c>
      <c r="M16" s="168"/>
      <c r="N16" s="13">
        <v>2017</v>
      </c>
      <c r="P16" s="19"/>
    </row>
    <row r="17" spans="1:14" ht="12" thickBot="1">
      <c r="A17" s="5"/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5"/>
    </row>
    <row r="18" spans="1:22" ht="12" thickBot="1">
      <c r="A18" s="5"/>
      <c r="B18" s="169" t="s">
        <v>15</v>
      </c>
      <c r="C18" s="176"/>
      <c r="D18" s="20"/>
      <c r="E18" s="177" t="s">
        <v>16</v>
      </c>
      <c r="F18" s="178"/>
      <c r="G18" s="179"/>
      <c r="H18" s="20" t="s">
        <v>17</v>
      </c>
      <c r="I18" s="177" t="s">
        <v>18</v>
      </c>
      <c r="J18" s="179"/>
      <c r="K18" s="20"/>
      <c r="L18" s="177" t="s">
        <v>19</v>
      </c>
      <c r="M18" s="179"/>
      <c r="N18" s="20"/>
      <c r="V18" s="4" t="s">
        <v>10</v>
      </c>
    </row>
    <row r="19" spans="1:17" ht="11.25">
      <c r="A19" s="5"/>
      <c r="B19" s="174" t="s">
        <v>20</v>
      </c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5"/>
      <c r="Q19" s="4" t="s">
        <v>10</v>
      </c>
    </row>
    <row r="20" spans="1:17" ht="12.75" customHeight="1">
      <c r="A20" s="5"/>
      <c r="B20" s="180"/>
      <c r="C20" s="181"/>
      <c r="D20" s="181"/>
      <c r="E20" s="182"/>
      <c r="F20" s="164"/>
      <c r="G20" s="183"/>
      <c r="H20" s="183"/>
      <c r="I20" s="184"/>
      <c r="J20" s="164"/>
      <c r="K20" s="184"/>
      <c r="L20" s="164"/>
      <c r="M20" s="183"/>
      <c r="N20" s="165"/>
      <c r="Q20" s="4" t="s">
        <v>10</v>
      </c>
    </row>
    <row r="21" spans="1:14" ht="11.25">
      <c r="A21" s="5"/>
      <c r="B21" s="185" t="s">
        <v>21</v>
      </c>
      <c r="C21" s="186"/>
      <c r="D21" s="186"/>
      <c r="E21" s="187"/>
      <c r="F21" s="185" t="s">
        <v>22</v>
      </c>
      <c r="G21" s="186"/>
      <c r="H21" s="186"/>
      <c r="I21" s="187"/>
      <c r="J21" s="185" t="s">
        <v>23</v>
      </c>
      <c r="K21" s="187"/>
      <c r="L21" s="185" t="s">
        <v>24</v>
      </c>
      <c r="M21" s="186"/>
      <c r="N21" s="188"/>
    </row>
    <row r="22" spans="1:14" ht="11.25">
      <c r="A22" s="5"/>
      <c r="B22" s="7" t="s">
        <v>25</v>
      </c>
      <c r="C22" s="6"/>
      <c r="D22" s="6"/>
      <c r="E22" s="11"/>
      <c r="F22" s="6"/>
      <c r="G22" s="6"/>
      <c r="H22" s="6"/>
      <c r="I22" s="6"/>
      <c r="J22" s="6"/>
      <c r="K22" s="6"/>
      <c r="L22" s="6"/>
      <c r="M22" s="6"/>
      <c r="N22" s="13"/>
    </row>
    <row r="23" spans="1:14" ht="11.25">
      <c r="A23" s="5"/>
      <c r="B23" s="6"/>
      <c r="C23" s="6" t="s">
        <v>26</v>
      </c>
      <c r="D23" s="6"/>
      <c r="E23" s="77"/>
      <c r="F23" s="168" t="s">
        <v>27</v>
      </c>
      <c r="G23" s="168"/>
      <c r="H23" s="6"/>
      <c r="I23" s="6"/>
      <c r="J23" s="11"/>
      <c r="K23" s="6"/>
      <c r="L23" s="6"/>
      <c r="M23" s="6"/>
      <c r="N23" s="13"/>
    </row>
    <row r="24" spans="1:14" ht="11.25">
      <c r="A24" s="5"/>
      <c r="B24" s="6" t="s">
        <v>28</v>
      </c>
      <c r="C24" s="6"/>
      <c r="D24" s="22">
        <v>2</v>
      </c>
      <c r="E24" s="77" t="s">
        <v>29</v>
      </c>
      <c r="F24" s="189">
        <v>2000</v>
      </c>
      <c r="G24" s="190"/>
      <c r="H24" s="6" t="s">
        <v>30</v>
      </c>
      <c r="I24" s="6"/>
      <c r="J24" s="11"/>
      <c r="K24" s="6"/>
      <c r="L24" s="6"/>
      <c r="M24" s="191"/>
      <c r="N24" s="192"/>
    </row>
    <row r="25" spans="1:14" ht="11.25">
      <c r="A25" s="5"/>
      <c r="B25" s="6" t="s">
        <v>31</v>
      </c>
      <c r="C25" s="6"/>
      <c r="D25" s="22">
        <v>1</v>
      </c>
      <c r="E25" s="77" t="s">
        <v>29</v>
      </c>
      <c r="F25" s="189">
        <v>1200</v>
      </c>
      <c r="G25" s="190"/>
      <c r="H25" s="6" t="s">
        <v>30</v>
      </c>
      <c r="I25" s="6"/>
      <c r="J25" s="11"/>
      <c r="K25" s="6" t="s">
        <v>32</v>
      </c>
      <c r="L25" s="6"/>
      <c r="M25" s="193">
        <f>D24*F24+D25*F25</f>
        <v>5200</v>
      </c>
      <c r="N25" s="194"/>
    </row>
    <row r="26" spans="1:14" ht="11.25">
      <c r="A26" s="5"/>
      <c r="B26" s="7" t="s">
        <v>33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13"/>
    </row>
    <row r="27" spans="1:14" ht="11.25">
      <c r="A27" s="5"/>
      <c r="B27" s="6" t="s">
        <v>5</v>
      </c>
      <c r="C27" s="168" t="s">
        <v>83</v>
      </c>
      <c r="D27" s="168"/>
      <c r="E27" s="168"/>
      <c r="F27" s="77" t="s">
        <v>29</v>
      </c>
      <c r="G27" s="168" t="s">
        <v>92</v>
      </c>
      <c r="H27" s="168"/>
      <c r="I27" s="168"/>
      <c r="J27" s="23">
        <v>152</v>
      </c>
      <c r="K27" s="6" t="s">
        <v>34</v>
      </c>
      <c r="L27" s="6"/>
      <c r="M27" s="6"/>
      <c r="N27" s="24"/>
    </row>
    <row r="28" spans="1:14" ht="11.25">
      <c r="A28" s="5"/>
      <c r="B28" s="6" t="s">
        <v>5</v>
      </c>
      <c r="C28" s="168" t="s">
        <v>92</v>
      </c>
      <c r="D28" s="168"/>
      <c r="E28" s="168"/>
      <c r="F28" s="25" t="s">
        <v>29</v>
      </c>
      <c r="G28" s="168" t="s">
        <v>83</v>
      </c>
      <c r="H28" s="168"/>
      <c r="I28" s="168"/>
      <c r="J28" s="23">
        <v>152</v>
      </c>
      <c r="K28" s="6" t="s">
        <v>34</v>
      </c>
      <c r="L28" s="6"/>
      <c r="M28" s="6"/>
      <c r="N28" s="24"/>
    </row>
    <row r="29" spans="1:14" ht="11.25">
      <c r="A29" s="5"/>
      <c r="B29" s="6" t="s">
        <v>5</v>
      </c>
      <c r="C29" s="168"/>
      <c r="D29" s="168"/>
      <c r="E29" s="168"/>
      <c r="F29" s="25" t="s">
        <v>29</v>
      </c>
      <c r="G29" s="168"/>
      <c r="H29" s="168"/>
      <c r="I29" s="168"/>
      <c r="J29" s="26"/>
      <c r="K29" s="6" t="s">
        <v>34</v>
      </c>
      <c r="L29" s="6"/>
      <c r="M29" s="6"/>
      <c r="N29" s="13"/>
    </row>
    <row r="30" spans="1:14" ht="11.25">
      <c r="A30" s="5"/>
      <c r="B30" s="6" t="s">
        <v>5</v>
      </c>
      <c r="C30" s="168"/>
      <c r="D30" s="168"/>
      <c r="E30" s="168"/>
      <c r="F30" s="77" t="s">
        <v>29</v>
      </c>
      <c r="G30" s="168"/>
      <c r="H30" s="168"/>
      <c r="I30" s="168"/>
      <c r="J30" s="26"/>
      <c r="K30" s="6" t="s">
        <v>34</v>
      </c>
      <c r="L30" s="6"/>
      <c r="M30" s="6"/>
      <c r="N30" s="13"/>
    </row>
    <row r="31" spans="1:14" ht="11.25">
      <c r="A31" s="5"/>
      <c r="B31" s="6" t="s">
        <v>5</v>
      </c>
      <c r="C31" s="168"/>
      <c r="D31" s="168"/>
      <c r="E31" s="168"/>
      <c r="F31" s="77" t="s">
        <v>29</v>
      </c>
      <c r="G31" s="168"/>
      <c r="H31" s="168"/>
      <c r="I31" s="168"/>
      <c r="J31" s="26"/>
      <c r="K31" s="6" t="s">
        <v>34</v>
      </c>
      <c r="L31" s="6"/>
      <c r="M31" s="6"/>
      <c r="N31" s="13"/>
    </row>
    <row r="32" spans="1:14" ht="11.25">
      <c r="A32" s="5"/>
      <c r="B32" s="6" t="s">
        <v>5</v>
      </c>
      <c r="C32" s="183"/>
      <c r="D32" s="183"/>
      <c r="E32" s="183"/>
      <c r="F32" s="77" t="s">
        <v>29</v>
      </c>
      <c r="G32" s="168"/>
      <c r="H32" s="168"/>
      <c r="I32" s="168"/>
      <c r="J32" s="26"/>
      <c r="K32" s="6" t="s">
        <v>34</v>
      </c>
      <c r="L32" s="6"/>
      <c r="M32" s="6"/>
      <c r="N32" s="13"/>
    </row>
    <row r="33" spans="1:14" ht="11.25">
      <c r="A33" s="5"/>
      <c r="B33" s="6" t="s">
        <v>5</v>
      </c>
      <c r="C33" s="168"/>
      <c r="D33" s="168"/>
      <c r="E33" s="168"/>
      <c r="F33" s="77" t="s">
        <v>29</v>
      </c>
      <c r="G33" s="183"/>
      <c r="H33" s="183"/>
      <c r="I33" s="183"/>
      <c r="J33" s="26"/>
      <c r="K33" s="6" t="s">
        <v>34</v>
      </c>
      <c r="L33" s="6"/>
      <c r="M33" s="6"/>
      <c r="N33" s="13"/>
    </row>
    <row r="34" spans="1:14" ht="11.25">
      <c r="A34" s="5"/>
      <c r="B34" s="6" t="s">
        <v>5</v>
      </c>
      <c r="C34" s="183"/>
      <c r="D34" s="183"/>
      <c r="E34" s="183"/>
      <c r="F34" s="77" t="s">
        <v>29</v>
      </c>
      <c r="G34" s="168"/>
      <c r="H34" s="168"/>
      <c r="I34" s="168"/>
      <c r="J34" s="27"/>
      <c r="K34" s="6" t="s">
        <v>34</v>
      </c>
      <c r="L34" s="6"/>
      <c r="M34" s="6"/>
      <c r="N34" s="13"/>
    </row>
    <row r="35" spans="1:14" ht="11.25">
      <c r="A35" s="5"/>
      <c r="B35" s="6"/>
      <c r="C35" s="169"/>
      <c r="D35" s="169"/>
      <c r="E35" s="169"/>
      <c r="F35" s="77" t="s">
        <v>29</v>
      </c>
      <c r="G35" s="169"/>
      <c r="H35" s="169"/>
      <c r="I35" s="169"/>
      <c r="J35" s="28">
        <f>J27+J28+J29+J30+J31+J32+J34</f>
        <v>304</v>
      </c>
      <c r="K35" s="6"/>
      <c r="L35" s="6"/>
      <c r="M35" s="29"/>
      <c r="N35" s="30"/>
    </row>
    <row r="36" spans="1:14" ht="11.25">
      <c r="A36" s="5"/>
      <c r="B36" s="6"/>
      <c r="C36" s="6"/>
      <c r="D36" s="6"/>
      <c r="E36" s="6"/>
      <c r="F36" s="6"/>
      <c r="G36" s="6"/>
      <c r="H36" s="169" t="s">
        <v>36</v>
      </c>
      <c r="I36" s="169"/>
      <c r="J36" s="31">
        <v>1.6</v>
      </c>
      <c r="K36" s="6"/>
      <c r="L36" s="81"/>
      <c r="M36" s="193">
        <f>M25</f>
        <v>5200</v>
      </c>
      <c r="N36" s="194"/>
    </row>
    <row r="37" spans="1:18" ht="11.25">
      <c r="A37" s="5"/>
      <c r="B37" s="6" t="s">
        <v>37</v>
      </c>
      <c r="C37" s="6"/>
      <c r="D37" s="6"/>
      <c r="E37" s="6"/>
      <c r="F37" s="6"/>
      <c r="G37" s="6"/>
      <c r="H37" s="77"/>
      <c r="I37" s="77"/>
      <c r="J37" s="31"/>
      <c r="K37" s="6"/>
      <c r="L37" s="79" t="s">
        <v>38</v>
      </c>
      <c r="M37" s="195">
        <v>1</v>
      </c>
      <c r="N37" s="196"/>
      <c r="R37" s="4" t="s">
        <v>39</v>
      </c>
    </row>
    <row r="38" spans="1:17" ht="11.25">
      <c r="A38" s="5"/>
      <c r="B38" s="6"/>
      <c r="C38" s="6"/>
      <c r="D38" s="6"/>
      <c r="E38" s="6"/>
      <c r="F38" s="6"/>
      <c r="G38" s="197"/>
      <c r="H38" s="197"/>
      <c r="I38" s="197"/>
      <c r="J38" s="197"/>
      <c r="K38" s="197" t="s">
        <v>40</v>
      </c>
      <c r="L38" s="198"/>
      <c r="M38" s="195">
        <v>296</v>
      </c>
      <c r="N38" s="196"/>
      <c r="P38" s="169"/>
      <c r="Q38" s="169"/>
    </row>
    <row r="39" spans="1:17" ht="11.25">
      <c r="A39" s="5"/>
      <c r="B39" s="35"/>
      <c r="C39" s="36" t="s">
        <v>41</v>
      </c>
      <c r="D39" s="37"/>
      <c r="E39" s="37"/>
      <c r="F39" s="37"/>
      <c r="G39" s="38"/>
      <c r="H39" s="39"/>
      <c r="I39" s="39"/>
      <c r="J39" s="40"/>
      <c r="K39" s="40"/>
      <c r="L39" s="79" t="s">
        <v>33</v>
      </c>
      <c r="M39" s="189">
        <f>J35*J36</f>
        <v>486.40000000000003</v>
      </c>
      <c r="N39" s="199"/>
      <c r="P39" s="41"/>
      <c r="Q39" s="6"/>
    </row>
    <row r="40" spans="1:17" ht="11.25">
      <c r="A40" s="5"/>
      <c r="B40" s="42"/>
      <c r="C40" s="7"/>
      <c r="D40" s="6"/>
      <c r="E40" s="6"/>
      <c r="F40" s="6"/>
      <c r="G40" s="43"/>
      <c r="H40" s="39"/>
      <c r="I40" s="39"/>
      <c r="J40" s="40"/>
      <c r="K40" s="40"/>
      <c r="L40" s="79" t="s">
        <v>42</v>
      </c>
      <c r="M40" s="189">
        <v>0</v>
      </c>
      <c r="N40" s="199"/>
      <c r="P40" s="41"/>
      <c r="Q40" s="6"/>
    </row>
    <row r="41" spans="1:17" ht="11.25">
      <c r="A41" s="5"/>
      <c r="B41" s="42"/>
      <c r="C41" s="7"/>
      <c r="D41" s="6"/>
      <c r="E41" s="6"/>
      <c r="F41" s="6"/>
      <c r="G41" s="43"/>
      <c r="H41" s="39"/>
      <c r="I41" s="39"/>
      <c r="J41" s="40"/>
      <c r="K41" s="40"/>
      <c r="L41" s="79" t="s">
        <v>43</v>
      </c>
      <c r="M41" s="189">
        <v>0</v>
      </c>
      <c r="N41" s="199"/>
      <c r="P41" s="41"/>
      <c r="Q41" s="6"/>
    </row>
    <row r="42" spans="1:17" ht="11.25">
      <c r="A42" s="5"/>
      <c r="B42" s="42" t="s">
        <v>44</v>
      </c>
      <c r="C42" s="6"/>
      <c r="D42" s="6"/>
      <c r="E42" s="81"/>
      <c r="F42" s="200">
        <v>0</v>
      </c>
      <c r="G42" s="201"/>
      <c r="H42" s="79"/>
      <c r="I42" s="79"/>
      <c r="J42" s="79"/>
      <c r="K42" s="6" t="s">
        <v>45</v>
      </c>
      <c r="L42" s="81"/>
      <c r="M42" s="170">
        <f>SUM(M36+M38+M39)+M40+M41</f>
        <v>5982.4</v>
      </c>
      <c r="N42" s="171"/>
      <c r="O42" s="44"/>
      <c r="P42" s="41"/>
      <c r="Q42" s="11"/>
    </row>
    <row r="43" spans="1:17" ht="11.25">
      <c r="A43" s="5"/>
      <c r="B43" s="42" t="s">
        <v>46</v>
      </c>
      <c r="C43" s="6"/>
      <c r="D43" s="6"/>
      <c r="E43" s="81"/>
      <c r="F43" s="202">
        <v>0</v>
      </c>
      <c r="G43" s="203"/>
      <c r="H43" s="79"/>
      <c r="I43" s="79"/>
      <c r="J43" s="79"/>
      <c r="K43" s="6" t="s">
        <v>47</v>
      </c>
      <c r="L43" s="81"/>
      <c r="M43" s="170"/>
      <c r="N43" s="171"/>
      <c r="P43" s="41"/>
      <c r="Q43" s="11"/>
    </row>
    <row r="44" spans="1:17" ht="11.25">
      <c r="A44" s="5"/>
      <c r="B44" s="42" t="s">
        <v>48</v>
      </c>
      <c r="C44" s="6"/>
      <c r="D44" s="6"/>
      <c r="E44" s="81"/>
      <c r="F44" s="204">
        <v>0</v>
      </c>
      <c r="G44" s="205"/>
      <c r="H44" s="79"/>
      <c r="I44" s="79"/>
      <c r="J44" s="79"/>
      <c r="K44" s="6"/>
      <c r="L44" s="81"/>
      <c r="M44" s="45"/>
      <c r="N44" s="46"/>
      <c r="P44" s="41"/>
      <c r="Q44" s="47"/>
    </row>
    <row r="45" spans="1:17" ht="11.25">
      <c r="A45" s="5"/>
      <c r="B45" s="42" t="s">
        <v>49</v>
      </c>
      <c r="C45" s="6"/>
      <c r="D45" s="6"/>
      <c r="E45" s="81"/>
      <c r="F45" s="202">
        <v>0</v>
      </c>
      <c r="G45" s="203"/>
      <c r="H45" s="79"/>
      <c r="I45" s="79"/>
      <c r="J45" s="79"/>
      <c r="K45" s="6"/>
      <c r="L45" s="81"/>
      <c r="M45" s="45"/>
      <c r="N45" s="46"/>
      <c r="P45" s="41"/>
      <c r="Q45" s="11"/>
    </row>
    <row r="46" spans="1:17" ht="11.25">
      <c r="A46" s="5"/>
      <c r="B46" s="42" t="s">
        <v>48</v>
      </c>
      <c r="C46" s="6"/>
      <c r="D46" s="6"/>
      <c r="E46" s="81"/>
      <c r="F46" s="204">
        <v>0</v>
      </c>
      <c r="G46" s="205"/>
      <c r="H46" s="79"/>
      <c r="I46" s="79"/>
      <c r="J46" s="79"/>
      <c r="K46" s="6"/>
      <c r="L46" s="81"/>
      <c r="M46" s="45"/>
      <c r="N46" s="46"/>
      <c r="P46" s="41"/>
      <c r="Q46" s="11"/>
    </row>
    <row r="47" spans="1:17" ht="11.25">
      <c r="A47" s="5"/>
      <c r="B47" s="42" t="s">
        <v>33</v>
      </c>
      <c r="C47" s="6"/>
      <c r="D47" s="6"/>
      <c r="E47" s="81"/>
      <c r="F47" s="200">
        <v>0</v>
      </c>
      <c r="G47" s="201"/>
      <c r="H47" s="6"/>
      <c r="I47" s="35" t="s">
        <v>50</v>
      </c>
      <c r="J47" s="37"/>
      <c r="K47" s="37"/>
      <c r="L47" s="37"/>
      <c r="M47" s="37"/>
      <c r="N47" s="48"/>
      <c r="P47" s="41"/>
      <c r="Q47" s="11"/>
    </row>
    <row r="48" spans="1:17" ht="11.25">
      <c r="A48" s="5"/>
      <c r="B48" s="42" t="s">
        <v>51</v>
      </c>
      <c r="C48" s="6"/>
      <c r="D48" s="6"/>
      <c r="E48" s="81"/>
      <c r="F48" s="202">
        <v>0</v>
      </c>
      <c r="G48" s="203"/>
      <c r="H48" s="6"/>
      <c r="I48" s="49"/>
      <c r="J48" s="50"/>
      <c r="K48" s="50"/>
      <c r="L48" s="50"/>
      <c r="M48" s="50"/>
      <c r="N48" s="51"/>
      <c r="P48" s="6"/>
      <c r="Q48" s="6"/>
    </row>
    <row r="49" spans="1:17" ht="11.25">
      <c r="A49" s="5"/>
      <c r="B49" s="42" t="s">
        <v>43</v>
      </c>
      <c r="C49" s="6"/>
      <c r="D49" s="6"/>
      <c r="E49" s="81" t="s">
        <v>52</v>
      </c>
      <c r="F49" s="202">
        <v>0</v>
      </c>
      <c r="G49" s="203"/>
      <c r="H49" s="6"/>
      <c r="I49" s="49"/>
      <c r="J49" s="50"/>
      <c r="K49" s="50"/>
      <c r="L49" s="50"/>
      <c r="M49" s="50"/>
      <c r="N49" s="51"/>
      <c r="P49" s="6"/>
      <c r="Q49" s="6"/>
    </row>
    <row r="50" spans="1:17" ht="11.25">
      <c r="A50" s="5"/>
      <c r="B50" s="42" t="s">
        <v>53</v>
      </c>
      <c r="C50" s="6"/>
      <c r="D50" s="6"/>
      <c r="E50" s="81"/>
      <c r="F50" s="202">
        <v>0</v>
      </c>
      <c r="G50" s="203"/>
      <c r="H50" s="52"/>
      <c r="I50" s="49"/>
      <c r="J50" s="50"/>
      <c r="K50" s="50"/>
      <c r="L50" s="50"/>
      <c r="M50" s="50"/>
      <c r="N50" s="51"/>
      <c r="P50" s="169"/>
      <c r="Q50" s="169"/>
    </row>
    <row r="51" spans="1:17" ht="11.25">
      <c r="A51" s="5"/>
      <c r="B51" s="42" t="s">
        <v>47</v>
      </c>
      <c r="C51" s="6"/>
      <c r="D51" s="6"/>
      <c r="E51" s="81"/>
      <c r="F51" s="206">
        <f>SUM(F46:G50)</f>
        <v>0</v>
      </c>
      <c r="G51" s="207"/>
      <c r="H51" s="6"/>
      <c r="I51" s="49"/>
      <c r="J51" s="50"/>
      <c r="K51" s="50"/>
      <c r="L51" s="50"/>
      <c r="M51" s="50"/>
      <c r="N51" s="51"/>
      <c r="P51" s="41"/>
      <c r="Q51" s="6"/>
    </row>
    <row r="52" spans="1:17" ht="11.25">
      <c r="A52" s="5"/>
      <c r="B52" s="42" t="s">
        <v>54</v>
      </c>
      <c r="C52" s="6"/>
      <c r="D52" s="6"/>
      <c r="E52" s="81"/>
      <c r="F52" s="208">
        <f>+M42-F51</f>
        <v>5982.4</v>
      </c>
      <c r="G52" s="209"/>
      <c r="H52" s="6"/>
      <c r="I52" s="53"/>
      <c r="J52" s="27"/>
      <c r="K52" s="27"/>
      <c r="L52" s="27"/>
      <c r="M52" s="27"/>
      <c r="N52" s="54"/>
      <c r="P52" s="41"/>
      <c r="Q52" s="6"/>
    </row>
    <row r="53" spans="1:17" ht="12" thickBot="1">
      <c r="A53" s="5"/>
      <c r="B53" s="55" t="s">
        <v>48</v>
      </c>
      <c r="C53" s="26"/>
      <c r="D53" s="26"/>
      <c r="E53" s="56"/>
      <c r="F53" s="210">
        <f>+F51+F52</f>
        <v>5982.4</v>
      </c>
      <c r="G53" s="211"/>
      <c r="H53" s="6"/>
      <c r="I53" s="57"/>
      <c r="J53" s="27"/>
      <c r="K53" s="27"/>
      <c r="L53" s="27"/>
      <c r="M53" s="27"/>
      <c r="N53" s="54"/>
      <c r="P53" s="41"/>
      <c r="Q53" s="11"/>
    </row>
    <row r="54" spans="1:17" ht="11.25">
      <c r="A54" s="5"/>
      <c r="B54" s="169" t="s">
        <v>55</v>
      </c>
      <c r="C54" s="169"/>
      <c r="D54" s="169"/>
      <c r="E54" s="169"/>
      <c r="F54" s="169"/>
      <c r="G54" s="169"/>
      <c r="H54" s="6"/>
      <c r="I54" s="215" t="s">
        <v>56</v>
      </c>
      <c r="J54" s="215"/>
      <c r="K54" s="215"/>
      <c r="L54" s="215"/>
      <c r="M54" s="215"/>
      <c r="N54" s="216"/>
      <c r="P54" s="41"/>
      <c r="Q54" s="11"/>
    </row>
    <row r="55" spans="1:17" ht="1.5" customHeight="1">
      <c r="A55" s="5"/>
      <c r="B55" s="77"/>
      <c r="C55" s="77"/>
      <c r="D55" s="77"/>
      <c r="E55" s="77"/>
      <c r="F55" s="77"/>
      <c r="G55" s="77"/>
      <c r="H55" s="6"/>
      <c r="I55" s="77"/>
      <c r="J55" s="77"/>
      <c r="K55" s="77"/>
      <c r="L55" s="77"/>
      <c r="M55" s="77"/>
      <c r="N55" s="78"/>
      <c r="P55" s="41"/>
      <c r="Q55" s="11" t="s">
        <v>57</v>
      </c>
    </row>
    <row r="56" spans="1:17" ht="11.25" customHeight="1" hidden="1">
      <c r="A56" s="5"/>
      <c r="B56" s="169"/>
      <c r="C56" s="169"/>
      <c r="D56" s="169"/>
      <c r="E56" s="169"/>
      <c r="F56" s="169"/>
      <c r="G56" s="169"/>
      <c r="H56" s="6"/>
      <c r="I56" s="6"/>
      <c r="J56" s="6"/>
      <c r="K56" s="6"/>
      <c r="L56" s="6"/>
      <c r="M56" s="6"/>
      <c r="N56" s="13"/>
      <c r="P56" s="41"/>
      <c r="Q56" s="11" t="s">
        <v>58</v>
      </c>
    </row>
    <row r="57" spans="1:17" ht="16.5" customHeight="1">
      <c r="A57" s="5"/>
      <c r="B57" s="168" t="s">
        <v>59</v>
      </c>
      <c r="C57" s="168"/>
      <c r="D57" s="168"/>
      <c r="E57" s="168"/>
      <c r="F57" s="168"/>
      <c r="G57" s="168"/>
      <c r="H57" s="6"/>
      <c r="I57" s="168" t="s">
        <v>128</v>
      </c>
      <c r="J57" s="168"/>
      <c r="K57" s="168"/>
      <c r="L57" s="168"/>
      <c r="M57" s="168"/>
      <c r="N57" s="214"/>
      <c r="P57" s="41"/>
      <c r="Q57" s="11"/>
    </row>
    <row r="58" spans="1:17" ht="11.25">
      <c r="A58" s="5"/>
      <c r="B58" s="169" t="s">
        <v>57</v>
      </c>
      <c r="C58" s="169"/>
      <c r="D58" s="169"/>
      <c r="E58" s="169"/>
      <c r="F58" s="169"/>
      <c r="G58" s="169"/>
      <c r="H58" s="6"/>
      <c r="I58" s="215" t="s">
        <v>57</v>
      </c>
      <c r="J58" s="215"/>
      <c r="K58" s="215"/>
      <c r="L58" s="215"/>
      <c r="M58" s="215"/>
      <c r="N58" s="216"/>
      <c r="P58" s="6"/>
      <c r="Q58" s="6"/>
    </row>
    <row r="59" spans="1:17" ht="26.25" customHeight="1">
      <c r="A59" s="5"/>
      <c r="B59" s="217" t="s">
        <v>61</v>
      </c>
      <c r="C59" s="217"/>
      <c r="D59" s="217"/>
      <c r="E59" s="217"/>
      <c r="F59" s="217"/>
      <c r="G59" s="217"/>
      <c r="H59" s="6"/>
      <c r="I59" s="218" t="s">
        <v>98</v>
      </c>
      <c r="J59" s="218"/>
      <c r="K59" s="218"/>
      <c r="L59" s="218"/>
      <c r="M59" s="218"/>
      <c r="N59" s="219"/>
      <c r="P59" s="6"/>
      <c r="Q59" s="6"/>
    </row>
    <row r="60" spans="1:17" ht="2.25" customHeight="1">
      <c r="A60" s="5"/>
      <c r="B60" s="169" t="s">
        <v>63</v>
      </c>
      <c r="C60" s="169"/>
      <c r="D60" s="169"/>
      <c r="E60" s="169"/>
      <c r="F60" s="169"/>
      <c r="G60" s="169"/>
      <c r="H60" s="6"/>
      <c r="I60" s="212"/>
      <c r="J60" s="212"/>
      <c r="K60" s="212"/>
      <c r="L60" s="212"/>
      <c r="M60" s="212"/>
      <c r="N60" s="213"/>
      <c r="P60" s="6"/>
      <c r="Q60" s="6"/>
    </row>
    <row r="61" spans="1:17" ht="0.75" customHeight="1" hidden="1">
      <c r="A61" s="5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13"/>
      <c r="P61" s="6"/>
      <c r="Q61" s="6"/>
    </row>
    <row r="62" spans="1:17" ht="14.25" customHeight="1" thickBot="1">
      <c r="A62" s="59"/>
      <c r="B62" s="60"/>
      <c r="C62" s="60"/>
      <c r="D62" s="60"/>
      <c r="E62" s="60"/>
      <c r="F62" s="60"/>
      <c r="G62" s="60"/>
      <c r="H62" s="60"/>
      <c r="I62" s="60" t="s">
        <v>64</v>
      </c>
      <c r="J62" s="60">
        <v>7862</v>
      </c>
      <c r="K62" s="60"/>
      <c r="L62" s="61"/>
      <c r="M62" s="62"/>
      <c r="N62" s="63"/>
      <c r="P62" s="6"/>
      <c r="Q62" s="6"/>
    </row>
    <row r="63" spans="14:17" ht="36" customHeight="1">
      <c r="N63" s="4" t="s">
        <v>65</v>
      </c>
      <c r="P63" s="6"/>
      <c r="Q63" s="6"/>
    </row>
    <row r="64" spans="16:17" ht="11.25">
      <c r="P64" s="6"/>
      <c r="Q64" s="6"/>
    </row>
    <row r="65" spans="16:17" ht="11.25">
      <c r="P65" s="6"/>
      <c r="Q65" s="6"/>
    </row>
    <row r="66" spans="16:17" ht="11.25">
      <c r="P66" s="6"/>
      <c r="Q66" s="6"/>
    </row>
    <row r="67" spans="16:17" ht="11.25">
      <c r="P67" s="6"/>
      <c r="Q67" s="6"/>
    </row>
    <row r="68" spans="16:17" ht="11.25">
      <c r="P68" s="6"/>
      <c r="Q68" s="6"/>
    </row>
    <row r="69" spans="16:17" ht="11.25">
      <c r="P69" s="6"/>
      <c r="Q69" s="6"/>
    </row>
    <row r="70" spans="16:17" ht="11.25">
      <c r="P70" s="6"/>
      <c r="Q70" s="6"/>
    </row>
    <row r="71" spans="16:17" ht="11.25">
      <c r="P71" s="6"/>
      <c r="Q71" s="6"/>
    </row>
    <row r="72" spans="16:17" ht="11.25">
      <c r="P72" s="6"/>
      <c r="Q72" s="6"/>
    </row>
    <row r="73" spans="16:17" ht="11.25">
      <c r="P73" s="6"/>
      <c r="Q73" s="6"/>
    </row>
    <row r="74" spans="16:17" ht="11.25">
      <c r="P74" s="6"/>
      <c r="Q74" s="6"/>
    </row>
  </sheetData>
  <sheetProtection/>
  <mergeCells count="83">
    <mergeCell ref="B11:C11"/>
    <mergeCell ref="D11:N11"/>
    <mergeCell ref="M2:N2"/>
    <mergeCell ref="L3:M3"/>
    <mergeCell ref="L8:M8"/>
    <mergeCell ref="K9:L9"/>
    <mergeCell ref="M9:N9"/>
    <mergeCell ref="B13:N15"/>
    <mergeCell ref="G16:H16"/>
    <mergeCell ref="L16:M16"/>
    <mergeCell ref="B17:N17"/>
    <mergeCell ref="B18:C18"/>
    <mergeCell ref="E18:G18"/>
    <mergeCell ref="I18:J18"/>
    <mergeCell ref="L18:M18"/>
    <mergeCell ref="C27:E27"/>
    <mergeCell ref="G27:I27"/>
    <mergeCell ref="B19:N19"/>
    <mergeCell ref="B20:E20"/>
    <mergeCell ref="F20:I20"/>
    <mergeCell ref="J20:K20"/>
    <mergeCell ref="L20:N20"/>
    <mergeCell ref="B21:E21"/>
    <mergeCell ref="F21:I21"/>
    <mergeCell ref="J21:K21"/>
    <mergeCell ref="L21:N21"/>
    <mergeCell ref="F23:G23"/>
    <mergeCell ref="F24:G24"/>
    <mergeCell ref="M24:N24"/>
    <mergeCell ref="F25:G25"/>
    <mergeCell ref="M25:N25"/>
    <mergeCell ref="C28:E28"/>
    <mergeCell ref="G28:I28"/>
    <mergeCell ref="C29:E29"/>
    <mergeCell ref="G29:I29"/>
    <mergeCell ref="C30:E30"/>
    <mergeCell ref="G30:I30"/>
    <mergeCell ref="C31:E31"/>
    <mergeCell ref="G31:I31"/>
    <mergeCell ref="C32:E32"/>
    <mergeCell ref="G32:I32"/>
    <mergeCell ref="C33:E33"/>
    <mergeCell ref="G33:I33"/>
    <mergeCell ref="M36:N36"/>
    <mergeCell ref="M37:N37"/>
    <mergeCell ref="G38:J38"/>
    <mergeCell ref="K38:L38"/>
    <mergeCell ref="M38:N38"/>
    <mergeCell ref="C34:E34"/>
    <mergeCell ref="G34:I34"/>
    <mergeCell ref="C35:E35"/>
    <mergeCell ref="G35:I35"/>
    <mergeCell ref="H36:I36"/>
    <mergeCell ref="P38:Q38"/>
    <mergeCell ref="M40:N40"/>
    <mergeCell ref="M41:N41"/>
    <mergeCell ref="F42:G42"/>
    <mergeCell ref="M42:N42"/>
    <mergeCell ref="M39:N39"/>
    <mergeCell ref="F43:G43"/>
    <mergeCell ref="M43:N43"/>
    <mergeCell ref="B54:G54"/>
    <mergeCell ref="I54:N54"/>
    <mergeCell ref="F44:G44"/>
    <mergeCell ref="F45:G45"/>
    <mergeCell ref="F46:G46"/>
    <mergeCell ref="F47:G47"/>
    <mergeCell ref="F48:G48"/>
    <mergeCell ref="F49:G49"/>
    <mergeCell ref="F50:G50"/>
    <mergeCell ref="P50:Q50"/>
    <mergeCell ref="F51:G51"/>
    <mergeCell ref="F52:G52"/>
    <mergeCell ref="F53:G53"/>
    <mergeCell ref="B60:G60"/>
    <mergeCell ref="I60:N60"/>
    <mergeCell ref="B56:G56"/>
    <mergeCell ref="B57:G57"/>
    <mergeCell ref="I57:N57"/>
    <mergeCell ref="B58:G58"/>
    <mergeCell ref="I58:N58"/>
    <mergeCell ref="B59:G59"/>
    <mergeCell ref="I59:N59"/>
  </mergeCells>
  <printOptions/>
  <pageMargins left="0.7" right="0.7" top="0.75" bottom="0.75" header="0.3" footer="0.3"/>
  <pageSetup horizontalDpi="600" verticalDpi="600" orientation="portrait" scale="95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V74"/>
  <sheetViews>
    <sheetView zoomScalePageLayoutView="0" workbookViewId="0" topLeftCell="A1">
      <selection activeCell="I57" sqref="I57:N57"/>
    </sheetView>
  </sheetViews>
  <sheetFormatPr defaultColWidth="6.7109375" defaultRowHeight="1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125" style="4" customWidth="1"/>
    <col min="8" max="8" width="3.28125" style="4" customWidth="1"/>
    <col min="9" max="9" width="9.00390625" style="4" customWidth="1"/>
    <col min="10" max="10" width="8.140625" style="4" customWidth="1"/>
    <col min="11" max="11" width="4.00390625" style="4" customWidth="1"/>
    <col min="12" max="12" width="7.00390625" style="4" customWidth="1"/>
    <col min="13" max="13" width="5.28125" style="4" bestFit="1" customWidth="1"/>
    <col min="14" max="14" width="16.28125" style="4" customWidth="1"/>
    <col min="15" max="15" width="8.140625" style="4" bestFit="1" customWidth="1"/>
    <col min="16" max="16" width="9.28125" style="4" bestFit="1" customWidth="1"/>
    <col min="17" max="17" width="10.28125" style="4" bestFit="1" customWidth="1"/>
    <col min="18" max="16384" width="6.7109375" style="4" customWidth="1"/>
  </cols>
  <sheetData>
    <row r="1" spans="1:14" ht="11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1.2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164">
        <v>19</v>
      </c>
      <c r="N2" s="165"/>
    </row>
    <row r="3" spans="1:14" ht="11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166"/>
      <c r="M3" s="167"/>
      <c r="N3" s="8">
        <v>7862</v>
      </c>
    </row>
    <row r="4" spans="1:14" ht="11.2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82"/>
      <c r="M4" s="82"/>
      <c r="N4" s="10" t="s">
        <v>1</v>
      </c>
    </row>
    <row r="5" spans="1:14" ht="11.25">
      <c r="A5" s="5"/>
      <c r="B5" s="6"/>
      <c r="C5" s="6"/>
      <c r="D5" s="6"/>
      <c r="E5" s="6"/>
      <c r="F5" s="6"/>
      <c r="G5" s="11"/>
      <c r="H5" s="6"/>
      <c r="I5" s="6"/>
      <c r="J5" s="6"/>
      <c r="K5" s="6"/>
      <c r="L5" s="82" t="s">
        <v>2</v>
      </c>
      <c r="M5" s="82"/>
      <c r="N5" s="12"/>
    </row>
    <row r="6" spans="1:14" ht="11.25">
      <c r="A6" s="5"/>
      <c r="B6" s="6"/>
      <c r="C6" s="6"/>
      <c r="D6" s="6"/>
      <c r="E6" s="6"/>
      <c r="F6" s="6"/>
      <c r="G6" s="11" t="s">
        <v>3</v>
      </c>
      <c r="H6" s="6"/>
      <c r="I6" s="6"/>
      <c r="J6" s="6"/>
      <c r="K6" s="6"/>
      <c r="L6" s="6"/>
      <c r="M6" s="6"/>
      <c r="N6" s="13"/>
    </row>
    <row r="7" spans="1:14" ht="11.25">
      <c r="A7" s="5"/>
      <c r="B7" s="6"/>
      <c r="C7" s="6"/>
      <c r="D7" s="6"/>
      <c r="E7" s="6"/>
      <c r="F7" s="11"/>
      <c r="G7" s="11"/>
      <c r="H7" s="6"/>
      <c r="I7" s="6"/>
      <c r="J7" s="6"/>
      <c r="K7" s="6"/>
      <c r="L7" s="6"/>
      <c r="M7" s="6"/>
      <c r="N7" s="13"/>
    </row>
    <row r="8" spans="1:14" ht="12" thickBot="1">
      <c r="A8" s="5"/>
      <c r="B8" s="6"/>
      <c r="C8" s="6"/>
      <c r="D8" s="6"/>
      <c r="E8" s="6"/>
      <c r="F8" s="6"/>
      <c r="G8" s="6" t="s">
        <v>4</v>
      </c>
      <c r="H8" s="6"/>
      <c r="I8" s="6"/>
      <c r="J8" s="14">
        <v>13</v>
      </c>
      <c r="K8" s="77" t="s">
        <v>5</v>
      </c>
      <c r="L8" s="168" t="s">
        <v>14</v>
      </c>
      <c r="M8" s="168"/>
      <c r="N8" s="13">
        <v>2017</v>
      </c>
    </row>
    <row r="9" spans="1:14" ht="11.25">
      <c r="A9" s="5"/>
      <c r="B9" s="6"/>
      <c r="C9" s="6"/>
      <c r="D9" s="6"/>
      <c r="E9" s="6"/>
      <c r="F9" s="6"/>
      <c r="G9" s="6"/>
      <c r="H9" s="6"/>
      <c r="I9" s="6"/>
      <c r="J9" s="6"/>
      <c r="K9" s="169" t="s">
        <v>6</v>
      </c>
      <c r="L9" s="169"/>
      <c r="M9" s="170">
        <f>M42</f>
        <v>5982.4</v>
      </c>
      <c r="N9" s="171"/>
    </row>
    <row r="10" spans="1:14" ht="13.5" customHeight="1">
      <c r="A10" s="5"/>
      <c r="B10" s="6" t="s">
        <v>7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1:14" ht="11.25">
      <c r="A11" s="80"/>
      <c r="B11" s="161">
        <f>$M$9</f>
        <v>5982.4</v>
      </c>
      <c r="C11" s="161"/>
      <c r="D11" s="162" t="s">
        <v>126</v>
      </c>
      <c r="E11" s="162"/>
      <c r="F11" s="162"/>
      <c r="G11" s="162"/>
      <c r="H11" s="162"/>
      <c r="I11" s="162"/>
      <c r="J11" s="162"/>
      <c r="K11" s="162"/>
      <c r="L11" s="162"/>
      <c r="M11" s="162"/>
      <c r="N11" s="163"/>
    </row>
    <row r="12" spans="1:20" ht="11.25">
      <c r="A12" s="5"/>
      <c r="B12" s="6" t="s">
        <v>8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  <c r="P12" s="4" t="s">
        <v>9</v>
      </c>
      <c r="T12" s="4" t="s">
        <v>10</v>
      </c>
    </row>
    <row r="13" spans="1:14" ht="12.75" customHeight="1">
      <c r="A13" s="5"/>
      <c r="B13" s="172" t="s">
        <v>125</v>
      </c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3"/>
    </row>
    <row r="14" spans="1:14" ht="11.25">
      <c r="A14" s="5"/>
      <c r="B14" s="172"/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3"/>
    </row>
    <row r="15" spans="1:14" ht="11.25">
      <c r="A15" s="5"/>
      <c r="B15" s="172"/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3"/>
    </row>
    <row r="16" spans="1:16" ht="11.25">
      <c r="A16" s="5"/>
      <c r="B16" s="6" t="s">
        <v>11</v>
      </c>
      <c r="C16" s="6"/>
      <c r="D16" s="6"/>
      <c r="E16" s="18">
        <v>15</v>
      </c>
      <c r="F16" s="77" t="s">
        <v>5</v>
      </c>
      <c r="G16" s="168" t="s">
        <v>14</v>
      </c>
      <c r="H16" s="168"/>
      <c r="I16" s="77" t="s">
        <v>12</v>
      </c>
      <c r="J16" s="18">
        <v>17</v>
      </c>
      <c r="K16" s="77" t="s">
        <v>13</v>
      </c>
      <c r="L16" s="168" t="s">
        <v>14</v>
      </c>
      <c r="M16" s="168"/>
      <c r="N16" s="13">
        <v>2017</v>
      </c>
      <c r="P16" s="19"/>
    </row>
    <row r="17" spans="1:14" ht="12" thickBot="1">
      <c r="A17" s="5"/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5"/>
    </row>
    <row r="18" spans="1:22" ht="12" thickBot="1">
      <c r="A18" s="5"/>
      <c r="B18" s="169" t="s">
        <v>15</v>
      </c>
      <c r="C18" s="176"/>
      <c r="D18" s="20"/>
      <c r="E18" s="177" t="s">
        <v>16</v>
      </c>
      <c r="F18" s="178"/>
      <c r="G18" s="179"/>
      <c r="H18" s="20" t="s">
        <v>17</v>
      </c>
      <c r="I18" s="177" t="s">
        <v>18</v>
      </c>
      <c r="J18" s="179"/>
      <c r="K18" s="20"/>
      <c r="L18" s="177" t="s">
        <v>19</v>
      </c>
      <c r="M18" s="179"/>
      <c r="N18" s="20"/>
      <c r="V18" s="4" t="s">
        <v>10</v>
      </c>
    </row>
    <row r="19" spans="1:17" ht="11.25">
      <c r="A19" s="5"/>
      <c r="B19" s="174" t="s">
        <v>20</v>
      </c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5"/>
      <c r="Q19" s="4" t="s">
        <v>10</v>
      </c>
    </row>
    <row r="20" spans="1:17" ht="12.75" customHeight="1">
      <c r="A20" s="5"/>
      <c r="B20" s="180"/>
      <c r="C20" s="181"/>
      <c r="D20" s="181"/>
      <c r="E20" s="182"/>
      <c r="F20" s="164"/>
      <c r="G20" s="183"/>
      <c r="H20" s="183"/>
      <c r="I20" s="184"/>
      <c r="J20" s="164"/>
      <c r="K20" s="184"/>
      <c r="L20" s="164"/>
      <c r="M20" s="183"/>
      <c r="N20" s="165"/>
      <c r="Q20" s="4" t="s">
        <v>10</v>
      </c>
    </row>
    <row r="21" spans="1:14" ht="11.25">
      <c r="A21" s="5"/>
      <c r="B21" s="185" t="s">
        <v>21</v>
      </c>
      <c r="C21" s="186"/>
      <c r="D21" s="186"/>
      <c r="E21" s="187"/>
      <c r="F21" s="185" t="s">
        <v>22</v>
      </c>
      <c r="G21" s="186"/>
      <c r="H21" s="186"/>
      <c r="I21" s="187"/>
      <c r="J21" s="185" t="s">
        <v>23</v>
      </c>
      <c r="K21" s="187"/>
      <c r="L21" s="185" t="s">
        <v>24</v>
      </c>
      <c r="M21" s="186"/>
      <c r="N21" s="188"/>
    </row>
    <row r="22" spans="1:14" ht="11.25">
      <c r="A22" s="5"/>
      <c r="B22" s="7" t="s">
        <v>25</v>
      </c>
      <c r="C22" s="6"/>
      <c r="D22" s="6"/>
      <c r="E22" s="11"/>
      <c r="F22" s="6"/>
      <c r="G22" s="6"/>
      <c r="H22" s="6"/>
      <c r="I22" s="6"/>
      <c r="J22" s="6"/>
      <c r="K22" s="6"/>
      <c r="L22" s="6"/>
      <c r="M22" s="6"/>
      <c r="N22" s="13"/>
    </row>
    <row r="23" spans="1:14" ht="11.25">
      <c r="A23" s="5"/>
      <c r="B23" s="6"/>
      <c r="C23" s="6" t="s">
        <v>26</v>
      </c>
      <c r="D23" s="6"/>
      <c r="E23" s="77"/>
      <c r="F23" s="168" t="s">
        <v>27</v>
      </c>
      <c r="G23" s="168"/>
      <c r="H23" s="6"/>
      <c r="I23" s="6"/>
      <c r="J23" s="11"/>
      <c r="K23" s="6"/>
      <c r="L23" s="6"/>
      <c r="M23" s="6"/>
      <c r="N23" s="13"/>
    </row>
    <row r="24" spans="1:14" ht="11.25">
      <c r="A24" s="5"/>
      <c r="B24" s="6" t="s">
        <v>28</v>
      </c>
      <c r="C24" s="6"/>
      <c r="D24" s="22">
        <v>2</v>
      </c>
      <c r="E24" s="77" t="s">
        <v>29</v>
      </c>
      <c r="F24" s="189">
        <v>2000</v>
      </c>
      <c r="G24" s="190"/>
      <c r="H24" s="6" t="s">
        <v>30</v>
      </c>
      <c r="I24" s="6"/>
      <c r="J24" s="11"/>
      <c r="K24" s="6"/>
      <c r="L24" s="6"/>
      <c r="M24" s="191"/>
      <c r="N24" s="192"/>
    </row>
    <row r="25" spans="1:14" ht="11.25">
      <c r="A25" s="5"/>
      <c r="B25" s="6" t="s">
        <v>31</v>
      </c>
      <c r="C25" s="6"/>
      <c r="D25" s="22">
        <v>1</v>
      </c>
      <c r="E25" s="77" t="s">
        <v>29</v>
      </c>
      <c r="F25" s="189">
        <v>1200</v>
      </c>
      <c r="G25" s="190"/>
      <c r="H25" s="6" t="s">
        <v>30</v>
      </c>
      <c r="I25" s="6"/>
      <c r="J25" s="11"/>
      <c r="K25" s="6" t="s">
        <v>32</v>
      </c>
      <c r="L25" s="6"/>
      <c r="M25" s="193">
        <f>D24*F24+D25*F25</f>
        <v>5200</v>
      </c>
      <c r="N25" s="194"/>
    </row>
    <row r="26" spans="1:14" ht="11.25">
      <c r="A26" s="5"/>
      <c r="B26" s="7" t="s">
        <v>33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13"/>
    </row>
    <row r="27" spans="1:14" ht="11.25">
      <c r="A27" s="5"/>
      <c r="B27" s="6" t="s">
        <v>5</v>
      </c>
      <c r="C27" s="168" t="s">
        <v>83</v>
      </c>
      <c r="D27" s="168"/>
      <c r="E27" s="168"/>
      <c r="F27" s="77" t="s">
        <v>29</v>
      </c>
      <c r="G27" s="168" t="s">
        <v>92</v>
      </c>
      <c r="H27" s="168"/>
      <c r="I27" s="168"/>
      <c r="J27" s="23">
        <v>152</v>
      </c>
      <c r="K27" s="6" t="s">
        <v>34</v>
      </c>
      <c r="L27" s="6"/>
      <c r="M27" s="6"/>
      <c r="N27" s="24"/>
    </row>
    <row r="28" spans="1:14" ht="11.25">
      <c r="A28" s="5"/>
      <c r="B28" s="6" t="s">
        <v>5</v>
      </c>
      <c r="C28" s="168" t="s">
        <v>92</v>
      </c>
      <c r="D28" s="168"/>
      <c r="E28" s="168"/>
      <c r="F28" s="25" t="s">
        <v>29</v>
      </c>
      <c r="G28" s="168" t="s">
        <v>83</v>
      </c>
      <c r="H28" s="168"/>
      <c r="I28" s="168"/>
      <c r="J28" s="23">
        <v>152</v>
      </c>
      <c r="K28" s="6" t="s">
        <v>34</v>
      </c>
      <c r="L28" s="6"/>
      <c r="M28" s="6"/>
      <c r="N28" s="24"/>
    </row>
    <row r="29" spans="1:14" ht="11.25">
      <c r="A29" s="5"/>
      <c r="B29" s="6" t="s">
        <v>5</v>
      </c>
      <c r="C29" s="168"/>
      <c r="D29" s="168"/>
      <c r="E29" s="168"/>
      <c r="F29" s="25" t="s">
        <v>29</v>
      </c>
      <c r="G29" s="168"/>
      <c r="H29" s="168"/>
      <c r="I29" s="168"/>
      <c r="J29" s="26"/>
      <c r="K29" s="6" t="s">
        <v>34</v>
      </c>
      <c r="L29" s="6"/>
      <c r="M29" s="6"/>
      <c r="N29" s="13"/>
    </row>
    <row r="30" spans="1:14" ht="11.25">
      <c r="A30" s="5"/>
      <c r="B30" s="6" t="s">
        <v>5</v>
      </c>
      <c r="C30" s="168"/>
      <c r="D30" s="168"/>
      <c r="E30" s="168"/>
      <c r="F30" s="77" t="s">
        <v>29</v>
      </c>
      <c r="G30" s="168"/>
      <c r="H30" s="168"/>
      <c r="I30" s="168"/>
      <c r="J30" s="26"/>
      <c r="K30" s="6" t="s">
        <v>34</v>
      </c>
      <c r="L30" s="6"/>
      <c r="M30" s="6"/>
      <c r="N30" s="13"/>
    </row>
    <row r="31" spans="1:14" ht="11.25">
      <c r="A31" s="5"/>
      <c r="B31" s="6" t="s">
        <v>5</v>
      </c>
      <c r="C31" s="168"/>
      <c r="D31" s="168"/>
      <c r="E31" s="168"/>
      <c r="F31" s="77" t="s">
        <v>29</v>
      </c>
      <c r="G31" s="168"/>
      <c r="H31" s="168"/>
      <c r="I31" s="168"/>
      <c r="J31" s="26"/>
      <c r="K31" s="6" t="s">
        <v>34</v>
      </c>
      <c r="L31" s="6"/>
      <c r="M31" s="6"/>
      <c r="N31" s="13"/>
    </row>
    <row r="32" spans="1:14" ht="11.25">
      <c r="A32" s="5"/>
      <c r="B32" s="6" t="s">
        <v>5</v>
      </c>
      <c r="C32" s="183"/>
      <c r="D32" s="183"/>
      <c r="E32" s="183"/>
      <c r="F32" s="77" t="s">
        <v>29</v>
      </c>
      <c r="G32" s="168"/>
      <c r="H32" s="168"/>
      <c r="I32" s="168"/>
      <c r="J32" s="26"/>
      <c r="K32" s="6" t="s">
        <v>34</v>
      </c>
      <c r="L32" s="6"/>
      <c r="M32" s="6"/>
      <c r="N32" s="13"/>
    </row>
    <row r="33" spans="1:14" ht="11.25">
      <c r="A33" s="5"/>
      <c r="B33" s="6" t="s">
        <v>5</v>
      </c>
      <c r="C33" s="168"/>
      <c r="D33" s="168"/>
      <c r="E33" s="168"/>
      <c r="F33" s="77" t="s">
        <v>29</v>
      </c>
      <c r="G33" s="183"/>
      <c r="H33" s="183"/>
      <c r="I33" s="183"/>
      <c r="J33" s="26"/>
      <c r="K33" s="6" t="s">
        <v>34</v>
      </c>
      <c r="L33" s="6"/>
      <c r="M33" s="6"/>
      <c r="N33" s="13"/>
    </row>
    <row r="34" spans="1:14" ht="11.25">
      <c r="A34" s="5"/>
      <c r="B34" s="6" t="s">
        <v>5</v>
      </c>
      <c r="C34" s="183"/>
      <c r="D34" s="183"/>
      <c r="E34" s="183"/>
      <c r="F34" s="77" t="s">
        <v>29</v>
      </c>
      <c r="G34" s="168"/>
      <c r="H34" s="168"/>
      <c r="I34" s="168"/>
      <c r="J34" s="27"/>
      <c r="K34" s="6" t="s">
        <v>34</v>
      </c>
      <c r="L34" s="6"/>
      <c r="M34" s="6"/>
      <c r="N34" s="13"/>
    </row>
    <row r="35" spans="1:14" ht="11.25">
      <c r="A35" s="5"/>
      <c r="B35" s="6"/>
      <c r="C35" s="169"/>
      <c r="D35" s="169"/>
      <c r="E35" s="169"/>
      <c r="F35" s="77" t="s">
        <v>29</v>
      </c>
      <c r="G35" s="169"/>
      <c r="H35" s="169"/>
      <c r="I35" s="169"/>
      <c r="J35" s="28">
        <f>J27+J28+J29+J30+J31+J32+J34</f>
        <v>304</v>
      </c>
      <c r="K35" s="6"/>
      <c r="L35" s="6"/>
      <c r="M35" s="29"/>
      <c r="N35" s="30"/>
    </row>
    <row r="36" spans="1:14" ht="11.25">
      <c r="A36" s="5"/>
      <c r="B36" s="6"/>
      <c r="C36" s="6"/>
      <c r="D36" s="6"/>
      <c r="E36" s="6"/>
      <c r="F36" s="6"/>
      <c r="G36" s="6"/>
      <c r="H36" s="169" t="s">
        <v>36</v>
      </c>
      <c r="I36" s="169"/>
      <c r="J36" s="31">
        <v>1.6</v>
      </c>
      <c r="K36" s="6"/>
      <c r="L36" s="81"/>
      <c r="M36" s="193">
        <f>M25</f>
        <v>5200</v>
      </c>
      <c r="N36" s="194"/>
    </row>
    <row r="37" spans="1:18" ht="11.25">
      <c r="A37" s="5"/>
      <c r="B37" s="6" t="s">
        <v>37</v>
      </c>
      <c r="C37" s="6"/>
      <c r="D37" s="6"/>
      <c r="E37" s="6"/>
      <c r="F37" s="6"/>
      <c r="G37" s="6"/>
      <c r="H37" s="77"/>
      <c r="I37" s="77"/>
      <c r="J37" s="31"/>
      <c r="K37" s="6"/>
      <c r="L37" s="79" t="s">
        <v>38</v>
      </c>
      <c r="M37" s="195">
        <v>1</v>
      </c>
      <c r="N37" s="196"/>
      <c r="R37" s="4" t="s">
        <v>39</v>
      </c>
    </row>
    <row r="38" spans="1:17" ht="11.25">
      <c r="A38" s="5"/>
      <c r="B38" s="6"/>
      <c r="C38" s="6"/>
      <c r="D38" s="6"/>
      <c r="E38" s="6"/>
      <c r="F38" s="6"/>
      <c r="G38" s="197"/>
      <c r="H38" s="197"/>
      <c r="I38" s="197"/>
      <c r="J38" s="197"/>
      <c r="K38" s="197" t="s">
        <v>40</v>
      </c>
      <c r="L38" s="198"/>
      <c r="M38" s="195">
        <v>296</v>
      </c>
      <c r="N38" s="196"/>
      <c r="P38" s="169"/>
      <c r="Q38" s="169"/>
    </row>
    <row r="39" spans="1:17" ht="11.25">
      <c r="A39" s="5"/>
      <c r="B39" s="35"/>
      <c r="C39" s="36" t="s">
        <v>41</v>
      </c>
      <c r="D39" s="37"/>
      <c r="E39" s="37"/>
      <c r="F39" s="37"/>
      <c r="G39" s="38"/>
      <c r="H39" s="39"/>
      <c r="I39" s="39"/>
      <c r="J39" s="40"/>
      <c r="K39" s="40"/>
      <c r="L39" s="79" t="s">
        <v>33</v>
      </c>
      <c r="M39" s="189">
        <f>J35*J36</f>
        <v>486.40000000000003</v>
      </c>
      <c r="N39" s="199"/>
      <c r="P39" s="41"/>
      <c r="Q39" s="6"/>
    </row>
    <row r="40" spans="1:17" ht="11.25">
      <c r="A40" s="5"/>
      <c r="B40" s="42"/>
      <c r="C40" s="7"/>
      <c r="D40" s="6"/>
      <c r="E40" s="6"/>
      <c r="F40" s="6"/>
      <c r="G40" s="43"/>
      <c r="H40" s="39"/>
      <c r="I40" s="39"/>
      <c r="J40" s="40"/>
      <c r="K40" s="40"/>
      <c r="L40" s="79" t="s">
        <v>42</v>
      </c>
      <c r="M40" s="189">
        <v>0</v>
      </c>
      <c r="N40" s="199"/>
      <c r="P40" s="41"/>
      <c r="Q40" s="6"/>
    </row>
    <row r="41" spans="1:17" ht="11.25">
      <c r="A41" s="5"/>
      <c r="B41" s="42"/>
      <c r="C41" s="7"/>
      <c r="D41" s="6"/>
      <c r="E41" s="6"/>
      <c r="F41" s="6"/>
      <c r="G41" s="43"/>
      <c r="H41" s="39"/>
      <c r="I41" s="39"/>
      <c r="J41" s="40"/>
      <c r="K41" s="40"/>
      <c r="L41" s="79" t="s">
        <v>43</v>
      </c>
      <c r="M41" s="189">
        <v>0</v>
      </c>
      <c r="N41" s="199"/>
      <c r="P41" s="41"/>
      <c r="Q41" s="6"/>
    </row>
    <row r="42" spans="1:17" ht="11.25">
      <c r="A42" s="5"/>
      <c r="B42" s="42" t="s">
        <v>44</v>
      </c>
      <c r="C42" s="6"/>
      <c r="D42" s="6"/>
      <c r="E42" s="81"/>
      <c r="F42" s="200">
        <v>0</v>
      </c>
      <c r="G42" s="201"/>
      <c r="H42" s="79"/>
      <c r="I42" s="79"/>
      <c r="J42" s="79"/>
      <c r="K42" s="6" t="s">
        <v>45</v>
      </c>
      <c r="L42" s="81"/>
      <c r="M42" s="170">
        <f>SUM(M36+M38+M39)+M40+M41</f>
        <v>5982.4</v>
      </c>
      <c r="N42" s="171"/>
      <c r="O42" s="44"/>
      <c r="P42" s="41"/>
      <c r="Q42" s="11"/>
    </row>
    <row r="43" spans="1:17" ht="11.25">
      <c r="A43" s="5"/>
      <c r="B43" s="42" t="s">
        <v>46</v>
      </c>
      <c r="C43" s="6"/>
      <c r="D43" s="6"/>
      <c r="E43" s="81"/>
      <c r="F43" s="202">
        <v>0</v>
      </c>
      <c r="G43" s="203"/>
      <c r="H43" s="79"/>
      <c r="I43" s="79"/>
      <c r="J43" s="79"/>
      <c r="K43" s="6" t="s">
        <v>47</v>
      </c>
      <c r="L43" s="81"/>
      <c r="M43" s="170"/>
      <c r="N43" s="171"/>
      <c r="P43" s="41"/>
      <c r="Q43" s="11"/>
    </row>
    <row r="44" spans="1:17" ht="11.25">
      <c r="A44" s="5"/>
      <c r="B44" s="42" t="s">
        <v>48</v>
      </c>
      <c r="C44" s="6"/>
      <c r="D44" s="6"/>
      <c r="E44" s="81"/>
      <c r="F44" s="204">
        <v>0</v>
      </c>
      <c r="G44" s="205"/>
      <c r="H44" s="79"/>
      <c r="I44" s="79"/>
      <c r="J44" s="79"/>
      <c r="K44" s="6"/>
      <c r="L44" s="81"/>
      <c r="M44" s="45"/>
      <c r="N44" s="46"/>
      <c r="P44" s="41"/>
      <c r="Q44" s="47"/>
    </row>
    <row r="45" spans="1:17" ht="11.25">
      <c r="A45" s="5"/>
      <c r="B45" s="42" t="s">
        <v>49</v>
      </c>
      <c r="C45" s="6"/>
      <c r="D45" s="6"/>
      <c r="E45" s="81"/>
      <c r="F45" s="202">
        <v>0</v>
      </c>
      <c r="G45" s="203"/>
      <c r="H45" s="79"/>
      <c r="I45" s="79"/>
      <c r="J45" s="79"/>
      <c r="K45" s="6"/>
      <c r="L45" s="81"/>
      <c r="M45" s="45"/>
      <c r="N45" s="46"/>
      <c r="P45" s="41"/>
      <c r="Q45" s="11"/>
    </row>
    <row r="46" spans="1:17" ht="11.25">
      <c r="A46" s="5"/>
      <c r="B46" s="42" t="s">
        <v>48</v>
      </c>
      <c r="C46" s="6"/>
      <c r="D46" s="6"/>
      <c r="E46" s="81"/>
      <c r="F46" s="204">
        <v>0</v>
      </c>
      <c r="G46" s="205"/>
      <c r="H46" s="79"/>
      <c r="I46" s="79"/>
      <c r="J46" s="79"/>
      <c r="K46" s="6"/>
      <c r="L46" s="81"/>
      <c r="M46" s="45"/>
      <c r="N46" s="46"/>
      <c r="P46" s="41"/>
      <c r="Q46" s="11"/>
    </row>
    <row r="47" spans="1:17" ht="11.25">
      <c r="A47" s="5"/>
      <c r="B47" s="42" t="s">
        <v>33</v>
      </c>
      <c r="C47" s="6"/>
      <c r="D47" s="6"/>
      <c r="E47" s="81"/>
      <c r="F47" s="200">
        <v>0</v>
      </c>
      <c r="G47" s="201"/>
      <c r="H47" s="6"/>
      <c r="I47" s="35" t="s">
        <v>50</v>
      </c>
      <c r="J47" s="37"/>
      <c r="K47" s="37"/>
      <c r="L47" s="37"/>
      <c r="M47" s="37"/>
      <c r="N47" s="48"/>
      <c r="P47" s="41"/>
      <c r="Q47" s="11"/>
    </row>
    <row r="48" spans="1:17" ht="11.25">
      <c r="A48" s="5"/>
      <c r="B48" s="42" t="s">
        <v>51</v>
      </c>
      <c r="C48" s="6"/>
      <c r="D48" s="6"/>
      <c r="E48" s="81"/>
      <c r="F48" s="202">
        <v>0</v>
      </c>
      <c r="G48" s="203"/>
      <c r="H48" s="6"/>
      <c r="I48" s="49"/>
      <c r="J48" s="50"/>
      <c r="K48" s="50"/>
      <c r="L48" s="50"/>
      <c r="M48" s="50"/>
      <c r="N48" s="51"/>
      <c r="P48" s="6"/>
      <c r="Q48" s="6"/>
    </row>
    <row r="49" spans="1:17" ht="11.25">
      <c r="A49" s="5"/>
      <c r="B49" s="42" t="s">
        <v>43</v>
      </c>
      <c r="C49" s="6"/>
      <c r="D49" s="6"/>
      <c r="E49" s="81" t="s">
        <v>52</v>
      </c>
      <c r="F49" s="202">
        <v>0</v>
      </c>
      <c r="G49" s="203"/>
      <c r="H49" s="6"/>
      <c r="I49" s="49"/>
      <c r="J49" s="50"/>
      <c r="K49" s="50"/>
      <c r="L49" s="50"/>
      <c r="M49" s="50"/>
      <c r="N49" s="51"/>
      <c r="P49" s="6"/>
      <c r="Q49" s="6"/>
    </row>
    <row r="50" spans="1:17" ht="11.25">
      <c r="A50" s="5"/>
      <c r="B50" s="42" t="s">
        <v>53</v>
      </c>
      <c r="C50" s="6"/>
      <c r="D50" s="6"/>
      <c r="E50" s="81"/>
      <c r="F50" s="202">
        <v>0</v>
      </c>
      <c r="G50" s="203"/>
      <c r="H50" s="52"/>
      <c r="I50" s="49"/>
      <c r="J50" s="50"/>
      <c r="K50" s="50"/>
      <c r="L50" s="50"/>
      <c r="M50" s="50"/>
      <c r="N50" s="51"/>
      <c r="P50" s="169"/>
      <c r="Q50" s="169"/>
    </row>
    <row r="51" spans="1:17" ht="11.25">
      <c r="A51" s="5"/>
      <c r="B51" s="42" t="s">
        <v>47</v>
      </c>
      <c r="C51" s="6"/>
      <c r="D51" s="6"/>
      <c r="E51" s="81"/>
      <c r="F51" s="206">
        <f>SUM(F46:G50)</f>
        <v>0</v>
      </c>
      <c r="G51" s="207"/>
      <c r="H51" s="6"/>
      <c r="I51" s="49"/>
      <c r="J51" s="50"/>
      <c r="K51" s="50"/>
      <c r="L51" s="50"/>
      <c r="M51" s="50"/>
      <c r="N51" s="51"/>
      <c r="P51" s="41"/>
      <c r="Q51" s="6"/>
    </row>
    <row r="52" spans="1:17" ht="11.25">
      <c r="A52" s="5"/>
      <c r="B52" s="42" t="s">
        <v>54</v>
      </c>
      <c r="C52" s="6"/>
      <c r="D52" s="6"/>
      <c r="E52" s="81"/>
      <c r="F52" s="208">
        <f>+M42-F51</f>
        <v>5982.4</v>
      </c>
      <c r="G52" s="209"/>
      <c r="H52" s="6"/>
      <c r="I52" s="53"/>
      <c r="J52" s="27"/>
      <c r="K52" s="27"/>
      <c r="L52" s="27"/>
      <c r="M52" s="27"/>
      <c r="N52" s="54"/>
      <c r="P52" s="41"/>
      <c r="Q52" s="6"/>
    </row>
    <row r="53" spans="1:17" ht="12" thickBot="1">
      <c r="A53" s="5"/>
      <c r="B53" s="55" t="s">
        <v>48</v>
      </c>
      <c r="C53" s="26"/>
      <c r="D53" s="26"/>
      <c r="E53" s="56"/>
      <c r="F53" s="210">
        <f>+F51+F52</f>
        <v>5982.4</v>
      </c>
      <c r="G53" s="211"/>
      <c r="H53" s="6"/>
      <c r="I53" s="57"/>
      <c r="J53" s="27"/>
      <c r="K53" s="27"/>
      <c r="L53" s="27"/>
      <c r="M53" s="27"/>
      <c r="N53" s="54"/>
      <c r="P53" s="41"/>
      <c r="Q53" s="11"/>
    </row>
    <row r="54" spans="1:17" ht="11.25">
      <c r="A54" s="5"/>
      <c r="B54" s="169" t="s">
        <v>55</v>
      </c>
      <c r="C54" s="169"/>
      <c r="D54" s="169"/>
      <c r="E54" s="169"/>
      <c r="F54" s="169"/>
      <c r="G54" s="169"/>
      <c r="H54" s="6"/>
      <c r="I54" s="215" t="s">
        <v>56</v>
      </c>
      <c r="J54" s="215"/>
      <c r="K54" s="215"/>
      <c r="L54" s="215"/>
      <c r="M54" s="215"/>
      <c r="N54" s="216"/>
      <c r="P54" s="41"/>
      <c r="Q54" s="11"/>
    </row>
    <row r="55" spans="1:17" ht="1.5" customHeight="1">
      <c r="A55" s="5"/>
      <c r="B55" s="77"/>
      <c r="C55" s="77"/>
      <c r="D55" s="77"/>
      <c r="E55" s="77"/>
      <c r="F55" s="77"/>
      <c r="G55" s="77"/>
      <c r="H55" s="6"/>
      <c r="I55" s="77"/>
      <c r="J55" s="77"/>
      <c r="K55" s="77"/>
      <c r="L55" s="77"/>
      <c r="M55" s="77"/>
      <c r="N55" s="78"/>
      <c r="P55" s="41"/>
      <c r="Q55" s="11" t="s">
        <v>57</v>
      </c>
    </row>
    <row r="56" spans="1:17" ht="11.25" customHeight="1" hidden="1">
      <c r="A56" s="5"/>
      <c r="B56" s="169"/>
      <c r="C56" s="169"/>
      <c r="D56" s="169"/>
      <c r="E56" s="169"/>
      <c r="F56" s="169"/>
      <c r="G56" s="169"/>
      <c r="H56" s="6"/>
      <c r="I56" s="6"/>
      <c r="J56" s="6"/>
      <c r="K56" s="6"/>
      <c r="L56" s="6"/>
      <c r="M56" s="6"/>
      <c r="N56" s="13"/>
      <c r="P56" s="41"/>
      <c r="Q56" s="11" t="s">
        <v>58</v>
      </c>
    </row>
    <row r="57" spans="1:17" ht="16.5" customHeight="1">
      <c r="A57" s="5"/>
      <c r="B57" s="168" t="s">
        <v>59</v>
      </c>
      <c r="C57" s="168"/>
      <c r="D57" s="168"/>
      <c r="E57" s="168"/>
      <c r="F57" s="168"/>
      <c r="G57" s="168"/>
      <c r="H57" s="6"/>
      <c r="I57" s="168" t="s">
        <v>127</v>
      </c>
      <c r="J57" s="168"/>
      <c r="K57" s="168"/>
      <c r="L57" s="168"/>
      <c r="M57" s="168"/>
      <c r="N57" s="214"/>
      <c r="P57" s="41"/>
      <c r="Q57" s="11"/>
    </row>
    <row r="58" spans="1:17" ht="11.25">
      <c r="A58" s="5"/>
      <c r="B58" s="169" t="s">
        <v>57</v>
      </c>
      <c r="C58" s="169"/>
      <c r="D58" s="169"/>
      <c r="E58" s="169"/>
      <c r="F58" s="169"/>
      <c r="G58" s="169"/>
      <c r="H58" s="6"/>
      <c r="I58" s="215" t="s">
        <v>57</v>
      </c>
      <c r="J58" s="215"/>
      <c r="K58" s="215"/>
      <c r="L58" s="215"/>
      <c r="M58" s="215"/>
      <c r="N58" s="216"/>
      <c r="P58" s="6"/>
      <c r="Q58" s="6"/>
    </row>
    <row r="59" spans="1:17" ht="26.25" customHeight="1">
      <c r="A59" s="5"/>
      <c r="B59" s="217" t="s">
        <v>61</v>
      </c>
      <c r="C59" s="217"/>
      <c r="D59" s="217"/>
      <c r="E59" s="217"/>
      <c r="F59" s="217"/>
      <c r="G59" s="217"/>
      <c r="H59" s="6"/>
      <c r="I59" s="218" t="s">
        <v>98</v>
      </c>
      <c r="J59" s="218"/>
      <c r="K59" s="218"/>
      <c r="L59" s="218"/>
      <c r="M59" s="218"/>
      <c r="N59" s="219"/>
      <c r="P59" s="6"/>
      <c r="Q59" s="6"/>
    </row>
    <row r="60" spans="1:17" ht="2.25" customHeight="1">
      <c r="A60" s="5"/>
      <c r="B60" s="169" t="s">
        <v>63</v>
      </c>
      <c r="C60" s="169"/>
      <c r="D60" s="169"/>
      <c r="E60" s="169"/>
      <c r="F60" s="169"/>
      <c r="G60" s="169"/>
      <c r="H60" s="6"/>
      <c r="I60" s="212"/>
      <c r="J60" s="212"/>
      <c r="K60" s="212"/>
      <c r="L60" s="212"/>
      <c r="M60" s="212"/>
      <c r="N60" s="213"/>
      <c r="P60" s="6"/>
      <c r="Q60" s="6"/>
    </row>
    <row r="61" spans="1:17" ht="0.75" customHeight="1" hidden="1">
      <c r="A61" s="5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13"/>
      <c r="P61" s="6"/>
      <c r="Q61" s="6"/>
    </row>
    <row r="62" spans="1:17" ht="14.25" customHeight="1" thickBot="1">
      <c r="A62" s="59"/>
      <c r="B62" s="60"/>
      <c r="C62" s="60"/>
      <c r="D62" s="60"/>
      <c r="E62" s="60"/>
      <c r="F62" s="60"/>
      <c r="G62" s="60"/>
      <c r="H62" s="60"/>
      <c r="I62" s="60" t="s">
        <v>64</v>
      </c>
      <c r="J62" s="60">
        <v>7862</v>
      </c>
      <c r="K62" s="60"/>
      <c r="L62" s="61"/>
      <c r="M62" s="62"/>
      <c r="N62" s="63"/>
      <c r="P62" s="6"/>
      <c r="Q62" s="6"/>
    </row>
    <row r="63" spans="14:17" ht="36" customHeight="1">
      <c r="N63" s="4" t="s">
        <v>65</v>
      </c>
      <c r="P63" s="6"/>
      <c r="Q63" s="6"/>
    </row>
    <row r="64" spans="16:17" ht="11.25">
      <c r="P64" s="6"/>
      <c r="Q64" s="6"/>
    </row>
    <row r="65" spans="16:17" ht="11.25">
      <c r="P65" s="6"/>
      <c r="Q65" s="6"/>
    </row>
    <row r="66" spans="16:17" ht="11.25">
      <c r="P66" s="6"/>
      <c r="Q66" s="6"/>
    </row>
    <row r="67" spans="16:17" ht="11.25">
      <c r="P67" s="6"/>
      <c r="Q67" s="6"/>
    </row>
    <row r="68" spans="16:17" ht="11.25">
      <c r="P68" s="6"/>
      <c r="Q68" s="6"/>
    </row>
    <row r="69" spans="16:17" ht="11.25">
      <c r="P69" s="6"/>
      <c r="Q69" s="6"/>
    </row>
    <row r="70" spans="16:17" ht="11.25">
      <c r="P70" s="6"/>
      <c r="Q70" s="6"/>
    </row>
    <row r="71" spans="16:17" ht="11.25">
      <c r="P71" s="6"/>
      <c r="Q71" s="6"/>
    </row>
    <row r="72" spans="16:17" ht="11.25">
      <c r="P72" s="6"/>
      <c r="Q72" s="6"/>
    </row>
    <row r="73" spans="16:17" ht="11.25">
      <c r="P73" s="6"/>
      <c r="Q73" s="6"/>
    </row>
    <row r="74" spans="16:17" ht="11.25">
      <c r="P74" s="6"/>
      <c r="Q74" s="6"/>
    </row>
  </sheetData>
  <sheetProtection/>
  <mergeCells count="83">
    <mergeCell ref="B11:C11"/>
    <mergeCell ref="D11:N11"/>
    <mergeCell ref="M2:N2"/>
    <mergeCell ref="L3:M3"/>
    <mergeCell ref="L8:M8"/>
    <mergeCell ref="K9:L9"/>
    <mergeCell ref="M9:N9"/>
    <mergeCell ref="B13:N15"/>
    <mergeCell ref="G16:H16"/>
    <mergeCell ref="L16:M16"/>
    <mergeCell ref="B17:N17"/>
    <mergeCell ref="B18:C18"/>
    <mergeCell ref="E18:G18"/>
    <mergeCell ref="I18:J18"/>
    <mergeCell ref="L18:M18"/>
    <mergeCell ref="C27:E27"/>
    <mergeCell ref="G27:I27"/>
    <mergeCell ref="B19:N19"/>
    <mergeCell ref="B20:E20"/>
    <mergeCell ref="F20:I20"/>
    <mergeCell ref="J20:K20"/>
    <mergeCell ref="L20:N20"/>
    <mergeCell ref="B21:E21"/>
    <mergeCell ref="F21:I21"/>
    <mergeCell ref="J21:K21"/>
    <mergeCell ref="L21:N21"/>
    <mergeCell ref="F23:G23"/>
    <mergeCell ref="F24:G24"/>
    <mergeCell ref="M24:N24"/>
    <mergeCell ref="F25:G25"/>
    <mergeCell ref="M25:N25"/>
    <mergeCell ref="C28:E28"/>
    <mergeCell ref="G28:I28"/>
    <mergeCell ref="C29:E29"/>
    <mergeCell ref="G29:I29"/>
    <mergeCell ref="C30:E30"/>
    <mergeCell ref="G30:I30"/>
    <mergeCell ref="C31:E31"/>
    <mergeCell ref="G31:I31"/>
    <mergeCell ref="C32:E32"/>
    <mergeCell ref="G32:I32"/>
    <mergeCell ref="C33:E33"/>
    <mergeCell ref="G33:I33"/>
    <mergeCell ref="M36:N36"/>
    <mergeCell ref="M37:N37"/>
    <mergeCell ref="G38:J38"/>
    <mergeCell ref="K38:L38"/>
    <mergeCell ref="M38:N38"/>
    <mergeCell ref="C34:E34"/>
    <mergeCell ref="G34:I34"/>
    <mergeCell ref="C35:E35"/>
    <mergeCell ref="G35:I35"/>
    <mergeCell ref="H36:I36"/>
    <mergeCell ref="P38:Q38"/>
    <mergeCell ref="M40:N40"/>
    <mergeCell ref="M41:N41"/>
    <mergeCell ref="F42:G42"/>
    <mergeCell ref="M42:N42"/>
    <mergeCell ref="M39:N39"/>
    <mergeCell ref="F43:G43"/>
    <mergeCell ref="M43:N43"/>
    <mergeCell ref="B54:G54"/>
    <mergeCell ref="I54:N54"/>
    <mergeCell ref="F44:G44"/>
    <mergeCell ref="F45:G45"/>
    <mergeCell ref="F46:G46"/>
    <mergeCell ref="F47:G47"/>
    <mergeCell ref="F48:G48"/>
    <mergeCell ref="F49:G49"/>
    <mergeCell ref="F50:G50"/>
    <mergeCell ref="P50:Q50"/>
    <mergeCell ref="F51:G51"/>
    <mergeCell ref="F52:G52"/>
    <mergeCell ref="F53:G53"/>
    <mergeCell ref="B60:G60"/>
    <mergeCell ref="I60:N60"/>
    <mergeCell ref="B56:G56"/>
    <mergeCell ref="B57:G57"/>
    <mergeCell ref="I57:N57"/>
    <mergeCell ref="B58:G58"/>
    <mergeCell ref="I58:N58"/>
    <mergeCell ref="B59:G59"/>
    <mergeCell ref="I59:N59"/>
  </mergeCells>
  <printOptions/>
  <pageMargins left="0.7" right="0.7" top="0.75" bottom="0.75" header="0.3" footer="0.3"/>
  <pageSetup horizontalDpi="600" verticalDpi="600" orientation="portrait" scale="95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V74"/>
  <sheetViews>
    <sheetView zoomScalePageLayoutView="0" workbookViewId="0" topLeftCell="A4">
      <selection activeCell="Q59" sqref="Q59"/>
    </sheetView>
  </sheetViews>
  <sheetFormatPr defaultColWidth="6.7109375" defaultRowHeight="1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125" style="4" customWidth="1"/>
    <col min="8" max="8" width="3.28125" style="4" customWidth="1"/>
    <col min="9" max="9" width="9.00390625" style="4" customWidth="1"/>
    <col min="10" max="10" width="8.140625" style="4" customWidth="1"/>
    <col min="11" max="11" width="4.00390625" style="4" customWidth="1"/>
    <col min="12" max="12" width="7.00390625" style="4" customWidth="1"/>
    <col min="13" max="13" width="5.28125" style="4" bestFit="1" customWidth="1"/>
    <col min="14" max="14" width="16.28125" style="4" customWidth="1"/>
    <col min="15" max="15" width="8.140625" style="4" bestFit="1" customWidth="1"/>
    <col min="16" max="16" width="9.28125" style="4" bestFit="1" customWidth="1"/>
    <col min="17" max="17" width="10.28125" style="4" bestFit="1" customWidth="1"/>
    <col min="18" max="16384" width="6.7109375" style="4" customWidth="1"/>
  </cols>
  <sheetData>
    <row r="1" spans="1:14" ht="11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1.2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164">
        <v>18</v>
      </c>
      <c r="N2" s="165"/>
    </row>
    <row r="3" spans="1:14" ht="11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166"/>
      <c r="M3" s="167"/>
      <c r="N3" s="8">
        <v>7862</v>
      </c>
    </row>
    <row r="4" spans="1:14" ht="11.2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82"/>
      <c r="M4" s="82"/>
      <c r="N4" s="10" t="s">
        <v>1</v>
      </c>
    </row>
    <row r="5" spans="1:14" ht="11.25">
      <c r="A5" s="5"/>
      <c r="B5" s="6"/>
      <c r="C5" s="6"/>
      <c r="D5" s="6"/>
      <c r="E5" s="6"/>
      <c r="F5" s="6"/>
      <c r="G5" s="11"/>
      <c r="H5" s="6"/>
      <c r="I5" s="6"/>
      <c r="J5" s="6"/>
      <c r="K5" s="6"/>
      <c r="L5" s="82" t="s">
        <v>2</v>
      </c>
      <c r="M5" s="82"/>
      <c r="N5" s="12"/>
    </row>
    <row r="6" spans="1:14" ht="11.25">
      <c r="A6" s="5"/>
      <c r="B6" s="6"/>
      <c r="C6" s="6"/>
      <c r="D6" s="6"/>
      <c r="E6" s="6"/>
      <c r="F6" s="6"/>
      <c r="G6" s="11" t="s">
        <v>3</v>
      </c>
      <c r="H6" s="6"/>
      <c r="I6" s="6"/>
      <c r="J6" s="6"/>
      <c r="K6" s="6"/>
      <c r="L6" s="6"/>
      <c r="M6" s="6"/>
      <c r="N6" s="13"/>
    </row>
    <row r="7" spans="1:14" ht="11.25">
      <c r="A7" s="5"/>
      <c r="B7" s="6"/>
      <c r="C7" s="6"/>
      <c r="D7" s="6"/>
      <c r="E7" s="6"/>
      <c r="F7" s="11"/>
      <c r="G7" s="11"/>
      <c r="H7" s="6"/>
      <c r="I7" s="6"/>
      <c r="J7" s="6"/>
      <c r="K7" s="6"/>
      <c r="L7" s="6"/>
      <c r="M7" s="6"/>
      <c r="N7" s="13"/>
    </row>
    <row r="8" spans="1:14" ht="12" thickBot="1">
      <c r="A8" s="5"/>
      <c r="B8" s="6"/>
      <c r="C8" s="6"/>
      <c r="D8" s="6"/>
      <c r="E8" s="6"/>
      <c r="F8" s="6"/>
      <c r="G8" s="6" t="s">
        <v>4</v>
      </c>
      <c r="H8" s="6"/>
      <c r="I8" s="6"/>
      <c r="J8" s="14">
        <v>13</v>
      </c>
      <c r="K8" s="77" t="s">
        <v>5</v>
      </c>
      <c r="L8" s="168" t="s">
        <v>14</v>
      </c>
      <c r="M8" s="168"/>
      <c r="N8" s="13">
        <v>2017</v>
      </c>
    </row>
    <row r="9" spans="1:14" ht="11.25">
      <c r="A9" s="5"/>
      <c r="B9" s="6"/>
      <c r="C9" s="6"/>
      <c r="D9" s="6"/>
      <c r="E9" s="6"/>
      <c r="F9" s="6"/>
      <c r="G9" s="6"/>
      <c r="H9" s="6"/>
      <c r="I9" s="6"/>
      <c r="J9" s="6"/>
      <c r="K9" s="169" t="s">
        <v>6</v>
      </c>
      <c r="L9" s="169"/>
      <c r="M9" s="170">
        <f>M42</f>
        <v>2596</v>
      </c>
      <c r="N9" s="171"/>
    </row>
    <row r="10" spans="1:14" ht="13.5" customHeight="1">
      <c r="A10" s="5"/>
      <c r="B10" s="6" t="s">
        <v>7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1:14" ht="11.25">
      <c r="A11" s="80"/>
      <c r="B11" s="161">
        <f>$M$9</f>
        <v>2596</v>
      </c>
      <c r="C11" s="161"/>
      <c r="D11" s="162" t="s">
        <v>132</v>
      </c>
      <c r="E11" s="162"/>
      <c r="F11" s="162"/>
      <c r="G11" s="162"/>
      <c r="H11" s="162"/>
      <c r="I11" s="162"/>
      <c r="J11" s="162"/>
      <c r="K11" s="162"/>
      <c r="L11" s="162"/>
      <c r="M11" s="162"/>
      <c r="N11" s="163"/>
    </row>
    <row r="12" spans="1:20" ht="11.25">
      <c r="A12" s="5"/>
      <c r="B12" s="6" t="s">
        <v>8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  <c r="P12" s="4" t="s">
        <v>9</v>
      </c>
      <c r="T12" s="4" t="s">
        <v>10</v>
      </c>
    </row>
    <row r="13" spans="1:14" ht="12.75" customHeight="1">
      <c r="A13" s="5"/>
      <c r="B13" s="172" t="s">
        <v>125</v>
      </c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3"/>
    </row>
    <row r="14" spans="1:14" ht="11.25">
      <c r="A14" s="5"/>
      <c r="B14" s="172"/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3"/>
    </row>
    <row r="15" spans="1:14" ht="11.25">
      <c r="A15" s="5"/>
      <c r="B15" s="172"/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3"/>
    </row>
    <row r="16" spans="1:16" ht="11.25">
      <c r="A16" s="5"/>
      <c r="B16" s="6" t="s">
        <v>11</v>
      </c>
      <c r="C16" s="6"/>
      <c r="D16" s="6"/>
      <c r="E16" s="18">
        <v>14</v>
      </c>
      <c r="F16" s="77" t="s">
        <v>5</v>
      </c>
      <c r="G16" s="168" t="s">
        <v>14</v>
      </c>
      <c r="H16" s="168"/>
      <c r="I16" s="77" t="s">
        <v>12</v>
      </c>
      <c r="J16" s="18">
        <v>17</v>
      </c>
      <c r="K16" s="77" t="s">
        <v>13</v>
      </c>
      <c r="L16" s="168" t="s">
        <v>14</v>
      </c>
      <c r="M16" s="168"/>
      <c r="N16" s="13">
        <v>2017</v>
      </c>
      <c r="P16" s="19"/>
    </row>
    <row r="17" spans="1:14" ht="12" thickBot="1">
      <c r="A17" s="5"/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5"/>
    </row>
    <row r="18" spans="1:22" ht="12" thickBot="1">
      <c r="A18" s="5"/>
      <c r="B18" s="169" t="s">
        <v>15</v>
      </c>
      <c r="C18" s="176"/>
      <c r="D18" s="20"/>
      <c r="E18" s="177" t="s">
        <v>16</v>
      </c>
      <c r="F18" s="178"/>
      <c r="G18" s="179"/>
      <c r="H18" s="20" t="s">
        <v>17</v>
      </c>
      <c r="I18" s="177" t="s">
        <v>18</v>
      </c>
      <c r="J18" s="179"/>
      <c r="K18" s="20"/>
      <c r="L18" s="177" t="s">
        <v>19</v>
      </c>
      <c r="M18" s="179"/>
      <c r="N18" s="20"/>
      <c r="V18" s="4" t="s">
        <v>10</v>
      </c>
    </row>
    <row r="19" spans="1:17" ht="11.25">
      <c r="A19" s="5"/>
      <c r="B19" s="174" t="s">
        <v>20</v>
      </c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5"/>
      <c r="Q19" s="4" t="s">
        <v>10</v>
      </c>
    </row>
    <row r="20" spans="1:17" ht="12.75" customHeight="1">
      <c r="A20" s="5"/>
      <c r="B20" s="180"/>
      <c r="C20" s="181"/>
      <c r="D20" s="181"/>
      <c r="E20" s="182"/>
      <c r="F20" s="164"/>
      <c r="G20" s="183"/>
      <c r="H20" s="183"/>
      <c r="I20" s="184"/>
      <c r="J20" s="164"/>
      <c r="K20" s="184"/>
      <c r="L20" s="164"/>
      <c r="M20" s="183"/>
      <c r="N20" s="165"/>
      <c r="Q20" s="4" t="s">
        <v>10</v>
      </c>
    </row>
    <row r="21" spans="1:14" ht="11.25">
      <c r="A21" s="5"/>
      <c r="B21" s="185" t="s">
        <v>21</v>
      </c>
      <c r="C21" s="186"/>
      <c r="D21" s="186"/>
      <c r="E21" s="187"/>
      <c r="F21" s="185" t="s">
        <v>22</v>
      </c>
      <c r="G21" s="186"/>
      <c r="H21" s="186"/>
      <c r="I21" s="187"/>
      <c r="J21" s="185" t="s">
        <v>23</v>
      </c>
      <c r="K21" s="187"/>
      <c r="L21" s="185" t="s">
        <v>24</v>
      </c>
      <c r="M21" s="186"/>
      <c r="N21" s="188"/>
    </row>
    <row r="22" spans="1:14" ht="11.25">
      <c r="A22" s="5"/>
      <c r="B22" s="7" t="s">
        <v>25</v>
      </c>
      <c r="C22" s="6"/>
      <c r="D22" s="6"/>
      <c r="E22" s="11"/>
      <c r="F22" s="6"/>
      <c r="G22" s="6"/>
      <c r="H22" s="6"/>
      <c r="I22" s="6"/>
      <c r="J22" s="6"/>
      <c r="K22" s="6"/>
      <c r="L22" s="6"/>
      <c r="M22" s="6"/>
      <c r="N22" s="13"/>
    </row>
    <row r="23" spans="1:14" ht="11.25">
      <c r="A23" s="5"/>
      <c r="B23" s="6"/>
      <c r="C23" s="6" t="s">
        <v>26</v>
      </c>
      <c r="D23" s="6"/>
      <c r="E23" s="77"/>
      <c r="F23" s="168" t="s">
        <v>27</v>
      </c>
      <c r="G23" s="168"/>
      <c r="H23" s="6"/>
      <c r="I23" s="6"/>
      <c r="J23" s="11"/>
      <c r="K23" s="6"/>
      <c r="L23" s="6"/>
      <c r="M23" s="6"/>
      <c r="N23" s="13"/>
    </row>
    <row r="24" spans="1:14" ht="11.25">
      <c r="A24" s="5"/>
      <c r="B24" s="6" t="s">
        <v>28</v>
      </c>
      <c r="C24" s="6"/>
      <c r="D24" s="22">
        <v>0</v>
      </c>
      <c r="E24" s="77" t="s">
        <v>29</v>
      </c>
      <c r="F24" s="189">
        <v>1120</v>
      </c>
      <c r="G24" s="190"/>
      <c r="H24" s="6" t="s">
        <v>30</v>
      </c>
      <c r="I24" s="6"/>
      <c r="J24" s="11"/>
      <c r="K24" s="6"/>
      <c r="L24" s="6"/>
      <c r="M24" s="191"/>
      <c r="N24" s="192"/>
    </row>
    <row r="25" spans="1:14" ht="11.25">
      <c r="A25" s="5"/>
      <c r="B25" s="6" t="s">
        <v>31</v>
      </c>
      <c r="C25" s="6"/>
      <c r="D25" s="22">
        <v>1</v>
      </c>
      <c r="E25" s="77" t="s">
        <v>29</v>
      </c>
      <c r="F25" s="189">
        <v>640</v>
      </c>
      <c r="G25" s="190"/>
      <c r="H25" s="6" t="s">
        <v>30</v>
      </c>
      <c r="I25" s="6"/>
      <c r="J25" s="11"/>
      <c r="K25" s="6" t="s">
        <v>32</v>
      </c>
      <c r="L25" s="6"/>
      <c r="M25" s="193">
        <f>D24*F24+D25*F25</f>
        <v>640</v>
      </c>
      <c r="N25" s="194"/>
    </row>
    <row r="26" spans="1:14" ht="11.25">
      <c r="A26" s="5"/>
      <c r="B26" s="7" t="s">
        <v>33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13"/>
    </row>
    <row r="27" spans="1:14" ht="11.25">
      <c r="A27" s="5"/>
      <c r="B27" s="6" t="s">
        <v>5</v>
      </c>
      <c r="C27" s="168" t="s">
        <v>83</v>
      </c>
      <c r="D27" s="168"/>
      <c r="E27" s="168"/>
      <c r="F27" s="77" t="s">
        <v>29</v>
      </c>
      <c r="G27" s="168" t="s">
        <v>92</v>
      </c>
      <c r="H27" s="168"/>
      <c r="I27" s="168"/>
      <c r="J27" s="23">
        <v>152</v>
      </c>
      <c r="K27" s="6" t="s">
        <v>34</v>
      </c>
      <c r="L27" s="6"/>
      <c r="M27" s="6"/>
      <c r="N27" s="24"/>
    </row>
    <row r="28" spans="1:14" ht="11.25">
      <c r="A28" s="5"/>
      <c r="B28" s="6" t="s">
        <v>5</v>
      </c>
      <c r="C28" s="168" t="s">
        <v>92</v>
      </c>
      <c r="D28" s="168"/>
      <c r="E28" s="168"/>
      <c r="F28" s="25" t="s">
        <v>29</v>
      </c>
      <c r="G28" s="168" t="s">
        <v>83</v>
      </c>
      <c r="H28" s="168"/>
      <c r="I28" s="168"/>
      <c r="J28" s="23">
        <v>152</v>
      </c>
      <c r="K28" s="6" t="s">
        <v>34</v>
      </c>
      <c r="L28" s="6"/>
      <c r="M28" s="6"/>
      <c r="N28" s="24"/>
    </row>
    <row r="29" spans="1:14" ht="11.25">
      <c r="A29" s="5"/>
      <c r="B29" s="6" t="s">
        <v>5</v>
      </c>
      <c r="C29" s="183"/>
      <c r="D29" s="183"/>
      <c r="E29" s="183"/>
      <c r="F29" s="25" t="s">
        <v>29</v>
      </c>
      <c r="G29" s="183"/>
      <c r="H29" s="183"/>
      <c r="I29" s="183"/>
      <c r="J29" s="26"/>
      <c r="K29" s="6" t="s">
        <v>34</v>
      </c>
      <c r="L29" s="6"/>
      <c r="M29" s="6"/>
      <c r="N29" s="13"/>
    </row>
    <row r="30" spans="1:14" ht="11.25">
      <c r="A30" s="5"/>
      <c r="B30" s="6" t="s">
        <v>5</v>
      </c>
      <c r="C30" s="183"/>
      <c r="D30" s="183"/>
      <c r="E30" s="183"/>
      <c r="F30" s="77" t="s">
        <v>29</v>
      </c>
      <c r="G30" s="183"/>
      <c r="H30" s="183"/>
      <c r="I30" s="183"/>
      <c r="J30" s="26"/>
      <c r="K30" s="6" t="s">
        <v>34</v>
      </c>
      <c r="L30" s="6"/>
      <c r="M30" s="6"/>
      <c r="N30" s="13"/>
    </row>
    <row r="31" spans="1:14" ht="11.25">
      <c r="A31" s="5"/>
      <c r="B31" s="6" t="s">
        <v>5</v>
      </c>
      <c r="C31" s="183"/>
      <c r="D31" s="183"/>
      <c r="E31" s="183"/>
      <c r="F31" s="77" t="s">
        <v>29</v>
      </c>
      <c r="G31" s="183"/>
      <c r="H31" s="183"/>
      <c r="I31" s="183"/>
      <c r="J31" s="26"/>
      <c r="K31" s="6" t="s">
        <v>34</v>
      </c>
      <c r="L31" s="6"/>
      <c r="M31" s="6"/>
      <c r="N31" s="13"/>
    </row>
    <row r="32" spans="1:14" ht="11.25">
      <c r="A32" s="5"/>
      <c r="B32" s="6" t="s">
        <v>5</v>
      </c>
      <c r="C32" s="183"/>
      <c r="D32" s="183"/>
      <c r="E32" s="183"/>
      <c r="F32" s="77" t="s">
        <v>29</v>
      </c>
      <c r="G32" s="168"/>
      <c r="H32" s="168"/>
      <c r="I32" s="168"/>
      <c r="J32" s="26"/>
      <c r="K32" s="6" t="s">
        <v>34</v>
      </c>
      <c r="L32" s="6"/>
      <c r="M32" s="6"/>
      <c r="N32" s="13"/>
    </row>
    <row r="33" spans="1:14" ht="11.25">
      <c r="A33" s="5"/>
      <c r="B33" s="6" t="s">
        <v>5</v>
      </c>
      <c r="C33" s="168"/>
      <c r="D33" s="168"/>
      <c r="E33" s="168"/>
      <c r="F33" s="77" t="s">
        <v>29</v>
      </c>
      <c r="G33" s="183"/>
      <c r="H33" s="183"/>
      <c r="I33" s="183"/>
      <c r="J33" s="26"/>
      <c r="K33" s="6" t="s">
        <v>34</v>
      </c>
      <c r="L33" s="6"/>
      <c r="M33" s="6"/>
      <c r="N33" s="13"/>
    </row>
    <row r="34" spans="1:14" ht="11.25">
      <c r="A34" s="5"/>
      <c r="B34" s="6" t="s">
        <v>5</v>
      </c>
      <c r="C34" s="183"/>
      <c r="D34" s="183"/>
      <c r="E34" s="183"/>
      <c r="F34" s="77" t="s">
        <v>29</v>
      </c>
      <c r="G34" s="168"/>
      <c r="H34" s="168"/>
      <c r="I34" s="168"/>
      <c r="J34" s="27"/>
      <c r="K34" s="6" t="s">
        <v>34</v>
      </c>
      <c r="L34" s="6"/>
      <c r="M34" s="6"/>
      <c r="N34" s="13"/>
    </row>
    <row r="35" spans="1:14" ht="11.25">
      <c r="A35" s="5"/>
      <c r="B35" s="6"/>
      <c r="C35" s="169"/>
      <c r="D35" s="169"/>
      <c r="E35" s="169"/>
      <c r="F35" s="77" t="s">
        <v>29</v>
      </c>
      <c r="G35" s="169"/>
      <c r="H35" s="169"/>
      <c r="I35" s="169"/>
      <c r="J35" s="28">
        <f>J27+J28+J29+J30+J31+J32+J34</f>
        <v>304</v>
      </c>
      <c r="K35" s="6"/>
      <c r="L35" s="6"/>
      <c r="M35" s="29"/>
      <c r="N35" s="30"/>
    </row>
    <row r="36" spans="1:14" ht="11.25">
      <c r="A36" s="5"/>
      <c r="B36" s="6"/>
      <c r="C36" s="6"/>
      <c r="D36" s="6"/>
      <c r="E36" s="6"/>
      <c r="F36" s="6"/>
      <c r="G36" s="6"/>
      <c r="H36" s="169" t="s">
        <v>36</v>
      </c>
      <c r="I36" s="169"/>
      <c r="J36" s="31">
        <v>0</v>
      </c>
      <c r="K36" s="6"/>
      <c r="L36" s="81"/>
      <c r="M36" s="193">
        <f>M25</f>
        <v>640</v>
      </c>
      <c r="N36" s="194"/>
    </row>
    <row r="37" spans="1:18" ht="11.25">
      <c r="A37" s="5"/>
      <c r="B37" s="6" t="s">
        <v>37</v>
      </c>
      <c r="C37" s="6"/>
      <c r="D37" s="6"/>
      <c r="E37" s="6"/>
      <c r="F37" s="6"/>
      <c r="G37" s="6"/>
      <c r="H37" s="77"/>
      <c r="I37" s="77"/>
      <c r="J37" s="31"/>
      <c r="K37" s="6"/>
      <c r="L37" s="79" t="s">
        <v>38</v>
      </c>
      <c r="M37" s="195">
        <v>1</v>
      </c>
      <c r="N37" s="196"/>
      <c r="R37" s="4" t="s">
        <v>39</v>
      </c>
    </row>
    <row r="38" spans="1:17" ht="11.25">
      <c r="A38" s="5"/>
      <c r="B38" s="6"/>
      <c r="C38" s="6"/>
      <c r="D38" s="6"/>
      <c r="E38" s="6"/>
      <c r="F38" s="6"/>
      <c r="G38" s="197"/>
      <c r="H38" s="197"/>
      <c r="I38" s="197"/>
      <c r="J38" s="197"/>
      <c r="K38" s="197" t="s">
        <v>40</v>
      </c>
      <c r="L38" s="198"/>
      <c r="M38" s="195">
        <f>228+228</f>
        <v>456</v>
      </c>
      <c r="N38" s="196"/>
      <c r="P38" s="169"/>
      <c r="Q38" s="169"/>
    </row>
    <row r="39" spans="1:17" ht="11.25">
      <c r="A39" s="5"/>
      <c r="B39" s="35"/>
      <c r="C39" s="36" t="s">
        <v>41</v>
      </c>
      <c r="D39" s="37"/>
      <c r="E39" s="37"/>
      <c r="F39" s="37"/>
      <c r="G39" s="38"/>
      <c r="H39" s="39"/>
      <c r="I39" s="39"/>
      <c r="J39" s="40"/>
      <c r="K39" s="40"/>
      <c r="L39" s="79" t="s">
        <v>33</v>
      </c>
      <c r="M39" s="189">
        <v>1500</v>
      </c>
      <c r="N39" s="199"/>
      <c r="P39" s="41"/>
      <c r="Q39" s="6"/>
    </row>
    <row r="40" spans="1:17" ht="11.25">
      <c r="A40" s="5"/>
      <c r="B40" s="42"/>
      <c r="C40" s="7"/>
      <c r="D40" s="6"/>
      <c r="E40" s="6"/>
      <c r="F40" s="6"/>
      <c r="G40" s="43"/>
      <c r="H40" s="39"/>
      <c r="I40" s="39"/>
      <c r="J40" s="40"/>
      <c r="K40" s="40"/>
      <c r="L40" s="79" t="s">
        <v>42</v>
      </c>
      <c r="M40" s="189">
        <v>0</v>
      </c>
      <c r="N40" s="199"/>
      <c r="P40" s="41"/>
      <c r="Q40" s="6"/>
    </row>
    <row r="41" spans="1:17" ht="11.25">
      <c r="A41" s="5"/>
      <c r="B41" s="42"/>
      <c r="C41" s="7"/>
      <c r="D41" s="6"/>
      <c r="E41" s="6"/>
      <c r="F41" s="6"/>
      <c r="G41" s="43"/>
      <c r="H41" s="39"/>
      <c r="I41" s="39"/>
      <c r="J41" s="40"/>
      <c r="K41" s="40"/>
      <c r="L41" s="79" t="s">
        <v>43</v>
      </c>
      <c r="M41" s="189">
        <v>0</v>
      </c>
      <c r="N41" s="199"/>
      <c r="P41" s="41"/>
      <c r="Q41" s="6"/>
    </row>
    <row r="42" spans="1:17" ht="11.25">
      <c r="A42" s="5"/>
      <c r="B42" s="42" t="s">
        <v>44</v>
      </c>
      <c r="C42" s="6"/>
      <c r="D42" s="6"/>
      <c r="E42" s="81"/>
      <c r="F42" s="200">
        <v>0</v>
      </c>
      <c r="G42" s="201"/>
      <c r="H42" s="79"/>
      <c r="I42" s="79"/>
      <c r="J42" s="79"/>
      <c r="K42" s="6" t="s">
        <v>45</v>
      </c>
      <c r="L42" s="81"/>
      <c r="M42" s="170">
        <f>SUM(M36+M38+M39)+M40+M41</f>
        <v>2596</v>
      </c>
      <c r="N42" s="171"/>
      <c r="O42" s="44"/>
      <c r="P42" s="41"/>
      <c r="Q42" s="11"/>
    </row>
    <row r="43" spans="1:17" ht="11.25">
      <c r="A43" s="5"/>
      <c r="B43" s="42" t="s">
        <v>46</v>
      </c>
      <c r="C43" s="6"/>
      <c r="D43" s="6"/>
      <c r="E43" s="81"/>
      <c r="F43" s="202">
        <v>0</v>
      </c>
      <c r="G43" s="203"/>
      <c r="H43" s="79"/>
      <c r="I43" s="79"/>
      <c r="J43" s="79"/>
      <c r="K43" s="6" t="s">
        <v>47</v>
      </c>
      <c r="L43" s="81"/>
      <c r="M43" s="170"/>
      <c r="N43" s="171"/>
      <c r="P43" s="41"/>
      <c r="Q43" s="11"/>
    </row>
    <row r="44" spans="1:17" ht="11.25">
      <c r="A44" s="5"/>
      <c r="B44" s="42" t="s">
        <v>48</v>
      </c>
      <c r="C44" s="6"/>
      <c r="D44" s="6"/>
      <c r="E44" s="81"/>
      <c r="F44" s="204">
        <v>0</v>
      </c>
      <c r="G44" s="205"/>
      <c r="H44" s="79"/>
      <c r="I44" s="79"/>
      <c r="J44" s="79"/>
      <c r="K44" s="6"/>
      <c r="L44" s="81"/>
      <c r="M44" s="45"/>
      <c r="N44" s="46"/>
      <c r="P44" s="41"/>
      <c r="Q44" s="47"/>
    </row>
    <row r="45" spans="1:17" ht="11.25">
      <c r="A45" s="5"/>
      <c r="B45" s="42" t="s">
        <v>49</v>
      </c>
      <c r="C45" s="6"/>
      <c r="D45" s="6"/>
      <c r="E45" s="81"/>
      <c r="F45" s="202">
        <v>0</v>
      </c>
      <c r="G45" s="203"/>
      <c r="H45" s="79"/>
      <c r="I45" s="79"/>
      <c r="J45" s="79"/>
      <c r="K45" s="6"/>
      <c r="L45" s="81"/>
      <c r="M45" s="45"/>
      <c r="N45" s="46"/>
      <c r="P45" s="41"/>
      <c r="Q45" s="11"/>
    </row>
    <row r="46" spans="1:17" ht="11.25">
      <c r="A46" s="5"/>
      <c r="B46" s="42" t="s">
        <v>48</v>
      </c>
      <c r="C46" s="6"/>
      <c r="D46" s="6"/>
      <c r="E46" s="81"/>
      <c r="F46" s="204">
        <v>0</v>
      </c>
      <c r="G46" s="205"/>
      <c r="H46" s="79"/>
      <c r="I46" s="79"/>
      <c r="J46" s="79"/>
      <c r="K46" s="6"/>
      <c r="L46" s="81"/>
      <c r="M46" s="45"/>
      <c r="N46" s="46"/>
      <c r="P46" s="41"/>
      <c r="Q46" s="11"/>
    </row>
    <row r="47" spans="1:17" ht="11.25">
      <c r="A47" s="5"/>
      <c r="B47" s="42" t="s">
        <v>33</v>
      </c>
      <c r="C47" s="6"/>
      <c r="D47" s="6"/>
      <c r="E47" s="81"/>
      <c r="F47" s="200">
        <v>0</v>
      </c>
      <c r="G47" s="201"/>
      <c r="H47" s="6"/>
      <c r="I47" s="35" t="s">
        <v>50</v>
      </c>
      <c r="J47" s="37"/>
      <c r="K47" s="37"/>
      <c r="L47" s="37"/>
      <c r="M47" s="37"/>
      <c r="N47" s="48"/>
      <c r="P47" s="41"/>
      <c r="Q47" s="11"/>
    </row>
    <row r="48" spans="1:17" ht="11.25">
      <c r="A48" s="5"/>
      <c r="B48" s="42" t="s">
        <v>51</v>
      </c>
      <c r="C48" s="6"/>
      <c r="D48" s="6"/>
      <c r="E48" s="81"/>
      <c r="F48" s="202">
        <v>0</v>
      </c>
      <c r="G48" s="203"/>
      <c r="H48" s="6"/>
      <c r="I48" s="49"/>
      <c r="J48" s="50"/>
      <c r="K48" s="50"/>
      <c r="L48" s="50"/>
      <c r="M48" s="50"/>
      <c r="N48" s="51"/>
      <c r="P48" s="6"/>
      <c r="Q48" s="6"/>
    </row>
    <row r="49" spans="1:17" ht="11.25">
      <c r="A49" s="5"/>
      <c r="B49" s="42" t="s">
        <v>43</v>
      </c>
      <c r="C49" s="6"/>
      <c r="D49" s="6"/>
      <c r="E49" s="81" t="s">
        <v>52</v>
      </c>
      <c r="F49" s="202">
        <v>0</v>
      </c>
      <c r="G49" s="203"/>
      <c r="H49" s="6"/>
      <c r="I49" s="49"/>
      <c r="J49" s="50"/>
      <c r="K49" s="50"/>
      <c r="L49" s="50"/>
      <c r="M49" s="50"/>
      <c r="N49" s="51"/>
      <c r="P49" s="6"/>
      <c r="Q49" s="6"/>
    </row>
    <row r="50" spans="1:17" ht="11.25">
      <c r="A50" s="5"/>
      <c r="B50" s="42" t="s">
        <v>53</v>
      </c>
      <c r="C50" s="6"/>
      <c r="D50" s="6"/>
      <c r="E50" s="81"/>
      <c r="F50" s="202">
        <v>0</v>
      </c>
      <c r="G50" s="203"/>
      <c r="H50" s="52"/>
      <c r="I50" s="49"/>
      <c r="J50" s="50"/>
      <c r="K50" s="50"/>
      <c r="L50" s="50"/>
      <c r="M50" s="50"/>
      <c r="N50" s="51"/>
      <c r="P50" s="169"/>
      <c r="Q50" s="169"/>
    </row>
    <row r="51" spans="1:17" ht="11.25">
      <c r="A51" s="5"/>
      <c r="B51" s="42" t="s">
        <v>47</v>
      </c>
      <c r="C51" s="6"/>
      <c r="D51" s="6"/>
      <c r="E51" s="81"/>
      <c r="F51" s="206">
        <f>SUM(F46:G50)</f>
        <v>0</v>
      </c>
      <c r="G51" s="207"/>
      <c r="H51" s="6"/>
      <c r="I51" s="49"/>
      <c r="J51" s="50"/>
      <c r="K51" s="50"/>
      <c r="L51" s="50"/>
      <c r="M51" s="50"/>
      <c r="N51" s="51"/>
      <c r="P51" s="41"/>
      <c r="Q51" s="6"/>
    </row>
    <row r="52" spans="1:17" ht="11.25">
      <c r="A52" s="5"/>
      <c r="B52" s="42" t="s">
        <v>54</v>
      </c>
      <c r="C52" s="6"/>
      <c r="D52" s="6"/>
      <c r="E52" s="81"/>
      <c r="F52" s="208">
        <f>+M42-F51</f>
        <v>2596</v>
      </c>
      <c r="G52" s="209"/>
      <c r="H52" s="6"/>
      <c r="I52" s="53"/>
      <c r="J52" s="27"/>
      <c r="K52" s="27"/>
      <c r="L52" s="27"/>
      <c r="M52" s="27"/>
      <c r="N52" s="54"/>
      <c r="P52" s="41"/>
      <c r="Q52" s="6"/>
    </row>
    <row r="53" spans="1:17" ht="12" thickBot="1">
      <c r="A53" s="5"/>
      <c r="B53" s="55" t="s">
        <v>48</v>
      </c>
      <c r="C53" s="26"/>
      <c r="D53" s="26"/>
      <c r="E53" s="56"/>
      <c r="F53" s="210">
        <f>+F51+F52</f>
        <v>2596</v>
      </c>
      <c r="G53" s="211"/>
      <c r="H53" s="6"/>
      <c r="I53" s="57"/>
      <c r="J53" s="27"/>
      <c r="K53" s="27"/>
      <c r="L53" s="27"/>
      <c r="M53" s="27"/>
      <c r="N53" s="54"/>
      <c r="P53" s="41"/>
      <c r="Q53" s="11"/>
    </row>
    <row r="54" spans="1:17" ht="11.25">
      <c r="A54" s="5"/>
      <c r="B54" s="169" t="s">
        <v>55</v>
      </c>
      <c r="C54" s="169"/>
      <c r="D54" s="169"/>
      <c r="E54" s="169"/>
      <c r="F54" s="169"/>
      <c r="G54" s="169"/>
      <c r="H54" s="6"/>
      <c r="I54" s="215" t="s">
        <v>56</v>
      </c>
      <c r="J54" s="215"/>
      <c r="K54" s="215"/>
      <c r="L54" s="215"/>
      <c r="M54" s="215"/>
      <c r="N54" s="216"/>
      <c r="P54" s="41"/>
      <c r="Q54" s="11"/>
    </row>
    <row r="55" spans="1:17" ht="1.5" customHeight="1">
      <c r="A55" s="5"/>
      <c r="B55" s="77"/>
      <c r="C55" s="77"/>
      <c r="D55" s="77"/>
      <c r="E55" s="77"/>
      <c r="F55" s="77"/>
      <c r="G55" s="77"/>
      <c r="H55" s="6"/>
      <c r="I55" s="77"/>
      <c r="J55" s="77"/>
      <c r="K55" s="77"/>
      <c r="L55" s="77"/>
      <c r="M55" s="77"/>
      <c r="N55" s="78"/>
      <c r="P55" s="41"/>
      <c r="Q55" s="11" t="s">
        <v>57</v>
      </c>
    </row>
    <row r="56" spans="1:17" ht="11.25" customHeight="1" hidden="1">
      <c r="A56" s="5"/>
      <c r="B56" s="169"/>
      <c r="C56" s="169"/>
      <c r="D56" s="169"/>
      <c r="E56" s="169"/>
      <c r="F56" s="169"/>
      <c r="G56" s="169"/>
      <c r="H56" s="6"/>
      <c r="I56" s="6"/>
      <c r="J56" s="6"/>
      <c r="K56" s="6"/>
      <c r="L56" s="6"/>
      <c r="M56" s="6"/>
      <c r="N56" s="13"/>
      <c r="P56" s="41"/>
      <c r="Q56" s="11" t="s">
        <v>58</v>
      </c>
    </row>
    <row r="57" spans="1:17" ht="16.5" customHeight="1">
      <c r="A57" s="5"/>
      <c r="B57" s="168" t="s">
        <v>59</v>
      </c>
      <c r="C57" s="168"/>
      <c r="D57" s="168"/>
      <c r="E57" s="168"/>
      <c r="F57" s="168"/>
      <c r="G57" s="168"/>
      <c r="H57" s="6"/>
      <c r="I57" s="168" t="s">
        <v>123</v>
      </c>
      <c r="J57" s="168"/>
      <c r="K57" s="168"/>
      <c r="L57" s="168"/>
      <c r="M57" s="168"/>
      <c r="N57" s="214"/>
      <c r="P57" s="41"/>
      <c r="Q57" s="11"/>
    </row>
    <row r="58" spans="1:17" ht="11.25">
      <c r="A58" s="5"/>
      <c r="B58" s="169" t="s">
        <v>57</v>
      </c>
      <c r="C58" s="169"/>
      <c r="D58" s="169"/>
      <c r="E58" s="169"/>
      <c r="F58" s="169"/>
      <c r="G58" s="169"/>
      <c r="H58" s="6"/>
      <c r="I58" s="215" t="s">
        <v>57</v>
      </c>
      <c r="J58" s="215"/>
      <c r="K58" s="215"/>
      <c r="L58" s="215"/>
      <c r="M58" s="215"/>
      <c r="N58" s="216"/>
      <c r="P58" s="6"/>
      <c r="Q58" s="6"/>
    </row>
    <row r="59" spans="1:17" ht="26.25" customHeight="1">
      <c r="A59" s="5"/>
      <c r="B59" s="217" t="s">
        <v>61</v>
      </c>
      <c r="C59" s="217"/>
      <c r="D59" s="217"/>
      <c r="E59" s="217"/>
      <c r="F59" s="217"/>
      <c r="G59" s="217"/>
      <c r="H59" s="6"/>
      <c r="I59" s="218" t="s">
        <v>124</v>
      </c>
      <c r="J59" s="218"/>
      <c r="K59" s="218"/>
      <c r="L59" s="218"/>
      <c r="M59" s="218"/>
      <c r="N59" s="219"/>
      <c r="P59" s="6"/>
      <c r="Q59" s="6"/>
    </row>
    <row r="60" spans="1:17" ht="2.25" customHeight="1">
      <c r="A60" s="5"/>
      <c r="B60" s="169" t="s">
        <v>63</v>
      </c>
      <c r="C60" s="169"/>
      <c r="D60" s="169"/>
      <c r="E60" s="169"/>
      <c r="F60" s="169"/>
      <c r="G60" s="169"/>
      <c r="H60" s="6"/>
      <c r="I60" s="212"/>
      <c r="J60" s="212"/>
      <c r="K60" s="212"/>
      <c r="L60" s="212"/>
      <c r="M60" s="212"/>
      <c r="N60" s="213"/>
      <c r="P60" s="6"/>
      <c r="Q60" s="6"/>
    </row>
    <row r="61" spans="1:17" ht="0.75" customHeight="1" hidden="1">
      <c r="A61" s="5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13"/>
      <c r="P61" s="6"/>
      <c r="Q61" s="6"/>
    </row>
    <row r="62" spans="1:17" ht="14.25" customHeight="1" thickBot="1">
      <c r="A62" s="59"/>
      <c r="B62" s="60"/>
      <c r="C62" s="60"/>
      <c r="D62" s="60"/>
      <c r="E62" s="60"/>
      <c r="F62" s="60"/>
      <c r="G62" s="60"/>
      <c r="H62" s="60"/>
      <c r="I62" s="60" t="s">
        <v>64</v>
      </c>
      <c r="J62" s="60">
        <v>7862</v>
      </c>
      <c r="K62" s="60"/>
      <c r="L62" s="61"/>
      <c r="M62" s="62"/>
      <c r="N62" s="63"/>
      <c r="P62" s="6"/>
      <c r="Q62" s="6"/>
    </row>
    <row r="63" spans="14:17" ht="36" customHeight="1">
      <c r="N63" s="4" t="s">
        <v>65</v>
      </c>
      <c r="P63" s="6"/>
      <c r="Q63" s="6"/>
    </row>
    <row r="64" spans="16:17" ht="11.25">
      <c r="P64" s="6"/>
      <c r="Q64" s="6"/>
    </row>
    <row r="65" spans="16:17" ht="11.25">
      <c r="P65" s="6"/>
      <c r="Q65" s="6"/>
    </row>
    <row r="66" spans="16:17" ht="11.25">
      <c r="P66" s="6"/>
      <c r="Q66" s="6"/>
    </row>
    <row r="67" spans="16:17" ht="11.25">
      <c r="P67" s="6"/>
      <c r="Q67" s="6"/>
    </row>
    <row r="68" spans="16:17" ht="11.25">
      <c r="P68" s="6"/>
      <c r="Q68" s="6"/>
    </row>
    <row r="69" spans="16:17" ht="11.25">
      <c r="P69" s="6"/>
      <c r="Q69" s="6"/>
    </row>
    <row r="70" spans="16:17" ht="11.25">
      <c r="P70" s="6"/>
      <c r="Q70" s="6"/>
    </row>
    <row r="71" spans="16:17" ht="11.25">
      <c r="P71" s="6"/>
      <c r="Q71" s="6"/>
    </row>
    <row r="72" spans="16:17" ht="11.25">
      <c r="P72" s="6"/>
      <c r="Q72" s="6"/>
    </row>
    <row r="73" spans="16:17" ht="11.25">
      <c r="P73" s="6"/>
      <c r="Q73" s="6"/>
    </row>
    <row r="74" spans="16:17" ht="11.25">
      <c r="P74" s="6"/>
      <c r="Q74" s="6"/>
    </row>
  </sheetData>
  <sheetProtection/>
  <mergeCells count="83">
    <mergeCell ref="B11:C11"/>
    <mergeCell ref="D11:N11"/>
    <mergeCell ref="M2:N2"/>
    <mergeCell ref="L3:M3"/>
    <mergeCell ref="L8:M8"/>
    <mergeCell ref="K9:L9"/>
    <mergeCell ref="M9:N9"/>
    <mergeCell ref="B13:N15"/>
    <mergeCell ref="G16:H16"/>
    <mergeCell ref="L16:M16"/>
    <mergeCell ref="B17:N17"/>
    <mergeCell ref="B18:C18"/>
    <mergeCell ref="E18:G18"/>
    <mergeCell ref="I18:J18"/>
    <mergeCell ref="L18:M18"/>
    <mergeCell ref="C27:E27"/>
    <mergeCell ref="G27:I27"/>
    <mergeCell ref="B19:N19"/>
    <mergeCell ref="B20:E20"/>
    <mergeCell ref="F20:I20"/>
    <mergeCell ref="J20:K20"/>
    <mergeCell ref="L20:N20"/>
    <mergeCell ref="B21:E21"/>
    <mergeCell ref="F21:I21"/>
    <mergeCell ref="J21:K21"/>
    <mergeCell ref="L21:N21"/>
    <mergeCell ref="F23:G23"/>
    <mergeCell ref="F24:G24"/>
    <mergeCell ref="M24:N24"/>
    <mergeCell ref="F25:G25"/>
    <mergeCell ref="M25:N25"/>
    <mergeCell ref="C28:E28"/>
    <mergeCell ref="G28:I28"/>
    <mergeCell ref="C29:E29"/>
    <mergeCell ref="G29:I29"/>
    <mergeCell ref="C30:E30"/>
    <mergeCell ref="G30:I30"/>
    <mergeCell ref="C31:E31"/>
    <mergeCell ref="G31:I31"/>
    <mergeCell ref="C32:E32"/>
    <mergeCell ref="G32:I32"/>
    <mergeCell ref="C33:E33"/>
    <mergeCell ref="G33:I33"/>
    <mergeCell ref="M36:N36"/>
    <mergeCell ref="M37:N37"/>
    <mergeCell ref="G38:J38"/>
    <mergeCell ref="K38:L38"/>
    <mergeCell ref="M38:N38"/>
    <mergeCell ref="C34:E34"/>
    <mergeCell ref="G34:I34"/>
    <mergeCell ref="C35:E35"/>
    <mergeCell ref="G35:I35"/>
    <mergeCell ref="H36:I36"/>
    <mergeCell ref="P38:Q38"/>
    <mergeCell ref="M40:N40"/>
    <mergeCell ref="M41:N41"/>
    <mergeCell ref="F42:G42"/>
    <mergeCell ref="M42:N42"/>
    <mergeCell ref="M39:N39"/>
    <mergeCell ref="F43:G43"/>
    <mergeCell ref="M43:N43"/>
    <mergeCell ref="B54:G54"/>
    <mergeCell ref="I54:N54"/>
    <mergeCell ref="F44:G44"/>
    <mergeCell ref="F45:G45"/>
    <mergeCell ref="F46:G46"/>
    <mergeCell ref="F47:G47"/>
    <mergeCell ref="F48:G48"/>
    <mergeCell ref="F49:G49"/>
    <mergeCell ref="F50:G50"/>
    <mergeCell ref="P50:Q50"/>
    <mergeCell ref="F51:G51"/>
    <mergeCell ref="F52:G52"/>
    <mergeCell ref="F53:G53"/>
    <mergeCell ref="B60:G60"/>
    <mergeCell ref="I60:N60"/>
    <mergeCell ref="B56:G56"/>
    <mergeCell ref="B57:G57"/>
    <mergeCell ref="I57:N57"/>
    <mergeCell ref="B58:G58"/>
    <mergeCell ref="I58:N58"/>
    <mergeCell ref="B59:G59"/>
    <mergeCell ref="I59:N59"/>
  </mergeCells>
  <printOptions/>
  <pageMargins left="0.7" right="0.7" top="0.75" bottom="0.75" header="0.3" footer="0.3"/>
  <pageSetup horizontalDpi="600" verticalDpi="600" orientation="portrait" scale="95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V74"/>
  <sheetViews>
    <sheetView zoomScalePageLayoutView="0" workbookViewId="0" topLeftCell="A1">
      <selection activeCell="J28" sqref="J28"/>
    </sheetView>
  </sheetViews>
  <sheetFormatPr defaultColWidth="6.7109375" defaultRowHeight="1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125" style="4" customWidth="1"/>
    <col min="8" max="8" width="3.28125" style="4" customWidth="1"/>
    <col min="9" max="9" width="9.00390625" style="4" customWidth="1"/>
    <col min="10" max="10" width="8.140625" style="4" customWidth="1"/>
    <col min="11" max="11" width="4.00390625" style="4" customWidth="1"/>
    <col min="12" max="12" width="7.00390625" style="4" customWidth="1"/>
    <col min="13" max="13" width="5.28125" style="4" bestFit="1" customWidth="1"/>
    <col min="14" max="14" width="16.28125" style="4" customWidth="1"/>
    <col min="15" max="15" width="8.140625" style="4" bestFit="1" customWidth="1"/>
    <col min="16" max="16" width="9.28125" style="4" bestFit="1" customWidth="1"/>
    <col min="17" max="17" width="10.28125" style="4" bestFit="1" customWidth="1"/>
    <col min="18" max="16384" width="6.7109375" style="4" customWidth="1"/>
  </cols>
  <sheetData>
    <row r="1" spans="1:14" ht="11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1.2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164">
        <v>17</v>
      </c>
      <c r="N2" s="165"/>
    </row>
    <row r="3" spans="1:14" ht="11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166"/>
      <c r="M3" s="167"/>
      <c r="N3" s="8">
        <v>7862</v>
      </c>
    </row>
    <row r="4" spans="1:14" ht="11.2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82"/>
      <c r="M4" s="82"/>
      <c r="N4" s="10" t="s">
        <v>1</v>
      </c>
    </row>
    <row r="5" spans="1:14" ht="11.25">
      <c r="A5" s="5"/>
      <c r="B5" s="6"/>
      <c r="C5" s="6"/>
      <c r="D5" s="6"/>
      <c r="E5" s="6"/>
      <c r="F5" s="6"/>
      <c r="G5" s="11"/>
      <c r="H5" s="6"/>
      <c r="I5" s="6"/>
      <c r="J5" s="6"/>
      <c r="K5" s="6"/>
      <c r="L5" s="82" t="s">
        <v>2</v>
      </c>
      <c r="M5" s="82"/>
      <c r="N5" s="12"/>
    </row>
    <row r="6" spans="1:14" ht="11.25">
      <c r="A6" s="5"/>
      <c r="B6" s="6"/>
      <c r="C6" s="6"/>
      <c r="D6" s="6"/>
      <c r="E6" s="6"/>
      <c r="F6" s="6"/>
      <c r="G6" s="11" t="s">
        <v>3</v>
      </c>
      <c r="H6" s="6"/>
      <c r="I6" s="6"/>
      <c r="J6" s="6"/>
      <c r="K6" s="6"/>
      <c r="L6" s="6"/>
      <c r="M6" s="6"/>
      <c r="N6" s="13"/>
    </row>
    <row r="7" spans="1:14" ht="11.25">
      <c r="A7" s="5"/>
      <c r="B7" s="6"/>
      <c r="C7" s="6"/>
      <c r="D7" s="6"/>
      <c r="E7" s="6"/>
      <c r="F7" s="11"/>
      <c r="G7" s="11"/>
      <c r="H7" s="6"/>
      <c r="I7" s="6"/>
      <c r="J7" s="6"/>
      <c r="K7" s="6"/>
      <c r="L7" s="6"/>
      <c r="M7" s="6"/>
      <c r="N7" s="13"/>
    </row>
    <row r="8" spans="1:14" ht="12" thickBot="1">
      <c r="A8" s="5"/>
      <c r="B8" s="6"/>
      <c r="C8" s="6"/>
      <c r="D8" s="6"/>
      <c r="E8" s="6"/>
      <c r="F8" s="6"/>
      <c r="G8" s="6" t="s">
        <v>4</v>
      </c>
      <c r="H8" s="6"/>
      <c r="I8" s="6"/>
      <c r="J8" s="14">
        <v>13</v>
      </c>
      <c r="K8" s="77" t="s">
        <v>5</v>
      </c>
      <c r="L8" s="168" t="s">
        <v>14</v>
      </c>
      <c r="M8" s="168"/>
      <c r="N8" s="13">
        <v>2017</v>
      </c>
    </row>
    <row r="9" spans="1:14" ht="11.25">
      <c r="A9" s="5"/>
      <c r="B9" s="6"/>
      <c r="C9" s="6"/>
      <c r="D9" s="6"/>
      <c r="E9" s="6"/>
      <c r="F9" s="6"/>
      <c r="G9" s="6"/>
      <c r="H9" s="6"/>
      <c r="I9" s="6"/>
      <c r="J9" s="6"/>
      <c r="K9" s="169" t="s">
        <v>6</v>
      </c>
      <c r="L9" s="169"/>
      <c r="M9" s="170">
        <f>M42</f>
        <v>4577.200000000001</v>
      </c>
      <c r="N9" s="171"/>
    </row>
    <row r="10" spans="1:14" ht="13.5" customHeight="1">
      <c r="A10" s="5"/>
      <c r="B10" s="6" t="s">
        <v>7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1:14" ht="11.25">
      <c r="A11" s="80"/>
      <c r="B11" s="161">
        <f>$M$9</f>
        <v>4577.200000000001</v>
      </c>
      <c r="C11" s="161"/>
      <c r="D11" s="162" t="s">
        <v>122</v>
      </c>
      <c r="E11" s="162"/>
      <c r="F11" s="162"/>
      <c r="G11" s="162"/>
      <c r="H11" s="162"/>
      <c r="I11" s="162"/>
      <c r="J11" s="162"/>
      <c r="K11" s="162"/>
      <c r="L11" s="162"/>
      <c r="M11" s="162"/>
      <c r="N11" s="163"/>
    </row>
    <row r="12" spans="1:20" ht="11.25">
      <c r="A12" s="5"/>
      <c r="B12" s="6" t="s">
        <v>8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  <c r="P12" s="4" t="s">
        <v>9</v>
      </c>
      <c r="T12" s="4" t="s">
        <v>10</v>
      </c>
    </row>
    <row r="13" spans="1:14" ht="12.75" customHeight="1">
      <c r="A13" s="5"/>
      <c r="B13" s="172" t="s">
        <v>125</v>
      </c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3"/>
    </row>
    <row r="14" spans="1:14" ht="11.25">
      <c r="A14" s="5"/>
      <c r="B14" s="172"/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3"/>
    </row>
    <row r="15" spans="1:14" ht="11.25">
      <c r="A15" s="5"/>
      <c r="B15" s="172"/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3"/>
    </row>
    <row r="16" spans="1:16" ht="11.25">
      <c r="A16" s="5"/>
      <c r="B16" s="6" t="s">
        <v>11</v>
      </c>
      <c r="C16" s="6"/>
      <c r="D16" s="6"/>
      <c r="E16" s="18">
        <v>13</v>
      </c>
      <c r="F16" s="77" t="s">
        <v>5</v>
      </c>
      <c r="G16" s="168" t="s">
        <v>14</v>
      </c>
      <c r="H16" s="168"/>
      <c r="I16" s="77" t="s">
        <v>12</v>
      </c>
      <c r="J16" s="18">
        <v>17</v>
      </c>
      <c r="K16" s="77" t="s">
        <v>13</v>
      </c>
      <c r="L16" s="168" t="s">
        <v>14</v>
      </c>
      <c r="M16" s="168"/>
      <c r="N16" s="13">
        <v>2017</v>
      </c>
      <c r="P16" s="19"/>
    </row>
    <row r="17" spans="1:14" ht="12" thickBot="1">
      <c r="A17" s="5"/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5"/>
    </row>
    <row r="18" spans="1:22" ht="12" thickBot="1">
      <c r="A18" s="5"/>
      <c r="B18" s="169" t="s">
        <v>15</v>
      </c>
      <c r="C18" s="176"/>
      <c r="D18" s="20"/>
      <c r="E18" s="177" t="s">
        <v>16</v>
      </c>
      <c r="F18" s="178"/>
      <c r="G18" s="179"/>
      <c r="H18" s="20"/>
      <c r="I18" s="177" t="s">
        <v>18</v>
      </c>
      <c r="J18" s="179"/>
      <c r="K18" s="20" t="s">
        <v>17</v>
      </c>
      <c r="L18" s="177" t="s">
        <v>19</v>
      </c>
      <c r="M18" s="179"/>
      <c r="N18" s="20"/>
      <c r="V18" s="4" t="s">
        <v>10</v>
      </c>
    </row>
    <row r="19" spans="1:17" ht="11.25">
      <c r="A19" s="5"/>
      <c r="B19" s="174" t="s">
        <v>20</v>
      </c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5"/>
      <c r="Q19" s="4" t="s">
        <v>10</v>
      </c>
    </row>
    <row r="20" spans="1:17" ht="12.75" customHeight="1">
      <c r="A20" s="5"/>
      <c r="B20" s="180"/>
      <c r="C20" s="181"/>
      <c r="D20" s="181"/>
      <c r="E20" s="182"/>
      <c r="F20" s="164"/>
      <c r="G20" s="183"/>
      <c r="H20" s="183"/>
      <c r="I20" s="184"/>
      <c r="J20" s="164"/>
      <c r="K20" s="184"/>
      <c r="L20" s="164"/>
      <c r="M20" s="183"/>
      <c r="N20" s="165"/>
      <c r="Q20" s="4" t="s">
        <v>10</v>
      </c>
    </row>
    <row r="21" spans="1:14" ht="11.25">
      <c r="A21" s="5"/>
      <c r="B21" s="185" t="s">
        <v>21</v>
      </c>
      <c r="C21" s="186"/>
      <c r="D21" s="186"/>
      <c r="E21" s="187"/>
      <c r="F21" s="185" t="s">
        <v>22</v>
      </c>
      <c r="G21" s="186"/>
      <c r="H21" s="186"/>
      <c r="I21" s="187"/>
      <c r="J21" s="185" t="s">
        <v>23</v>
      </c>
      <c r="K21" s="187"/>
      <c r="L21" s="185" t="s">
        <v>24</v>
      </c>
      <c r="M21" s="186"/>
      <c r="N21" s="188"/>
    </row>
    <row r="22" spans="1:14" ht="11.25">
      <c r="A22" s="5"/>
      <c r="B22" s="7" t="s">
        <v>25</v>
      </c>
      <c r="C22" s="6"/>
      <c r="D22" s="6"/>
      <c r="E22" s="11"/>
      <c r="F22" s="6"/>
      <c r="G22" s="6"/>
      <c r="H22" s="6"/>
      <c r="I22" s="6"/>
      <c r="J22" s="6"/>
      <c r="K22" s="6"/>
      <c r="L22" s="6"/>
      <c r="M22" s="6"/>
      <c r="N22" s="13"/>
    </row>
    <row r="23" spans="1:14" ht="11.25">
      <c r="A23" s="5"/>
      <c r="B23" s="6"/>
      <c r="C23" s="6" t="s">
        <v>26</v>
      </c>
      <c r="D23" s="6"/>
      <c r="E23" s="77"/>
      <c r="F23" s="168" t="s">
        <v>27</v>
      </c>
      <c r="G23" s="168"/>
      <c r="H23" s="6"/>
      <c r="I23" s="6"/>
      <c r="J23" s="11"/>
      <c r="K23" s="6"/>
      <c r="L23" s="6"/>
      <c r="M23" s="6"/>
      <c r="N23" s="13"/>
    </row>
    <row r="24" spans="1:14" ht="11.25">
      <c r="A24" s="5"/>
      <c r="B24" s="6" t="s">
        <v>28</v>
      </c>
      <c r="C24" s="6"/>
      <c r="D24" s="22">
        <v>0</v>
      </c>
      <c r="E24" s="77" t="s">
        <v>29</v>
      </c>
      <c r="F24" s="189">
        <v>1120</v>
      </c>
      <c r="G24" s="190"/>
      <c r="H24" s="6" t="s">
        <v>30</v>
      </c>
      <c r="I24" s="6"/>
      <c r="J24" s="11"/>
      <c r="K24" s="6"/>
      <c r="L24" s="6"/>
      <c r="M24" s="191"/>
      <c r="N24" s="192"/>
    </row>
    <row r="25" spans="1:14" ht="11.25">
      <c r="A25" s="5"/>
      <c r="B25" s="6" t="s">
        <v>31</v>
      </c>
      <c r="C25" s="6"/>
      <c r="D25" s="22">
        <v>1</v>
      </c>
      <c r="E25" s="77" t="s">
        <v>29</v>
      </c>
      <c r="F25" s="189">
        <v>640</v>
      </c>
      <c r="G25" s="190"/>
      <c r="H25" s="6" t="s">
        <v>30</v>
      </c>
      <c r="I25" s="6"/>
      <c r="J25" s="11"/>
      <c r="K25" s="6" t="s">
        <v>32</v>
      </c>
      <c r="L25" s="6"/>
      <c r="M25" s="193">
        <f>D24*F24+D25*F25</f>
        <v>640</v>
      </c>
      <c r="N25" s="194"/>
    </row>
    <row r="26" spans="1:14" ht="11.25">
      <c r="A26" s="5"/>
      <c r="B26" s="7" t="s">
        <v>33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13"/>
    </row>
    <row r="27" spans="1:14" ht="11.25">
      <c r="A27" s="5"/>
      <c r="B27" s="6" t="s">
        <v>5</v>
      </c>
      <c r="C27" s="168" t="s">
        <v>83</v>
      </c>
      <c r="D27" s="168"/>
      <c r="E27" s="168"/>
      <c r="F27" s="77" t="s">
        <v>29</v>
      </c>
      <c r="G27" s="168" t="s">
        <v>114</v>
      </c>
      <c r="H27" s="168"/>
      <c r="I27" s="168"/>
      <c r="J27" s="23">
        <v>110</v>
      </c>
      <c r="K27" s="6" t="s">
        <v>34</v>
      </c>
      <c r="L27" s="6"/>
      <c r="M27" s="6"/>
      <c r="N27" s="24"/>
    </row>
    <row r="28" spans="1:14" ht="11.25">
      <c r="A28" s="5"/>
      <c r="B28" s="6" t="s">
        <v>5</v>
      </c>
      <c r="C28" s="168" t="s">
        <v>114</v>
      </c>
      <c r="D28" s="168"/>
      <c r="E28" s="168"/>
      <c r="F28" s="25" t="s">
        <v>29</v>
      </c>
      <c r="G28" s="220" t="s">
        <v>92</v>
      </c>
      <c r="H28" s="220"/>
      <c r="I28" s="220"/>
      <c r="J28" s="23">
        <v>233</v>
      </c>
      <c r="K28" s="6" t="s">
        <v>34</v>
      </c>
      <c r="L28" s="6"/>
      <c r="M28" s="6"/>
      <c r="N28" s="24"/>
    </row>
    <row r="29" spans="1:14" ht="11.25">
      <c r="A29" s="5"/>
      <c r="B29" s="6" t="s">
        <v>5</v>
      </c>
      <c r="C29" s="220" t="s">
        <v>92</v>
      </c>
      <c r="D29" s="220"/>
      <c r="E29" s="220"/>
      <c r="F29" s="25" t="s">
        <v>29</v>
      </c>
      <c r="G29" s="168" t="s">
        <v>96</v>
      </c>
      <c r="H29" s="168"/>
      <c r="I29" s="168"/>
      <c r="J29" s="23">
        <v>164</v>
      </c>
      <c r="K29" s="6"/>
      <c r="L29" s="6"/>
      <c r="M29" s="6"/>
      <c r="N29" s="24"/>
    </row>
    <row r="30" spans="1:14" ht="11.25">
      <c r="A30" s="5"/>
      <c r="B30" s="6" t="s">
        <v>5</v>
      </c>
      <c r="C30" s="168" t="s">
        <v>96</v>
      </c>
      <c r="D30" s="168"/>
      <c r="E30" s="168"/>
      <c r="F30" s="25" t="s">
        <v>29</v>
      </c>
      <c r="G30" s="220" t="s">
        <v>92</v>
      </c>
      <c r="H30" s="220"/>
      <c r="I30" s="220"/>
      <c r="J30" s="23">
        <v>164</v>
      </c>
      <c r="K30" s="6"/>
      <c r="L30" s="6"/>
      <c r="M30" s="6"/>
      <c r="N30" s="24"/>
    </row>
    <row r="31" spans="1:14" ht="11.25">
      <c r="A31" s="5"/>
      <c r="B31" s="6" t="s">
        <v>5</v>
      </c>
      <c r="C31" s="220" t="s">
        <v>92</v>
      </c>
      <c r="D31" s="220"/>
      <c r="E31" s="220"/>
      <c r="F31" s="25" t="s">
        <v>29</v>
      </c>
      <c r="G31" s="168" t="s">
        <v>114</v>
      </c>
      <c r="H31" s="168"/>
      <c r="I31" s="168"/>
      <c r="J31" s="26">
        <v>233</v>
      </c>
      <c r="K31" s="6" t="s">
        <v>34</v>
      </c>
      <c r="L31" s="6"/>
      <c r="M31" s="6"/>
      <c r="N31" s="13"/>
    </row>
    <row r="32" spans="1:14" ht="11.25">
      <c r="A32" s="5"/>
      <c r="B32" s="6" t="s">
        <v>5</v>
      </c>
      <c r="C32" s="168" t="s">
        <v>114</v>
      </c>
      <c r="D32" s="168"/>
      <c r="E32" s="168"/>
      <c r="F32" s="77" t="s">
        <v>29</v>
      </c>
      <c r="G32" s="220" t="s">
        <v>92</v>
      </c>
      <c r="H32" s="220"/>
      <c r="I32" s="220"/>
      <c r="J32" s="26">
        <v>233</v>
      </c>
      <c r="K32" s="6" t="s">
        <v>34</v>
      </c>
      <c r="L32" s="6"/>
      <c r="M32" s="6"/>
      <c r="N32" s="13"/>
    </row>
    <row r="33" spans="1:14" ht="11.25">
      <c r="A33" s="5"/>
      <c r="B33" s="6" t="s">
        <v>5</v>
      </c>
      <c r="C33" s="220" t="s">
        <v>92</v>
      </c>
      <c r="D33" s="220"/>
      <c r="E33" s="220"/>
      <c r="F33" s="77" t="s">
        <v>29</v>
      </c>
      <c r="G33" s="168" t="s">
        <v>96</v>
      </c>
      <c r="H33" s="168"/>
      <c r="I33" s="168"/>
      <c r="J33" s="26">
        <v>164</v>
      </c>
      <c r="K33" s="6" t="s">
        <v>34</v>
      </c>
      <c r="L33" s="6"/>
      <c r="M33" s="6"/>
      <c r="N33" s="13"/>
    </row>
    <row r="34" spans="1:14" ht="11.25">
      <c r="A34" s="5"/>
      <c r="B34" s="6" t="s">
        <v>5</v>
      </c>
      <c r="C34" s="168" t="s">
        <v>96</v>
      </c>
      <c r="D34" s="168"/>
      <c r="E34" s="168"/>
      <c r="F34" s="77" t="s">
        <v>29</v>
      </c>
      <c r="G34" s="168" t="s">
        <v>83</v>
      </c>
      <c r="H34" s="168"/>
      <c r="I34" s="168"/>
      <c r="J34" s="26">
        <v>261</v>
      </c>
      <c r="K34" s="6" t="s">
        <v>34</v>
      </c>
      <c r="L34" s="6"/>
      <c r="M34" s="6"/>
      <c r="N34" s="13"/>
    </row>
    <row r="35" spans="1:14" ht="11.25">
      <c r="A35" s="5"/>
      <c r="B35" s="6"/>
      <c r="C35" s="169"/>
      <c r="D35" s="169"/>
      <c r="E35" s="169"/>
      <c r="F35" s="77" t="s">
        <v>29</v>
      </c>
      <c r="G35" s="169"/>
      <c r="H35" s="169"/>
      <c r="I35" s="169"/>
      <c r="J35" s="28">
        <f>SUM(J27:J34)</f>
        <v>1562</v>
      </c>
      <c r="K35" s="6"/>
      <c r="L35" s="6"/>
      <c r="M35" s="29"/>
      <c r="N35" s="30"/>
    </row>
    <row r="36" spans="1:14" ht="11.25">
      <c r="A36" s="5"/>
      <c r="B36" s="6"/>
      <c r="C36" s="6"/>
      <c r="D36" s="6"/>
      <c r="E36" s="6"/>
      <c r="F36" s="6"/>
      <c r="G36" s="6"/>
      <c r="H36" s="169" t="s">
        <v>36</v>
      </c>
      <c r="I36" s="169"/>
      <c r="J36" s="31">
        <v>1.6</v>
      </c>
      <c r="K36" s="6"/>
      <c r="L36" s="81"/>
      <c r="M36" s="193">
        <f>M25</f>
        <v>640</v>
      </c>
      <c r="N36" s="194"/>
    </row>
    <row r="37" spans="1:18" ht="11.25">
      <c r="A37" s="5"/>
      <c r="B37" s="6" t="s">
        <v>37</v>
      </c>
      <c r="C37" s="6"/>
      <c r="D37" s="6"/>
      <c r="E37" s="6"/>
      <c r="F37" s="6"/>
      <c r="G37" s="6"/>
      <c r="H37" s="77"/>
      <c r="I37" s="77"/>
      <c r="J37" s="31"/>
      <c r="K37" s="6"/>
      <c r="L37" s="79" t="s">
        <v>38</v>
      </c>
      <c r="M37" s="195">
        <f>249+249+69+249+249+69</f>
        <v>1134</v>
      </c>
      <c r="N37" s="196"/>
      <c r="R37" s="4" t="s">
        <v>39</v>
      </c>
    </row>
    <row r="38" spans="1:17" ht="11.25">
      <c r="A38" s="5"/>
      <c r="B38" s="6"/>
      <c r="C38" s="6"/>
      <c r="D38" s="6"/>
      <c r="E38" s="6"/>
      <c r="F38" s="6"/>
      <c r="G38" s="197"/>
      <c r="H38" s="197"/>
      <c r="I38" s="197"/>
      <c r="J38" s="197"/>
      <c r="K38" s="197" t="s">
        <v>40</v>
      </c>
      <c r="L38" s="198"/>
      <c r="M38" s="195">
        <f>249+249+66+66+249+249+66+244</f>
        <v>1438</v>
      </c>
      <c r="N38" s="196"/>
      <c r="P38" s="169"/>
      <c r="Q38" s="169"/>
    </row>
    <row r="39" spans="1:17" ht="11.25">
      <c r="A39" s="5"/>
      <c r="B39" s="35"/>
      <c r="C39" s="36" t="s">
        <v>41</v>
      </c>
      <c r="D39" s="37"/>
      <c r="E39" s="37"/>
      <c r="F39" s="37"/>
      <c r="G39" s="38"/>
      <c r="H39" s="39"/>
      <c r="I39" s="39"/>
      <c r="J39" s="40"/>
      <c r="K39" s="40"/>
      <c r="L39" s="79" t="s">
        <v>33</v>
      </c>
      <c r="M39" s="189">
        <f>J35*J36</f>
        <v>2499.2000000000003</v>
      </c>
      <c r="N39" s="199"/>
      <c r="P39" s="41"/>
      <c r="Q39" s="6"/>
    </row>
    <row r="40" spans="1:17" ht="11.25">
      <c r="A40" s="5"/>
      <c r="B40" s="42"/>
      <c r="C40" s="7"/>
      <c r="D40" s="6"/>
      <c r="E40" s="6"/>
      <c r="F40" s="6"/>
      <c r="G40" s="43"/>
      <c r="H40" s="39"/>
      <c r="I40" s="39"/>
      <c r="J40" s="40"/>
      <c r="K40" s="40"/>
      <c r="L40" s="79" t="s">
        <v>42</v>
      </c>
      <c r="M40" s="189">
        <v>0</v>
      </c>
      <c r="N40" s="199"/>
      <c r="P40" s="41"/>
      <c r="Q40" s="6"/>
    </row>
    <row r="41" spans="1:17" ht="11.25">
      <c r="A41" s="5"/>
      <c r="B41" s="42"/>
      <c r="C41" s="7"/>
      <c r="D41" s="6"/>
      <c r="E41" s="6"/>
      <c r="F41" s="6"/>
      <c r="G41" s="43"/>
      <c r="H41" s="39"/>
      <c r="I41" s="39"/>
      <c r="J41" s="40"/>
      <c r="K41" s="40"/>
      <c r="L41" s="79" t="s">
        <v>43</v>
      </c>
      <c r="M41" s="189">
        <v>0</v>
      </c>
      <c r="N41" s="199"/>
      <c r="P41" s="41"/>
      <c r="Q41" s="6"/>
    </row>
    <row r="42" spans="1:17" ht="11.25">
      <c r="A42" s="5"/>
      <c r="B42" s="42" t="s">
        <v>44</v>
      </c>
      <c r="C42" s="6"/>
      <c r="D42" s="6"/>
      <c r="E42" s="81"/>
      <c r="F42" s="200">
        <v>0</v>
      </c>
      <c r="G42" s="201"/>
      <c r="H42" s="79"/>
      <c r="I42" s="79"/>
      <c r="J42" s="79"/>
      <c r="K42" s="6" t="s">
        <v>45</v>
      </c>
      <c r="L42" s="81"/>
      <c r="M42" s="170">
        <f>SUM(M36+M38+M39)+M40+M41</f>
        <v>4577.200000000001</v>
      </c>
      <c r="N42" s="171"/>
      <c r="O42" s="44"/>
      <c r="P42" s="41"/>
      <c r="Q42" s="11"/>
    </row>
    <row r="43" spans="1:17" ht="11.25">
      <c r="A43" s="5"/>
      <c r="B43" s="42" t="s">
        <v>46</v>
      </c>
      <c r="C43" s="6"/>
      <c r="D43" s="6"/>
      <c r="E43" s="81"/>
      <c r="F43" s="202">
        <v>0</v>
      </c>
      <c r="G43" s="203"/>
      <c r="H43" s="79"/>
      <c r="I43" s="79"/>
      <c r="J43" s="79"/>
      <c r="K43" s="6" t="s">
        <v>47</v>
      </c>
      <c r="L43" s="81"/>
      <c r="M43" s="170"/>
      <c r="N43" s="171"/>
      <c r="P43" s="41"/>
      <c r="Q43" s="11"/>
    </row>
    <row r="44" spans="1:17" ht="11.25">
      <c r="A44" s="5"/>
      <c r="B44" s="42" t="s">
        <v>48</v>
      </c>
      <c r="C44" s="6"/>
      <c r="D44" s="6"/>
      <c r="E44" s="81"/>
      <c r="F44" s="204">
        <v>0</v>
      </c>
      <c r="G44" s="205"/>
      <c r="H44" s="79"/>
      <c r="I44" s="79"/>
      <c r="J44" s="79"/>
      <c r="K44" s="6"/>
      <c r="L44" s="81"/>
      <c r="M44" s="45"/>
      <c r="N44" s="46"/>
      <c r="P44" s="41"/>
      <c r="Q44" s="47"/>
    </row>
    <row r="45" spans="1:17" ht="11.25">
      <c r="A45" s="5"/>
      <c r="B45" s="42" t="s">
        <v>49</v>
      </c>
      <c r="C45" s="6"/>
      <c r="D45" s="6"/>
      <c r="E45" s="81"/>
      <c r="F45" s="202">
        <v>0</v>
      </c>
      <c r="G45" s="203"/>
      <c r="H45" s="79"/>
      <c r="I45" s="79"/>
      <c r="J45" s="79"/>
      <c r="K45" s="6"/>
      <c r="L45" s="81"/>
      <c r="M45" s="45"/>
      <c r="N45" s="46"/>
      <c r="P45" s="41"/>
      <c r="Q45" s="11"/>
    </row>
    <row r="46" spans="1:17" ht="11.25">
      <c r="A46" s="5"/>
      <c r="B46" s="42" t="s">
        <v>48</v>
      </c>
      <c r="C46" s="6"/>
      <c r="D46" s="6"/>
      <c r="E46" s="81"/>
      <c r="F46" s="204">
        <v>0</v>
      </c>
      <c r="G46" s="205"/>
      <c r="H46" s="79"/>
      <c r="I46" s="79"/>
      <c r="J46" s="79"/>
      <c r="K46" s="6"/>
      <c r="L46" s="81"/>
      <c r="M46" s="45"/>
      <c r="N46" s="46"/>
      <c r="P46" s="41"/>
      <c r="Q46" s="11"/>
    </row>
    <row r="47" spans="1:17" ht="11.25">
      <c r="A47" s="5"/>
      <c r="B47" s="42" t="s">
        <v>33</v>
      </c>
      <c r="C47" s="6"/>
      <c r="D47" s="6"/>
      <c r="E47" s="81"/>
      <c r="F47" s="200">
        <v>0</v>
      </c>
      <c r="G47" s="201"/>
      <c r="H47" s="6"/>
      <c r="I47" s="35" t="s">
        <v>50</v>
      </c>
      <c r="J47" s="37"/>
      <c r="K47" s="37"/>
      <c r="L47" s="37"/>
      <c r="M47" s="37"/>
      <c r="N47" s="48"/>
      <c r="P47" s="41"/>
      <c r="Q47" s="11"/>
    </row>
    <row r="48" spans="1:17" ht="11.25">
      <c r="A48" s="5"/>
      <c r="B48" s="42" t="s">
        <v>51</v>
      </c>
      <c r="C48" s="6"/>
      <c r="D48" s="6"/>
      <c r="E48" s="81"/>
      <c r="F48" s="202">
        <v>0</v>
      </c>
      <c r="G48" s="203"/>
      <c r="H48" s="6"/>
      <c r="I48" s="49"/>
      <c r="J48" s="50"/>
      <c r="K48" s="50"/>
      <c r="L48" s="50"/>
      <c r="M48" s="50"/>
      <c r="N48" s="51"/>
      <c r="P48" s="6"/>
      <c r="Q48" s="6"/>
    </row>
    <row r="49" spans="1:17" ht="11.25">
      <c r="A49" s="5"/>
      <c r="B49" s="42" t="s">
        <v>43</v>
      </c>
      <c r="C49" s="6"/>
      <c r="D49" s="6"/>
      <c r="E49" s="81" t="s">
        <v>52</v>
      </c>
      <c r="F49" s="202">
        <v>0</v>
      </c>
      <c r="G49" s="203"/>
      <c r="H49" s="6"/>
      <c r="I49" s="49"/>
      <c r="J49" s="50"/>
      <c r="K49" s="50"/>
      <c r="L49" s="50"/>
      <c r="M49" s="50"/>
      <c r="N49" s="51"/>
      <c r="P49" s="6"/>
      <c r="Q49" s="6"/>
    </row>
    <row r="50" spans="1:17" ht="11.25">
      <c r="A50" s="5"/>
      <c r="B50" s="42" t="s">
        <v>53</v>
      </c>
      <c r="C50" s="6"/>
      <c r="D50" s="6"/>
      <c r="E50" s="81"/>
      <c r="F50" s="202">
        <v>0</v>
      </c>
      <c r="G50" s="203"/>
      <c r="H50" s="52"/>
      <c r="I50" s="49"/>
      <c r="J50" s="50"/>
      <c r="K50" s="50"/>
      <c r="L50" s="50"/>
      <c r="M50" s="50"/>
      <c r="N50" s="51"/>
      <c r="P50" s="169"/>
      <c r="Q50" s="169"/>
    </row>
    <row r="51" spans="1:17" ht="11.25">
      <c r="A51" s="5"/>
      <c r="B51" s="42" t="s">
        <v>47</v>
      </c>
      <c r="C51" s="6"/>
      <c r="D51" s="6"/>
      <c r="E51" s="81"/>
      <c r="F51" s="206">
        <f>SUM(F46:G50)</f>
        <v>0</v>
      </c>
      <c r="G51" s="207"/>
      <c r="H51" s="6"/>
      <c r="I51" s="49"/>
      <c r="J51" s="50"/>
      <c r="K51" s="50"/>
      <c r="L51" s="50"/>
      <c r="M51" s="50"/>
      <c r="N51" s="51"/>
      <c r="P51" s="41"/>
      <c r="Q51" s="6"/>
    </row>
    <row r="52" spans="1:17" ht="11.25">
      <c r="A52" s="5"/>
      <c r="B52" s="42" t="s">
        <v>54</v>
      </c>
      <c r="C52" s="6"/>
      <c r="D52" s="6"/>
      <c r="E52" s="81"/>
      <c r="F52" s="208">
        <f>+M42-F51</f>
        <v>4577.200000000001</v>
      </c>
      <c r="G52" s="209"/>
      <c r="H52" s="6"/>
      <c r="I52" s="53"/>
      <c r="J52" s="27"/>
      <c r="K52" s="27"/>
      <c r="L52" s="27"/>
      <c r="M52" s="27"/>
      <c r="N52" s="54"/>
      <c r="P52" s="41"/>
      <c r="Q52" s="6"/>
    </row>
    <row r="53" spans="1:17" ht="12" thickBot="1">
      <c r="A53" s="5"/>
      <c r="B53" s="55" t="s">
        <v>48</v>
      </c>
      <c r="C53" s="26"/>
      <c r="D53" s="26"/>
      <c r="E53" s="56"/>
      <c r="F53" s="210">
        <f>+F51+F52</f>
        <v>4577.200000000001</v>
      </c>
      <c r="G53" s="211"/>
      <c r="H53" s="6"/>
      <c r="I53" s="57"/>
      <c r="J53" s="27"/>
      <c r="K53" s="27"/>
      <c r="L53" s="27"/>
      <c r="M53" s="27"/>
      <c r="N53" s="54"/>
      <c r="P53" s="41"/>
      <c r="Q53" s="11"/>
    </row>
    <row r="54" spans="1:17" ht="11.25">
      <c r="A54" s="5"/>
      <c r="B54" s="169" t="s">
        <v>55</v>
      </c>
      <c r="C54" s="169"/>
      <c r="D54" s="169"/>
      <c r="E54" s="169"/>
      <c r="F54" s="169"/>
      <c r="G54" s="169"/>
      <c r="H54" s="6"/>
      <c r="I54" s="215" t="s">
        <v>56</v>
      </c>
      <c r="J54" s="215"/>
      <c r="K54" s="215"/>
      <c r="L54" s="215"/>
      <c r="M54" s="215"/>
      <c r="N54" s="216"/>
      <c r="P54" s="41"/>
      <c r="Q54" s="11"/>
    </row>
    <row r="55" spans="1:17" ht="1.5" customHeight="1">
      <c r="A55" s="5"/>
      <c r="B55" s="77"/>
      <c r="C55" s="77"/>
      <c r="D55" s="77"/>
      <c r="E55" s="77"/>
      <c r="F55" s="77"/>
      <c r="G55" s="77"/>
      <c r="H55" s="6"/>
      <c r="I55" s="77"/>
      <c r="J55" s="77"/>
      <c r="K55" s="77"/>
      <c r="L55" s="77"/>
      <c r="M55" s="77"/>
      <c r="N55" s="78"/>
      <c r="P55" s="41"/>
      <c r="Q55" s="11" t="s">
        <v>57</v>
      </c>
    </row>
    <row r="56" spans="1:17" ht="11.25" customHeight="1" hidden="1">
      <c r="A56" s="5"/>
      <c r="B56" s="169"/>
      <c r="C56" s="169"/>
      <c r="D56" s="169"/>
      <c r="E56" s="169"/>
      <c r="F56" s="169"/>
      <c r="G56" s="169"/>
      <c r="H56" s="6"/>
      <c r="I56" s="6"/>
      <c r="J56" s="6"/>
      <c r="K56" s="6"/>
      <c r="L56" s="6"/>
      <c r="M56" s="6"/>
      <c r="N56" s="13"/>
      <c r="P56" s="41"/>
      <c r="Q56" s="11" t="s">
        <v>58</v>
      </c>
    </row>
    <row r="57" spans="1:17" ht="16.5" customHeight="1">
      <c r="A57" s="5"/>
      <c r="B57" s="168" t="s">
        <v>59</v>
      </c>
      <c r="C57" s="168"/>
      <c r="D57" s="168"/>
      <c r="E57" s="168"/>
      <c r="F57" s="168"/>
      <c r="G57" s="168"/>
      <c r="H57" s="6"/>
      <c r="I57" s="168" t="s">
        <v>121</v>
      </c>
      <c r="J57" s="168"/>
      <c r="K57" s="168"/>
      <c r="L57" s="168"/>
      <c r="M57" s="168"/>
      <c r="N57" s="214"/>
      <c r="P57" s="41"/>
      <c r="Q57" s="11"/>
    </row>
    <row r="58" spans="1:17" ht="11.25">
      <c r="A58" s="5"/>
      <c r="B58" s="169" t="s">
        <v>57</v>
      </c>
      <c r="C58" s="169"/>
      <c r="D58" s="169"/>
      <c r="E58" s="169"/>
      <c r="F58" s="169"/>
      <c r="G58" s="169"/>
      <c r="H58" s="6"/>
      <c r="I58" s="215" t="s">
        <v>57</v>
      </c>
      <c r="J58" s="215"/>
      <c r="K58" s="215"/>
      <c r="L58" s="215"/>
      <c r="M58" s="215"/>
      <c r="N58" s="216"/>
      <c r="P58" s="6"/>
      <c r="Q58" s="6"/>
    </row>
    <row r="59" spans="1:17" ht="26.25" customHeight="1">
      <c r="A59" s="5"/>
      <c r="B59" s="217" t="s">
        <v>61</v>
      </c>
      <c r="C59" s="217"/>
      <c r="D59" s="217"/>
      <c r="E59" s="217"/>
      <c r="F59" s="217"/>
      <c r="G59" s="217"/>
      <c r="H59" s="6"/>
      <c r="I59" s="218" t="s">
        <v>100</v>
      </c>
      <c r="J59" s="218"/>
      <c r="K59" s="218"/>
      <c r="L59" s="218"/>
      <c r="M59" s="218"/>
      <c r="N59" s="219"/>
      <c r="P59" s="6"/>
      <c r="Q59" s="6"/>
    </row>
    <row r="60" spans="1:17" ht="2.25" customHeight="1">
      <c r="A60" s="5"/>
      <c r="B60" s="169" t="s">
        <v>63</v>
      </c>
      <c r="C60" s="169"/>
      <c r="D60" s="169"/>
      <c r="E60" s="169"/>
      <c r="F60" s="169"/>
      <c r="G60" s="169"/>
      <c r="H60" s="6"/>
      <c r="I60" s="212"/>
      <c r="J60" s="212"/>
      <c r="K60" s="212"/>
      <c r="L60" s="212"/>
      <c r="M60" s="212"/>
      <c r="N60" s="213"/>
      <c r="P60" s="6"/>
      <c r="Q60" s="6"/>
    </row>
    <row r="61" spans="1:17" ht="0.75" customHeight="1" hidden="1">
      <c r="A61" s="5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13"/>
      <c r="P61" s="6"/>
      <c r="Q61" s="6"/>
    </row>
    <row r="62" spans="1:17" ht="14.25" customHeight="1" thickBot="1">
      <c r="A62" s="59"/>
      <c r="B62" s="60"/>
      <c r="C62" s="60"/>
      <c r="D62" s="60"/>
      <c r="E62" s="60"/>
      <c r="F62" s="60"/>
      <c r="G62" s="60"/>
      <c r="H62" s="60"/>
      <c r="I62" s="60" t="s">
        <v>64</v>
      </c>
      <c r="J62" s="60">
        <v>7862</v>
      </c>
      <c r="K62" s="60"/>
      <c r="L62" s="61"/>
      <c r="M62" s="62"/>
      <c r="N62" s="63"/>
      <c r="P62" s="6"/>
      <c r="Q62" s="6"/>
    </row>
    <row r="63" spans="14:17" ht="36" customHeight="1">
      <c r="N63" s="4" t="s">
        <v>65</v>
      </c>
      <c r="P63" s="6"/>
      <c r="Q63" s="6"/>
    </row>
    <row r="64" spans="16:17" ht="11.25">
      <c r="P64" s="6"/>
      <c r="Q64" s="6"/>
    </row>
    <row r="65" spans="16:17" ht="11.25">
      <c r="P65" s="6"/>
      <c r="Q65" s="6"/>
    </row>
    <row r="66" spans="16:17" ht="11.25">
      <c r="P66" s="6"/>
      <c r="Q66" s="6"/>
    </row>
    <row r="67" spans="16:17" ht="11.25">
      <c r="P67" s="6"/>
      <c r="Q67" s="6"/>
    </row>
    <row r="68" spans="16:17" ht="11.25">
      <c r="P68" s="6"/>
      <c r="Q68" s="6"/>
    </row>
    <row r="69" spans="16:17" ht="11.25">
      <c r="P69" s="6"/>
      <c r="Q69" s="6"/>
    </row>
    <row r="70" spans="16:17" ht="11.25">
      <c r="P70" s="6"/>
      <c r="Q70" s="6"/>
    </row>
    <row r="71" spans="16:17" ht="11.25">
      <c r="P71" s="6"/>
      <c r="Q71" s="6"/>
    </row>
    <row r="72" spans="16:17" ht="11.25">
      <c r="P72" s="6"/>
      <c r="Q72" s="6"/>
    </row>
    <row r="73" spans="16:17" ht="11.25">
      <c r="P73" s="6"/>
      <c r="Q73" s="6"/>
    </row>
    <row r="74" spans="16:17" ht="11.25">
      <c r="P74" s="6"/>
      <c r="Q74" s="6"/>
    </row>
  </sheetData>
  <sheetProtection/>
  <mergeCells count="83">
    <mergeCell ref="B11:C11"/>
    <mergeCell ref="D11:N11"/>
    <mergeCell ref="M2:N2"/>
    <mergeCell ref="L3:M3"/>
    <mergeCell ref="L8:M8"/>
    <mergeCell ref="K9:L9"/>
    <mergeCell ref="M9:N9"/>
    <mergeCell ref="B13:N15"/>
    <mergeCell ref="G16:H16"/>
    <mergeCell ref="L16:M16"/>
    <mergeCell ref="B17:N17"/>
    <mergeCell ref="B18:C18"/>
    <mergeCell ref="E18:G18"/>
    <mergeCell ref="I18:J18"/>
    <mergeCell ref="L18:M18"/>
    <mergeCell ref="C27:E27"/>
    <mergeCell ref="G27:I27"/>
    <mergeCell ref="B19:N19"/>
    <mergeCell ref="B20:E20"/>
    <mergeCell ref="F20:I20"/>
    <mergeCell ref="J20:K20"/>
    <mergeCell ref="L20:N20"/>
    <mergeCell ref="B21:E21"/>
    <mergeCell ref="F21:I21"/>
    <mergeCell ref="J21:K21"/>
    <mergeCell ref="L21:N21"/>
    <mergeCell ref="F23:G23"/>
    <mergeCell ref="F24:G24"/>
    <mergeCell ref="M24:N24"/>
    <mergeCell ref="F25:G25"/>
    <mergeCell ref="M25:N25"/>
    <mergeCell ref="C28:E28"/>
    <mergeCell ref="G28:I28"/>
    <mergeCell ref="C29:E29"/>
    <mergeCell ref="G29:I29"/>
    <mergeCell ref="C30:E30"/>
    <mergeCell ref="G30:I30"/>
    <mergeCell ref="C31:E31"/>
    <mergeCell ref="G31:I31"/>
    <mergeCell ref="C32:E32"/>
    <mergeCell ref="G32:I32"/>
    <mergeCell ref="C33:E33"/>
    <mergeCell ref="G33:I33"/>
    <mergeCell ref="M36:N36"/>
    <mergeCell ref="M37:N37"/>
    <mergeCell ref="G38:J38"/>
    <mergeCell ref="K38:L38"/>
    <mergeCell ref="M38:N38"/>
    <mergeCell ref="C34:E34"/>
    <mergeCell ref="G34:I34"/>
    <mergeCell ref="C35:E35"/>
    <mergeCell ref="G35:I35"/>
    <mergeCell ref="H36:I36"/>
    <mergeCell ref="P38:Q38"/>
    <mergeCell ref="M40:N40"/>
    <mergeCell ref="M41:N41"/>
    <mergeCell ref="F42:G42"/>
    <mergeCell ref="M42:N42"/>
    <mergeCell ref="M39:N39"/>
    <mergeCell ref="F43:G43"/>
    <mergeCell ref="M43:N43"/>
    <mergeCell ref="B54:G54"/>
    <mergeCell ref="I54:N54"/>
    <mergeCell ref="F44:G44"/>
    <mergeCell ref="F45:G45"/>
    <mergeCell ref="F46:G46"/>
    <mergeCell ref="F47:G47"/>
    <mergeCell ref="F48:G48"/>
    <mergeCell ref="F49:G49"/>
    <mergeCell ref="F50:G50"/>
    <mergeCell ref="P50:Q50"/>
    <mergeCell ref="F51:G51"/>
    <mergeCell ref="F52:G52"/>
    <mergeCell ref="F53:G53"/>
    <mergeCell ref="B60:G60"/>
    <mergeCell ref="I60:N60"/>
    <mergeCell ref="B56:G56"/>
    <mergeCell ref="B57:G57"/>
    <mergeCell ref="I57:N57"/>
    <mergeCell ref="B58:G58"/>
    <mergeCell ref="I58:N58"/>
    <mergeCell ref="B59:G59"/>
    <mergeCell ref="I59:N59"/>
  </mergeCells>
  <printOptions/>
  <pageMargins left="0.7" right="0.7" top="0.75" bottom="0.75" header="0.3" footer="0.3"/>
  <pageSetup horizontalDpi="600" verticalDpi="600" orientation="portrait" scale="95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V74"/>
  <sheetViews>
    <sheetView zoomScalePageLayoutView="0" workbookViewId="0" topLeftCell="A1">
      <selection activeCell="Q37" sqref="Q37"/>
    </sheetView>
  </sheetViews>
  <sheetFormatPr defaultColWidth="6.7109375" defaultRowHeight="1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125" style="4" customWidth="1"/>
    <col min="8" max="8" width="3.28125" style="4" customWidth="1"/>
    <col min="9" max="9" width="9.00390625" style="4" customWidth="1"/>
    <col min="10" max="10" width="8.140625" style="4" customWidth="1"/>
    <col min="11" max="11" width="4.00390625" style="4" customWidth="1"/>
    <col min="12" max="12" width="7.00390625" style="4" customWidth="1"/>
    <col min="13" max="13" width="5.28125" style="4" bestFit="1" customWidth="1"/>
    <col min="14" max="14" width="16.28125" style="4" customWidth="1"/>
    <col min="15" max="15" width="8.140625" style="4" bestFit="1" customWidth="1"/>
    <col min="16" max="16" width="9.28125" style="4" bestFit="1" customWidth="1"/>
    <col min="17" max="17" width="10.28125" style="4" bestFit="1" customWidth="1"/>
    <col min="18" max="16384" width="6.7109375" style="4" customWidth="1"/>
  </cols>
  <sheetData>
    <row r="1" spans="1:14" ht="11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1.2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164">
        <v>16</v>
      </c>
      <c r="N2" s="165"/>
    </row>
    <row r="3" spans="1:14" ht="11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166"/>
      <c r="M3" s="167"/>
      <c r="N3" s="8">
        <v>7862</v>
      </c>
    </row>
    <row r="4" spans="1:14" ht="11.2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82"/>
      <c r="M4" s="82"/>
      <c r="N4" s="10" t="s">
        <v>1</v>
      </c>
    </row>
    <row r="5" spans="1:14" ht="11.25">
      <c r="A5" s="5"/>
      <c r="B5" s="6"/>
      <c r="C5" s="6"/>
      <c r="D5" s="6"/>
      <c r="E5" s="6"/>
      <c r="F5" s="6"/>
      <c r="G5" s="11"/>
      <c r="H5" s="6"/>
      <c r="I5" s="6"/>
      <c r="J5" s="6"/>
      <c r="K5" s="6"/>
      <c r="L5" s="82" t="s">
        <v>2</v>
      </c>
      <c r="M5" s="82"/>
      <c r="N5" s="12"/>
    </row>
    <row r="6" spans="1:14" ht="11.25">
      <c r="A6" s="5"/>
      <c r="B6" s="6"/>
      <c r="C6" s="6"/>
      <c r="D6" s="6"/>
      <c r="E6" s="6"/>
      <c r="F6" s="6"/>
      <c r="G6" s="11" t="s">
        <v>3</v>
      </c>
      <c r="H6" s="6"/>
      <c r="I6" s="6"/>
      <c r="J6" s="6"/>
      <c r="K6" s="6"/>
      <c r="L6" s="6"/>
      <c r="M6" s="6"/>
      <c r="N6" s="13"/>
    </row>
    <row r="7" spans="1:14" ht="11.25">
      <c r="A7" s="5"/>
      <c r="B7" s="6"/>
      <c r="C7" s="6"/>
      <c r="D7" s="6"/>
      <c r="E7" s="6"/>
      <c r="F7" s="11"/>
      <c r="G7" s="11"/>
      <c r="H7" s="6"/>
      <c r="I7" s="6"/>
      <c r="J7" s="6"/>
      <c r="K7" s="6"/>
      <c r="L7" s="6"/>
      <c r="M7" s="6"/>
      <c r="N7" s="13"/>
    </row>
    <row r="8" spans="1:14" ht="12" thickBot="1">
      <c r="A8" s="5"/>
      <c r="B8" s="6"/>
      <c r="C8" s="6"/>
      <c r="D8" s="6"/>
      <c r="E8" s="6"/>
      <c r="F8" s="6"/>
      <c r="G8" s="6" t="s">
        <v>4</v>
      </c>
      <c r="H8" s="6"/>
      <c r="I8" s="6"/>
      <c r="J8" s="14">
        <v>13</v>
      </c>
      <c r="K8" s="77" t="s">
        <v>5</v>
      </c>
      <c r="L8" s="168" t="s">
        <v>14</v>
      </c>
      <c r="M8" s="168"/>
      <c r="N8" s="13">
        <v>2017</v>
      </c>
    </row>
    <row r="9" spans="1:14" ht="11.25">
      <c r="A9" s="5"/>
      <c r="B9" s="6"/>
      <c r="C9" s="6"/>
      <c r="D9" s="6"/>
      <c r="E9" s="6"/>
      <c r="F9" s="6"/>
      <c r="G9" s="6"/>
      <c r="H9" s="6"/>
      <c r="I9" s="6"/>
      <c r="J9" s="6"/>
      <c r="K9" s="169" t="s">
        <v>6</v>
      </c>
      <c r="L9" s="169"/>
      <c r="M9" s="170">
        <f>M42</f>
        <v>4047.2000000000003</v>
      </c>
      <c r="N9" s="171"/>
    </row>
    <row r="10" spans="1:14" ht="13.5" customHeight="1">
      <c r="A10" s="5"/>
      <c r="B10" s="6" t="s">
        <v>7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1:14" ht="11.25">
      <c r="A11" s="80"/>
      <c r="B11" s="161">
        <f>$M$9</f>
        <v>4047.2000000000003</v>
      </c>
      <c r="C11" s="161"/>
      <c r="D11" s="162" t="s">
        <v>119</v>
      </c>
      <c r="E11" s="162"/>
      <c r="F11" s="162"/>
      <c r="G11" s="162"/>
      <c r="H11" s="162"/>
      <c r="I11" s="162"/>
      <c r="J11" s="162"/>
      <c r="K11" s="162"/>
      <c r="L11" s="162"/>
      <c r="M11" s="162"/>
      <c r="N11" s="163"/>
    </row>
    <row r="12" spans="1:20" ht="11.25">
      <c r="A12" s="5"/>
      <c r="B12" s="6" t="s">
        <v>8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  <c r="P12" s="4" t="s">
        <v>9</v>
      </c>
      <c r="T12" s="4" t="s">
        <v>10</v>
      </c>
    </row>
    <row r="13" spans="1:14" ht="12.75" customHeight="1">
      <c r="A13" s="5"/>
      <c r="B13" s="172" t="s">
        <v>125</v>
      </c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3"/>
    </row>
    <row r="14" spans="1:14" ht="11.25">
      <c r="A14" s="5"/>
      <c r="B14" s="172"/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3"/>
    </row>
    <row r="15" spans="1:14" ht="11.25">
      <c r="A15" s="5"/>
      <c r="B15" s="172"/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3"/>
    </row>
    <row r="16" spans="1:16" ht="11.25">
      <c r="A16" s="5"/>
      <c r="B16" s="6" t="s">
        <v>11</v>
      </c>
      <c r="C16" s="6"/>
      <c r="D16" s="6"/>
      <c r="E16" s="18">
        <v>13</v>
      </c>
      <c r="F16" s="77" t="s">
        <v>5</v>
      </c>
      <c r="G16" s="168" t="s">
        <v>14</v>
      </c>
      <c r="H16" s="168"/>
      <c r="I16" s="77" t="s">
        <v>12</v>
      </c>
      <c r="J16" s="18">
        <v>17</v>
      </c>
      <c r="K16" s="77" t="s">
        <v>13</v>
      </c>
      <c r="L16" s="168" t="s">
        <v>14</v>
      </c>
      <c r="M16" s="168"/>
      <c r="N16" s="13">
        <v>2017</v>
      </c>
      <c r="P16" s="19"/>
    </row>
    <row r="17" spans="1:14" ht="12" thickBot="1">
      <c r="A17" s="5"/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5"/>
    </row>
    <row r="18" spans="1:22" ht="12" thickBot="1">
      <c r="A18" s="5"/>
      <c r="B18" s="169" t="s">
        <v>15</v>
      </c>
      <c r="C18" s="176"/>
      <c r="D18" s="20"/>
      <c r="E18" s="177" t="s">
        <v>16</v>
      </c>
      <c r="F18" s="178"/>
      <c r="G18" s="179"/>
      <c r="H18" s="20"/>
      <c r="I18" s="177" t="s">
        <v>18</v>
      </c>
      <c r="J18" s="179"/>
      <c r="K18" s="20" t="s">
        <v>17</v>
      </c>
      <c r="L18" s="177" t="s">
        <v>19</v>
      </c>
      <c r="M18" s="179"/>
      <c r="N18" s="20"/>
      <c r="V18" s="4" t="s">
        <v>10</v>
      </c>
    </row>
    <row r="19" spans="1:17" ht="11.25">
      <c r="A19" s="5"/>
      <c r="B19" s="174" t="s">
        <v>20</v>
      </c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5"/>
      <c r="Q19" s="4" t="s">
        <v>10</v>
      </c>
    </row>
    <row r="20" spans="1:17" ht="12.75" customHeight="1">
      <c r="A20" s="5"/>
      <c r="B20" s="180"/>
      <c r="C20" s="181"/>
      <c r="D20" s="181"/>
      <c r="E20" s="182"/>
      <c r="F20" s="164"/>
      <c r="G20" s="183"/>
      <c r="H20" s="183"/>
      <c r="I20" s="184"/>
      <c r="J20" s="164"/>
      <c r="K20" s="184"/>
      <c r="L20" s="164"/>
      <c r="M20" s="183"/>
      <c r="N20" s="165"/>
      <c r="Q20" s="4" t="s">
        <v>10</v>
      </c>
    </row>
    <row r="21" spans="1:14" ht="11.25">
      <c r="A21" s="5"/>
      <c r="B21" s="185" t="s">
        <v>21</v>
      </c>
      <c r="C21" s="186"/>
      <c r="D21" s="186"/>
      <c r="E21" s="187"/>
      <c r="F21" s="185" t="s">
        <v>22</v>
      </c>
      <c r="G21" s="186"/>
      <c r="H21" s="186"/>
      <c r="I21" s="187"/>
      <c r="J21" s="185" t="s">
        <v>23</v>
      </c>
      <c r="K21" s="187"/>
      <c r="L21" s="185" t="s">
        <v>24</v>
      </c>
      <c r="M21" s="186"/>
      <c r="N21" s="188"/>
    </row>
    <row r="22" spans="1:14" ht="11.25">
      <c r="A22" s="5"/>
      <c r="B22" s="7" t="s">
        <v>25</v>
      </c>
      <c r="C22" s="6"/>
      <c r="D22" s="6"/>
      <c r="E22" s="11"/>
      <c r="F22" s="6"/>
      <c r="G22" s="6"/>
      <c r="H22" s="6"/>
      <c r="I22" s="6"/>
      <c r="J22" s="6"/>
      <c r="K22" s="6"/>
      <c r="L22" s="6"/>
      <c r="M22" s="6"/>
      <c r="N22" s="13"/>
    </row>
    <row r="23" spans="1:14" ht="11.25">
      <c r="A23" s="5"/>
      <c r="B23" s="6"/>
      <c r="C23" s="6" t="s">
        <v>26</v>
      </c>
      <c r="D23" s="6"/>
      <c r="E23" s="77"/>
      <c r="F23" s="168" t="s">
        <v>27</v>
      </c>
      <c r="G23" s="168"/>
      <c r="H23" s="6"/>
      <c r="I23" s="6"/>
      <c r="J23" s="11"/>
      <c r="K23" s="6"/>
      <c r="L23" s="6"/>
      <c r="M23" s="6"/>
      <c r="N23" s="13"/>
    </row>
    <row r="24" spans="1:14" ht="11.25">
      <c r="A24" s="5"/>
      <c r="B24" s="6" t="s">
        <v>28</v>
      </c>
      <c r="C24" s="6"/>
      <c r="D24" s="22">
        <v>0</v>
      </c>
      <c r="E24" s="77" t="s">
        <v>29</v>
      </c>
      <c r="F24" s="189">
        <v>1120</v>
      </c>
      <c r="G24" s="190"/>
      <c r="H24" s="6" t="s">
        <v>30</v>
      </c>
      <c r="I24" s="6"/>
      <c r="J24" s="11"/>
      <c r="K24" s="6"/>
      <c r="L24" s="6"/>
      <c r="M24" s="191"/>
      <c r="N24" s="192"/>
    </row>
    <row r="25" spans="1:14" ht="11.25">
      <c r="A25" s="5"/>
      <c r="B25" s="6" t="s">
        <v>31</v>
      </c>
      <c r="C25" s="6"/>
      <c r="D25" s="22">
        <v>1</v>
      </c>
      <c r="E25" s="77" t="s">
        <v>29</v>
      </c>
      <c r="F25" s="189">
        <v>640</v>
      </c>
      <c r="G25" s="190"/>
      <c r="H25" s="6" t="s">
        <v>30</v>
      </c>
      <c r="I25" s="6"/>
      <c r="J25" s="11"/>
      <c r="K25" s="6" t="s">
        <v>32</v>
      </c>
      <c r="L25" s="6"/>
      <c r="M25" s="193">
        <f>D24*F24+D25*F25</f>
        <v>640</v>
      </c>
      <c r="N25" s="194"/>
    </row>
    <row r="26" spans="1:14" ht="11.25">
      <c r="A26" s="5"/>
      <c r="B26" s="7" t="s">
        <v>33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13"/>
    </row>
    <row r="27" spans="1:14" ht="11.25">
      <c r="A27" s="5"/>
      <c r="B27" s="6" t="s">
        <v>5</v>
      </c>
      <c r="C27" s="168" t="s">
        <v>83</v>
      </c>
      <c r="D27" s="168"/>
      <c r="E27" s="168"/>
      <c r="F27" s="77" t="s">
        <v>29</v>
      </c>
      <c r="G27" s="168" t="s">
        <v>114</v>
      </c>
      <c r="H27" s="168"/>
      <c r="I27" s="168"/>
      <c r="J27" s="23">
        <v>110</v>
      </c>
      <c r="K27" s="6" t="s">
        <v>34</v>
      </c>
      <c r="L27" s="6"/>
      <c r="M27" s="6"/>
      <c r="N27" s="24"/>
    </row>
    <row r="28" spans="1:14" ht="11.25">
      <c r="A28" s="5"/>
      <c r="B28" s="6" t="s">
        <v>5</v>
      </c>
      <c r="C28" s="168" t="s">
        <v>114</v>
      </c>
      <c r="D28" s="168"/>
      <c r="E28" s="168"/>
      <c r="F28" s="25" t="s">
        <v>29</v>
      </c>
      <c r="G28" s="220" t="s">
        <v>92</v>
      </c>
      <c r="H28" s="220"/>
      <c r="I28" s="220"/>
      <c r="J28" s="23">
        <v>233</v>
      </c>
      <c r="K28" s="6" t="s">
        <v>34</v>
      </c>
      <c r="L28" s="6"/>
      <c r="M28" s="6"/>
      <c r="N28" s="24"/>
    </row>
    <row r="29" spans="1:14" ht="11.25">
      <c r="A29" s="5"/>
      <c r="B29" s="6" t="s">
        <v>5</v>
      </c>
      <c r="C29" s="220" t="s">
        <v>92</v>
      </c>
      <c r="D29" s="220"/>
      <c r="E29" s="220"/>
      <c r="F29" s="25" t="s">
        <v>29</v>
      </c>
      <c r="G29" s="168" t="s">
        <v>96</v>
      </c>
      <c r="H29" s="168"/>
      <c r="I29" s="168"/>
      <c r="J29" s="23">
        <v>164</v>
      </c>
      <c r="K29" s="6"/>
      <c r="L29" s="6"/>
      <c r="M29" s="6"/>
      <c r="N29" s="24"/>
    </row>
    <row r="30" spans="1:14" ht="11.25">
      <c r="A30" s="5"/>
      <c r="B30" s="6" t="s">
        <v>5</v>
      </c>
      <c r="C30" s="168" t="s">
        <v>96</v>
      </c>
      <c r="D30" s="168"/>
      <c r="E30" s="168"/>
      <c r="F30" s="25" t="s">
        <v>29</v>
      </c>
      <c r="G30" s="220" t="s">
        <v>92</v>
      </c>
      <c r="H30" s="220"/>
      <c r="I30" s="220"/>
      <c r="J30" s="23">
        <v>164</v>
      </c>
      <c r="K30" s="6"/>
      <c r="L30" s="6"/>
      <c r="M30" s="6"/>
      <c r="N30" s="24"/>
    </row>
    <row r="31" spans="1:14" ht="11.25">
      <c r="A31" s="5"/>
      <c r="B31" s="6" t="s">
        <v>5</v>
      </c>
      <c r="C31" s="220" t="s">
        <v>92</v>
      </c>
      <c r="D31" s="220"/>
      <c r="E31" s="220"/>
      <c r="F31" s="25" t="s">
        <v>29</v>
      </c>
      <c r="G31" s="168" t="s">
        <v>96</v>
      </c>
      <c r="H31" s="168"/>
      <c r="I31" s="168"/>
      <c r="J31" s="26">
        <v>164</v>
      </c>
      <c r="K31" s="6" t="s">
        <v>34</v>
      </c>
      <c r="L31" s="6"/>
      <c r="M31" s="6"/>
      <c r="N31" s="13"/>
    </row>
    <row r="32" spans="1:14" ht="11.25">
      <c r="A32" s="5"/>
      <c r="B32" s="6" t="s">
        <v>5</v>
      </c>
      <c r="C32" s="220" t="s">
        <v>96</v>
      </c>
      <c r="D32" s="220"/>
      <c r="E32" s="220"/>
      <c r="F32" s="77" t="s">
        <v>29</v>
      </c>
      <c r="G32" s="220" t="s">
        <v>92</v>
      </c>
      <c r="H32" s="220"/>
      <c r="I32" s="220"/>
      <c r="J32" s="26">
        <v>164</v>
      </c>
      <c r="K32" s="6" t="s">
        <v>34</v>
      </c>
      <c r="L32" s="6"/>
      <c r="M32" s="6"/>
      <c r="N32" s="13"/>
    </row>
    <row r="33" spans="1:14" ht="11.25">
      <c r="A33" s="5"/>
      <c r="B33" s="6" t="s">
        <v>5</v>
      </c>
      <c r="C33" s="220" t="s">
        <v>92</v>
      </c>
      <c r="D33" s="220"/>
      <c r="E33" s="220"/>
      <c r="F33" s="77" t="s">
        <v>29</v>
      </c>
      <c r="G33" s="168" t="s">
        <v>114</v>
      </c>
      <c r="H33" s="168"/>
      <c r="I33" s="168"/>
      <c r="J33" s="26">
        <v>233</v>
      </c>
      <c r="K33" s="6" t="s">
        <v>34</v>
      </c>
      <c r="L33" s="6"/>
      <c r="M33" s="6"/>
      <c r="N33" s="13"/>
    </row>
    <row r="34" spans="1:14" ht="11.25">
      <c r="A34" s="5"/>
      <c r="B34" s="6" t="s">
        <v>5</v>
      </c>
      <c r="C34" s="168" t="s">
        <v>114</v>
      </c>
      <c r="D34" s="168"/>
      <c r="E34" s="168"/>
      <c r="F34" s="77" t="s">
        <v>29</v>
      </c>
      <c r="G34" s="168" t="s">
        <v>83</v>
      </c>
      <c r="H34" s="168"/>
      <c r="I34" s="168"/>
      <c r="J34" s="26">
        <v>110</v>
      </c>
      <c r="K34" s="6" t="s">
        <v>34</v>
      </c>
      <c r="L34" s="6"/>
      <c r="M34" s="6"/>
      <c r="N34" s="13"/>
    </row>
    <row r="35" spans="1:14" ht="11.25">
      <c r="A35" s="5"/>
      <c r="B35" s="6"/>
      <c r="C35" s="169"/>
      <c r="D35" s="169"/>
      <c r="E35" s="169"/>
      <c r="F35" s="77" t="s">
        <v>29</v>
      </c>
      <c r="G35" s="169"/>
      <c r="H35" s="169"/>
      <c r="I35" s="169"/>
      <c r="J35" s="28">
        <f>SUM(J27:J34)</f>
        <v>1342</v>
      </c>
      <c r="K35" s="6"/>
      <c r="L35" s="6"/>
      <c r="M35" s="29"/>
      <c r="N35" s="30"/>
    </row>
    <row r="36" spans="1:14" ht="11.25">
      <c r="A36" s="5"/>
      <c r="B36" s="6"/>
      <c r="C36" s="6"/>
      <c r="D36" s="6"/>
      <c r="E36" s="6"/>
      <c r="F36" s="6"/>
      <c r="G36" s="6"/>
      <c r="H36" s="169" t="s">
        <v>36</v>
      </c>
      <c r="I36" s="169"/>
      <c r="J36" s="31">
        <v>1.6</v>
      </c>
      <c r="K36" s="6"/>
      <c r="L36" s="81"/>
      <c r="M36" s="193">
        <f>M25</f>
        <v>640</v>
      </c>
      <c r="N36" s="194"/>
    </row>
    <row r="37" spans="1:18" ht="11.25">
      <c r="A37" s="5"/>
      <c r="B37" s="6" t="s">
        <v>37</v>
      </c>
      <c r="C37" s="6"/>
      <c r="D37" s="6"/>
      <c r="E37" s="6"/>
      <c r="F37" s="6"/>
      <c r="G37" s="6"/>
      <c r="H37" s="77"/>
      <c r="I37" s="77"/>
      <c r="J37" s="31"/>
      <c r="K37" s="6"/>
      <c r="L37" s="79" t="s">
        <v>38</v>
      </c>
      <c r="M37" s="195">
        <v>1</v>
      </c>
      <c r="N37" s="196"/>
      <c r="R37" s="4" t="s">
        <v>39</v>
      </c>
    </row>
    <row r="38" spans="1:17" ht="11.25">
      <c r="A38" s="5"/>
      <c r="B38" s="6"/>
      <c r="C38" s="6"/>
      <c r="D38" s="6"/>
      <c r="E38" s="6"/>
      <c r="F38" s="6"/>
      <c r="G38" s="197"/>
      <c r="H38" s="197"/>
      <c r="I38" s="197"/>
      <c r="J38" s="197"/>
      <c r="K38" s="197" t="s">
        <v>40</v>
      </c>
      <c r="L38" s="198"/>
      <c r="M38" s="195">
        <f>249+249+66+66+66+66+249+249</f>
        <v>1260</v>
      </c>
      <c r="N38" s="196"/>
      <c r="P38" s="169"/>
      <c r="Q38" s="169"/>
    </row>
    <row r="39" spans="1:17" ht="11.25">
      <c r="A39" s="5"/>
      <c r="B39" s="35"/>
      <c r="C39" s="36" t="s">
        <v>41</v>
      </c>
      <c r="D39" s="37"/>
      <c r="E39" s="37"/>
      <c r="F39" s="37"/>
      <c r="G39" s="38"/>
      <c r="H39" s="39"/>
      <c r="I39" s="39"/>
      <c r="J39" s="40"/>
      <c r="K39" s="40"/>
      <c r="L39" s="79" t="s">
        <v>33</v>
      </c>
      <c r="M39" s="189">
        <f>J35*J36</f>
        <v>2147.2000000000003</v>
      </c>
      <c r="N39" s="199"/>
      <c r="P39" s="41"/>
      <c r="Q39" s="6"/>
    </row>
    <row r="40" spans="1:17" ht="11.25">
      <c r="A40" s="5"/>
      <c r="B40" s="42"/>
      <c r="C40" s="7"/>
      <c r="D40" s="6"/>
      <c r="E40" s="6"/>
      <c r="F40" s="6"/>
      <c r="G40" s="43"/>
      <c r="H40" s="39"/>
      <c r="I40" s="39"/>
      <c r="J40" s="40"/>
      <c r="K40" s="40"/>
      <c r="L40" s="79" t="s">
        <v>42</v>
      </c>
      <c r="M40" s="189">
        <v>0</v>
      </c>
      <c r="N40" s="199"/>
      <c r="P40" s="41"/>
      <c r="Q40" s="6"/>
    </row>
    <row r="41" spans="1:17" ht="11.25">
      <c r="A41" s="5"/>
      <c r="B41" s="42"/>
      <c r="C41" s="7"/>
      <c r="D41" s="6"/>
      <c r="E41" s="6"/>
      <c r="F41" s="6"/>
      <c r="G41" s="43"/>
      <c r="H41" s="39"/>
      <c r="I41" s="39"/>
      <c r="J41" s="40"/>
      <c r="K41" s="40"/>
      <c r="L41" s="79" t="s">
        <v>43</v>
      </c>
      <c r="M41" s="189">
        <v>0</v>
      </c>
      <c r="N41" s="199"/>
      <c r="P41" s="41"/>
      <c r="Q41" s="6"/>
    </row>
    <row r="42" spans="1:17" ht="11.25">
      <c r="A42" s="5"/>
      <c r="B42" s="42" t="s">
        <v>44</v>
      </c>
      <c r="C42" s="6"/>
      <c r="D42" s="6"/>
      <c r="E42" s="81"/>
      <c r="F42" s="200">
        <v>0</v>
      </c>
      <c r="G42" s="201"/>
      <c r="H42" s="79"/>
      <c r="I42" s="79"/>
      <c r="J42" s="79"/>
      <c r="K42" s="6" t="s">
        <v>45</v>
      </c>
      <c r="L42" s="81"/>
      <c r="M42" s="170">
        <f>SUM(M36+M38+M39)+M40+M41</f>
        <v>4047.2000000000003</v>
      </c>
      <c r="N42" s="171"/>
      <c r="O42" s="44"/>
      <c r="P42" s="41"/>
      <c r="Q42" s="11"/>
    </row>
    <row r="43" spans="1:17" ht="11.25">
      <c r="A43" s="5"/>
      <c r="B43" s="42" t="s">
        <v>46</v>
      </c>
      <c r="C43" s="6"/>
      <c r="D43" s="6"/>
      <c r="E43" s="81"/>
      <c r="F43" s="202">
        <v>0</v>
      </c>
      <c r="G43" s="203"/>
      <c r="H43" s="79"/>
      <c r="I43" s="79"/>
      <c r="J43" s="79"/>
      <c r="K43" s="6" t="s">
        <v>47</v>
      </c>
      <c r="L43" s="81"/>
      <c r="M43" s="170"/>
      <c r="N43" s="171"/>
      <c r="P43" s="41"/>
      <c r="Q43" s="11"/>
    </row>
    <row r="44" spans="1:17" ht="11.25">
      <c r="A44" s="5"/>
      <c r="B44" s="42" t="s">
        <v>48</v>
      </c>
      <c r="C44" s="6"/>
      <c r="D44" s="6"/>
      <c r="E44" s="81"/>
      <c r="F44" s="204">
        <v>0</v>
      </c>
      <c r="G44" s="205"/>
      <c r="H44" s="79"/>
      <c r="I44" s="79"/>
      <c r="J44" s="79"/>
      <c r="K44" s="6"/>
      <c r="L44" s="81"/>
      <c r="M44" s="45"/>
      <c r="N44" s="46"/>
      <c r="P44" s="41"/>
      <c r="Q44" s="47"/>
    </row>
    <row r="45" spans="1:17" ht="11.25">
      <c r="A45" s="5"/>
      <c r="B45" s="42" t="s">
        <v>49</v>
      </c>
      <c r="C45" s="6"/>
      <c r="D45" s="6"/>
      <c r="E45" s="81"/>
      <c r="F45" s="202">
        <v>0</v>
      </c>
      <c r="G45" s="203"/>
      <c r="H45" s="79"/>
      <c r="I45" s="79"/>
      <c r="J45" s="79"/>
      <c r="K45" s="6"/>
      <c r="L45" s="81"/>
      <c r="M45" s="45"/>
      <c r="N45" s="46"/>
      <c r="P45" s="41"/>
      <c r="Q45" s="11"/>
    </row>
    <row r="46" spans="1:17" ht="11.25">
      <c r="A46" s="5"/>
      <c r="B46" s="42" t="s">
        <v>48</v>
      </c>
      <c r="C46" s="6"/>
      <c r="D46" s="6"/>
      <c r="E46" s="81"/>
      <c r="F46" s="204">
        <v>0</v>
      </c>
      <c r="G46" s="205"/>
      <c r="H46" s="79"/>
      <c r="I46" s="79"/>
      <c r="J46" s="79"/>
      <c r="K46" s="6"/>
      <c r="L46" s="81"/>
      <c r="M46" s="45"/>
      <c r="N46" s="46"/>
      <c r="P46" s="41"/>
      <c r="Q46" s="11"/>
    </row>
    <row r="47" spans="1:17" ht="11.25">
      <c r="A47" s="5"/>
      <c r="B47" s="42" t="s">
        <v>33</v>
      </c>
      <c r="C47" s="6"/>
      <c r="D47" s="6"/>
      <c r="E47" s="81"/>
      <c r="F47" s="200">
        <v>0</v>
      </c>
      <c r="G47" s="201"/>
      <c r="H47" s="6"/>
      <c r="I47" s="35" t="s">
        <v>50</v>
      </c>
      <c r="J47" s="37"/>
      <c r="K47" s="37"/>
      <c r="L47" s="37"/>
      <c r="M47" s="37"/>
      <c r="N47" s="48"/>
      <c r="P47" s="41"/>
      <c r="Q47" s="11"/>
    </row>
    <row r="48" spans="1:17" ht="11.25">
      <c r="A48" s="5"/>
      <c r="B48" s="42" t="s">
        <v>51</v>
      </c>
      <c r="C48" s="6"/>
      <c r="D48" s="6"/>
      <c r="E48" s="81"/>
      <c r="F48" s="202">
        <v>0</v>
      </c>
      <c r="G48" s="203"/>
      <c r="H48" s="6"/>
      <c r="I48" s="49"/>
      <c r="J48" s="50"/>
      <c r="K48" s="50"/>
      <c r="L48" s="50"/>
      <c r="M48" s="50"/>
      <c r="N48" s="51"/>
      <c r="P48" s="6"/>
      <c r="Q48" s="6"/>
    </row>
    <row r="49" spans="1:17" ht="11.25">
      <c r="A49" s="5"/>
      <c r="B49" s="42" t="s">
        <v>43</v>
      </c>
      <c r="C49" s="6"/>
      <c r="D49" s="6"/>
      <c r="E49" s="81" t="s">
        <v>52</v>
      </c>
      <c r="F49" s="202">
        <v>0</v>
      </c>
      <c r="G49" s="203"/>
      <c r="H49" s="6"/>
      <c r="I49" s="49"/>
      <c r="J49" s="50"/>
      <c r="K49" s="50"/>
      <c r="L49" s="50"/>
      <c r="M49" s="50"/>
      <c r="N49" s="51"/>
      <c r="P49" s="6"/>
      <c r="Q49" s="6"/>
    </row>
    <row r="50" spans="1:17" ht="11.25">
      <c r="A50" s="5"/>
      <c r="B50" s="42" t="s">
        <v>53</v>
      </c>
      <c r="C50" s="6"/>
      <c r="D50" s="6"/>
      <c r="E50" s="81"/>
      <c r="F50" s="202">
        <v>0</v>
      </c>
      <c r="G50" s="203"/>
      <c r="H50" s="52"/>
      <c r="I50" s="49"/>
      <c r="J50" s="50"/>
      <c r="K50" s="50"/>
      <c r="L50" s="50"/>
      <c r="M50" s="50"/>
      <c r="N50" s="51"/>
      <c r="P50" s="169"/>
      <c r="Q50" s="169"/>
    </row>
    <row r="51" spans="1:17" ht="11.25">
      <c r="A51" s="5"/>
      <c r="B51" s="42" t="s">
        <v>47</v>
      </c>
      <c r="C51" s="6"/>
      <c r="D51" s="6"/>
      <c r="E51" s="81"/>
      <c r="F51" s="206">
        <f>SUM(F46:G50)</f>
        <v>0</v>
      </c>
      <c r="G51" s="207"/>
      <c r="H51" s="6"/>
      <c r="I51" s="49"/>
      <c r="J51" s="50"/>
      <c r="K51" s="50"/>
      <c r="L51" s="50"/>
      <c r="M51" s="50"/>
      <c r="N51" s="51"/>
      <c r="P51" s="41"/>
      <c r="Q51" s="6"/>
    </row>
    <row r="52" spans="1:17" ht="11.25">
      <c r="A52" s="5"/>
      <c r="B52" s="42" t="s">
        <v>54</v>
      </c>
      <c r="C52" s="6"/>
      <c r="D52" s="6"/>
      <c r="E52" s="81"/>
      <c r="F52" s="208">
        <f>+M42-F51</f>
        <v>4047.2000000000003</v>
      </c>
      <c r="G52" s="209"/>
      <c r="H52" s="6"/>
      <c r="I52" s="53"/>
      <c r="J52" s="27"/>
      <c r="K52" s="27"/>
      <c r="L52" s="27"/>
      <c r="M52" s="27"/>
      <c r="N52" s="54"/>
      <c r="P52" s="41"/>
      <c r="Q52" s="6"/>
    </row>
    <row r="53" spans="1:17" ht="12" thickBot="1">
      <c r="A53" s="5"/>
      <c r="B53" s="55" t="s">
        <v>48</v>
      </c>
      <c r="C53" s="26"/>
      <c r="D53" s="26"/>
      <c r="E53" s="56"/>
      <c r="F53" s="210">
        <f>+F51+F52</f>
        <v>4047.2000000000003</v>
      </c>
      <c r="G53" s="211"/>
      <c r="H53" s="6"/>
      <c r="I53" s="57"/>
      <c r="J53" s="27"/>
      <c r="K53" s="27"/>
      <c r="L53" s="27"/>
      <c r="M53" s="27"/>
      <c r="N53" s="54"/>
      <c r="P53" s="41"/>
      <c r="Q53" s="11"/>
    </row>
    <row r="54" spans="1:17" ht="11.25">
      <c r="A54" s="5"/>
      <c r="B54" s="169" t="s">
        <v>55</v>
      </c>
      <c r="C54" s="169"/>
      <c r="D54" s="169"/>
      <c r="E54" s="169"/>
      <c r="F54" s="169"/>
      <c r="G54" s="169"/>
      <c r="H54" s="6"/>
      <c r="I54" s="215" t="s">
        <v>56</v>
      </c>
      <c r="J54" s="215"/>
      <c r="K54" s="215"/>
      <c r="L54" s="215"/>
      <c r="M54" s="215"/>
      <c r="N54" s="216"/>
      <c r="P54" s="41"/>
      <c r="Q54" s="11"/>
    </row>
    <row r="55" spans="1:17" ht="1.5" customHeight="1">
      <c r="A55" s="5"/>
      <c r="B55" s="77"/>
      <c r="C55" s="77"/>
      <c r="D55" s="77"/>
      <c r="E55" s="77"/>
      <c r="F55" s="77"/>
      <c r="G55" s="77"/>
      <c r="H55" s="6"/>
      <c r="I55" s="77"/>
      <c r="J55" s="77"/>
      <c r="K55" s="77"/>
      <c r="L55" s="77"/>
      <c r="M55" s="77"/>
      <c r="N55" s="78"/>
      <c r="P55" s="41"/>
      <c r="Q55" s="11" t="s">
        <v>57</v>
      </c>
    </row>
    <row r="56" spans="1:17" ht="11.25" customHeight="1" hidden="1">
      <c r="A56" s="5"/>
      <c r="B56" s="169"/>
      <c r="C56" s="169"/>
      <c r="D56" s="169"/>
      <c r="E56" s="169"/>
      <c r="F56" s="169"/>
      <c r="G56" s="169"/>
      <c r="H56" s="6"/>
      <c r="I56" s="6"/>
      <c r="J56" s="6"/>
      <c r="K56" s="6"/>
      <c r="L56" s="6"/>
      <c r="M56" s="6"/>
      <c r="N56" s="13"/>
      <c r="P56" s="41"/>
      <c r="Q56" s="11" t="s">
        <v>58</v>
      </c>
    </row>
    <row r="57" spans="1:17" ht="16.5" customHeight="1">
      <c r="A57" s="5"/>
      <c r="B57" s="168" t="s">
        <v>59</v>
      </c>
      <c r="C57" s="168"/>
      <c r="D57" s="168"/>
      <c r="E57" s="168"/>
      <c r="F57" s="168"/>
      <c r="G57" s="168"/>
      <c r="H57" s="6"/>
      <c r="I57" s="168" t="s">
        <v>120</v>
      </c>
      <c r="J57" s="168"/>
      <c r="K57" s="168"/>
      <c r="L57" s="168"/>
      <c r="M57" s="168"/>
      <c r="N57" s="214"/>
      <c r="P57" s="41"/>
      <c r="Q57" s="11"/>
    </row>
    <row r="58" spans="1:17" ht="11.25">
      <c r="A58" s="5"/>
      <c r="B58" s="169" t="s">
        <v>57</v>
      </c>
      <c r="C58" s="169"/>
      <c r="D58" s="169"/>
      <c r="E58" s="169"/>
      <c r="F58" s="169"/>
      <c r="G58" s="169"/>
      <c r="H58" s="6"/>
      <c r="I58" s="215" t="s">
        <v>57</v>
      </c>
      <c r="J58" s="215"/>
      <c r="K58" s="215"/>
      <c r="L58" s="215"/>
      <c r="M58" s="215"/>
      <c r="N58" s="216"/>
      <c r="P58" s="6"/>
      <c r="Q58" s="6"/>
    </row>
    <row r="59" spans="1:17" ht="26.25" customHeight="1">
      <c r="A59" s="5"/>
      <c r="B59" s="217" t="s">
        <v>61</v>
      </c>
      <c r="C59" s="217"/>
      <c r="D59" s="217"/>
      <c r="E59" s="217"/>
      <c r="F59" s="217"/>
      <c r="G59" s="217"/>
      <c r="H59" s="6"/>
      <c r="I59" s="218" t="s">
        <v>100</v>
      </c>
      <c r="J59" s="218"/>
      <c r="K59" s="218"/>
      <c r="L59" s="218"/>
      <c r="M59" s="218"/>
      <c r="N59" s="219"/>
      <c r="P59" s="6"/>
      <c r="Q59" s="6"/>
    </row>
    <row r="60" spans="1:17" ht="2.25" customHeight="1">
      <c r="A60" s="5"/>
      <c r="B60" s="169" t="s">
        <v>63</v>
      </c>
      <c r="C60" s="169"/>
      <c r="D60" s="169"/>
      <c r="E60" s="169"/>
      <c r="F60" s="169"/>
      <c r="G60" s="169"/>
      <c r="H60" s="6"/>
      <c r="I60" s="212"/>
      <c r="J60" s="212"/>
      <c r="K60" s="212"/>
      <c r="L60" s="212"/>
      <c r="M60" s="212"/>
      <c r="N60" s="213"/>
      <c r="P60" s="6"/>
      <c r="Q60" s="6"/>
    </row>
    <row r="61" spans="1:17" ht="0.75" customHeight="1" hidden="1">
      <c r="A61" s="5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13"/>
      <c r="P61" s="6"/>
      <c r="Q61" s="6"/>
    </row>
    <row r="62" spans="1:17" ht="14.25" customHeight="1" thickBot="1">
      <c r="A62" s="59"/>
      <c r="B62" s="60"/>
      <c r="C62" s="60"/>
      <c r="D62" s="60"/>
      <c r="E62" s="60"/>
      <c r="F62" s="60"/>
      <c r="G62" s="60"/>
      <c r="H62" s="60"/>
      <c r="I62" s="60" t="s">
        <v>64</v>
      </c>
      <c r="J62" s="60">
        <v>7862</v>
      </c>
      <c r="K62" s="60"/>
      <c r="L62" s="61"/>
      <c r="M62" s="62"/>
      <c r="N62" s="63"/>
      <c r="P62" s="6"/>
      <c r="Q62" s="6"/>
    </row>
    <row r="63" spans="14:17" ht="36" customHeight="1">
      <c r="N63" s="4" t="s">
        <v>65</v>
      </c>
      <c r="P63" s="6"/>
      <c r="Q63" s="6"/>
    </row>
    <row r="64" spans="16:17" ht="11.25">
      <c r="P64" s="6"/>
      <c r="Q64" s="6"/>
    </row>
    <row r="65" spans="16:17" ht="11.25">
      <c r="P65" s="6"/>
      <c r="Q65" s="6"/>
    </row>
    <row r="66" spans="16:17" ht="11.25">
      <c r="P66" s="6"/>
      <c r="Q66" s="6"/>
    </row>
    <row r="67" spans="16:17" ht="11.25">
      <c r="P67" s="6"/>
      <c r="Q67" s="6"/>
    </row>
    <row r="68" spans="16:17" ht="11.25">
      <c r="P68" s="6"/>
      <c r="Q68" s="6"/>
    </row>
    <row r="69" spans="16:17" ht="11.25">
      <c r="P69" s="6"/>
      <c r="Q69" s="6"/>
    </row>
    <row r="70" spans="16:17" ht="11.25">
      <c r="P70" s="6"/>
      <c r="Q70" s="6"/>
    </row>
    <row r="71" spans="16:17" ht="11.25">
      <c r="P71" s="6"/>
      <c r="Q71" s="6"/>
    </row>
    <row r="72" spans="16:17" ht="11.25">
      <c r="P72" s="6"/>
      <c r="Q72" s="6"/>
    </row>
    <row r="73" spans="16:17" ht="11.25">
      <c r="P73" s="6"/>
      <c r="Q73" s="6"/>
    </row>
    <row r="74" spans="16:17" ht="11.25">
      <c r="P74" s="6"/>
      <c r="Q74" s="6"/>
    </row>
  </sheetData>
  <sheetProtection/>
  <mergeCells count="83">
    <mergeCell ref="B11:C11"/>
    <mergeCell ref="D11:N11"/>
    <mergeCell ref="M2:N2"/>
    <mergeCell ref="L3:M3"/>
    <mergeCell ref="L8:M8"/>
    <mergeCell ref="K9:L9"/>
    <mergeCell ref="M9:N9"/>
    <mergeCell ref="B13:N15"/>
    <mergeCell ref="G16:H16"/>
    <mergeCell ref="L16:M16"/>
    <mergeCell ref="B17:N17"/>
    <mergeCell ref="B18:C18"/>
    <mergeCell ref="E18:G18"/>
    <mergeCell ref="I18:J18"/>
    <mergeCell ref="L18:M18"/>
    <mergeCell ref="C27:E27"/>
    <mergeCell ref="G27:I27"/>
    <mergeCell ref="B19:N19"/>
    <mergeCell ref="B20:E20"/>
    <mergeCell ref="F20:I20"/>
    <mergeCell ref="J20:K20"/>
    <mergeCell ref="L20:N20"/>
    <mergeCell ref="B21:E21"/>
    <mergeCell ref="F21:I21"/>
    <mergeCell ref="J21:K21"/>
    <mergeCell ref="L21:N21"/>
    <mergeCell ref="F23:G23"/>
    <mergeCell ref="F24:G24"/>
    <mergeCell ref="M24:N24"/>
    <mergeCell ref="F25:G25"/>
    <mergeCell ref="M25:N25"/>
    <mergeCell ref="C28:E28"/>
    <mergeCell ref="G28:I28"/>
    <mergeCell ref="C29:E29"/>
    <mergeCell ref="G29:I29"/>
    <mergeCell ref="C30:E30"/>
    <mergeCell ref="G30:I30"/>
    <mergeCell ref="C31:E31"/>
    <mergeCell ref="G31:I31"/>
    <mergeCell ref="C32:E32"/>
    <mergeCell ref="G32:I32"/>
    <mergeCell ref="C33:E33"/>
    <mergeCell ref="G33:I33"/>
    <mergeCell ref="M36:N36"/>
    <mergeCell ref="M37:N37"/>
    <mergeCell ref="G38:J38"/>
    <mergeCell ref="K38:L38"/>
    <mergeCell ref="M38:N38"/>
    <mergeCell ref="C34:E34"/>
    <mergeCell ref="G34:I34"/>
    <mergeCell ref="C35:E35"/>
    <mergeCell ref="G35:I35"/>
    <mergeCell ref="H36:I36"/>
    <mergeCell ref="P38:Q38"/>
    <mergeCell ref="M40:N40"/>
    <mergeCell ref="M41:N41"/>
    <mergeCell ref="F42:G42"/>
    <mergeCell ref="M42:N42"/>
    <mergeCell ref="M39:N39"/>
    <mergeCell ref="F43:G43"/>
    <mergeCell ref="M43:N43"/>
    <mergeCell ref="B54:G54"/>
    <mergeCell ref="I54:N54"/>
    <mergeCell ref="F44:G44"/>
    <mergeCell ref="F45:G45"/>
    <mergeCell ref="F46:G46"/>
    <mergeCell ref="F47:G47"/>
    <mergeCell ref="F48:G48"/>
    <mergeCell ref="F49:G49"/>
    <mergeCell ref="F50:G50"/>
    <mergeCell ref="P50:Q50"/>
    <mergeCell ref="F51:G51"/>
    <mergeCell ref="F52:G52"/>
    <mergeCell ref="F53:G53"/>
    <mergeCell ref="B60:G60"/>
    <mergeCell ref="I60:N60"/>
    <mergeCell ref="B56:G56"/>
    <mergeCell ref="B57:G57"/>
    <mergeCell ref="I57:N57"/>
    <mergeCell ref="B58:G58"/>
    <mergeCell ref="I58:N58"/>
    <mergeCell ref="B59:G59"/>
    <mergeCell ref="I59:N59"/>
  </mergeCells>
  <printOptions/>
  <pageMargins left="0.7" right="0.7" top="0.75" bottom="0.75" header="0.3" footer="0.3"/>
  <pageSetup horizontalDpi="600" verticalDpi="6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74"/>
  <sheetViews>
    <sheetView zoomScalePageLayoutView="0" workbookViewId="0" topLeftCell="A1">
      <selection activeCell="N68" sqref="N68"/>
    </sheetView>
  </sheetViews>
  <sheetFormatPr defaultColWidth="6.7109375" defaultRowHeight="1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125" style="4" customWidth="1"/>
    <col min="8" max="8" width="3.28125" style="4" customWidth="1"/>
    <col min="9" max="9" width="9.00390625" style="4" customWidth="1"/>
    <col min="10" max="10" width="8.140625" style="4" customWidth="1"/>
    <col min="11" max="11" width="4.00390625" style="4" customWidth="1"/>
    <col min="12" max="12" width="7.00390625" style="4" customWidth="1"/>
    <col min="13" max="13" width="5.28125" style="4" bestFit="1" customWidth="1"/>
    <col min="14" max="14" width="16.28125" style="4" customWidth="1"/>
    <col min="15" max="15" width="8.140625" style="4" bestFit="1" customWidth="1"/>
    <col min="16" max="16" width="9.28125" style="4" bestFit="1" customWidth="1"/>
    <col min="17" max="17" width="10.28125" style="4" bestFit="1" customWidth="1"/>
    <col min="18" max="16384" width="6.7109375" style="4" customWidth="1"/>
  </cols>
  <sheetData>
    <row r="1" spans="1:14" ht="11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1.2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164">
        <v>51</v>
      </c>
      <c r="N2" s="165"/>
    </row>
    <row r="3" spans="1:14" ht="11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166"/>
      <c r="M3" s="167"/>
      <c r="N3" s="8">
        <v>7862</v>
      </c>
    </row>
    <row r="4" spans="1:14" ht="11.2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160"/>
      <c r="M4" s="160"/>
      <c r="N4" s="10" t="s">
        <v>1</v>
      </c>
    </row>
    <row r="5" spans="1:14" ht="11.25">
      <c r="A5" s="5"/>
      <c r="B5" s="6"/>
      <c r="C5" s="6"/>
      <c r="D5" s="6"/>
      <c r="E5" s="6"/>
      <c r="F5" s="6"/>
      <c r="G5" s="11"/>
      <c r="H5" s="6"/>
      <c r="I5" s="6"/>
      <c r="J5" s="6"/>
      <c r="K5" s="6"/>
      <c r="L5" s="160" t="s">
        <v>2</v>
      </c>
      <c r="M5" s="160"/>
      <c r="N5" s="12"/>
    </row>
    <row r="6" spans="1:14" ht="11.25">
      <c r="A6" s="5"/>
      <c r="B6" s="6"/>
      <c r="C6" s="6"/>
      <c r="D6" s="6"/>
      <c r="E6" s="6"/>
      <c r="F6" s="6"/>
      <c r="G6" s="11" t="s">
        <v>3</v>
      </c>
      <c r="H6" s="6"/>
      <c r="I6" s="6"/>
      <c r="J6" s="6"/>
      <c r="K6" s="6"/>
      <c r="L6" s="6"/>
      <c r="M6" s="6"/>
      <c r="N6" s="13"/>
    </row>
    <row r="7" spans="1:14" ht="11.25">
      <c r="A7" s="5"/>
      <c r="B7" s="6"/>
      <c r="C7" s="6"/>
      <c r="D7" s="6"/>
      <c r="E7" s="6"/>
      <c r="F7" s="11"/>
      <c r="G7" s="11"/>
      <c r="H7" s="6"/>
      <c r="I7" s="6"/>
      <c r="J7" s="6"/>
      <c r="K7" s="6"/>
      <c r="L7" s="6"/>
      <c r="M7" s="6"/>
      <c r="N7" s="13"/>
    </row>
    <row r="8" spans="1:14" ht="12" thickBot="1">
      <c r="A8" s="5"/>
      <c r="B8" s="6"/>
      <c r="C8" s="6"/>
      <c r="D8" s="6"/>
      <c r="E8" s="6"/>
      <c r="F8" s="6"/>
      <c r="G8" s="6" t="s">
        <v>4</v>
      </c>
      <c r="H8" s="6"/>
      <c r="I8" s="6"/>
      <c r="J8" s="14">
        <v>29</v>
      </c>
      <c r="K8" s="155" t="s">
        <v>5</v>
      </c>
      <c r="L8" s="168" t="s">
        <v>14</v>
      </c>
      <c r="M8" s="168"/>
      <c r="N8" s="13">
        <v>2017</v>
      </c>
    </row>
    <row r="9" spans="1:14" ht="11.25">
      <c r="A9" s="5"/>
      <c r="B9" s="6"/>
      <c r="C9" s="6"/>
      <c r="D9" s="6"/>
      <c r="E9" s="6"/>
      <c r="F9" s="6"/>
      <c r="G9" s="6"/>
      <c r="H9" s="6"/>
      <c r="I9" s="6"/>
      <c r="J9" s="6"/>
      <c r="K9" s="169" t="s">
        <v>6</v>
      </c>
      <c r="L9" s="169"/>
      <c r="M9" s="170">
        <f>M42</f>
        <v>1840</v>
      </c>
      <c r="N9" s="171"/>
    </row>
    <row r="10" spans="1:14" ht="13.5" customHeight="1">
      <c r="A10" s="5"/>
      <c r="B10" s="6" t="s">
        <v>7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1:14" ht="11.25">
      <c r="A11" s="158"/>
      <c r="B11" s="161">
        <f>$M$9</f>
        <v>1840</v>
      </c>
      <c r="C11" s="161"/>
      <c r="D11" s="162" t="s">
        <v>188</v>
      </c>
      <c r="E11" s="162"/>
      <c r="F11" s="162"/>
      <c r="G11" s="162"/>
      <c r="H11" s="162"/>
      <c r="I11" s="162"/>
      <c r="J11" s="162"/>
      <c r="K11" s="162"/>
      <c r="L11" s="162"/>
      <c r="M11" s="162"/>
      <c r="N11" s="163"/>
    </row>
    <row r="12" spans="1:20" ht="11.25">
      <c r="A12" s="5"/>
      <c r="B12" s="6" t="s">
        <v>8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  <c r="P12" s="4" t="s">
        <v>9</v>
      </c>
      <c r="T12" s="4" t="s">
        <v>10</v>
      </c>
    </row>
    <row r="13" spans="1:14" ht="12.75" customHeight="1">
      <c r="A13" s="5"/>
      <c r="B13" s="172" t="s">
        <v>186</v>
      </c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3"/>
    </row>
    <row r="14" spans="1:14" ht="11.25">
      <c r="A14" s="5"/>
      <c r="B14" s="172"/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3"/>
    </row>
    <row r="15" spans="1:14" ht="11.25">
      <c r="A15" s="5"/>
      <c r="B15" s="172"/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3"/>
    </row>
    <row r="16" spans="1:16" ht="11.25">
      <c r="A16" s="5"/>
      <c r="B16" s="6" t="s">
        <v>11</v>
      </c>
      <c r="C16" s="6"/>
      <c r="D16" s="6"/>
      <c r="E16" s="18">
        <v>30</v>
      </c>
      <c r="F16" s="155" t="s">
        <v>5</v>
      </c>
      <c r="G16" s="168" t="s">
        <v>14</v>
      </c>
      <c r="H16" s="168"/>
      <c r="I16" s="155" t="s">
        <v>12</v>
      </c>
      <c r="J16" s="18">
        <v>30</v>
      </c>
      <c r="K16" s="155" t="s">
        <v>13</v>
      </c>
      <c r="L16" s="168" t="s">
        <v>14</v>
      </c>
      <c r="M16" s="168"/>
      <c r="N16" s="13">
        <v>2017</v>
      </c>
      <c r="P16" s="19"/>
    </row>
    <row r="17" spans="1:14" ht="12" thickBot="1">
      <c r="A17" s="5"/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5"/>
    </row>
    <row r="18" spans="1:22" ht="12" thickBot="1">
      <c r="A18" s="5"/>
      <c r="B18" s="169" t="s">
        <v>15</v>
      </c>
      <c r="C18" s="176"/>
      <c r="D18" s="20"/>
      <c r="E18" s="177" t="s">
        <v>16</v>
      </c>
      <c r="F18" s="178"/>
      <c r="G18" s="179"/>
      <c r="H18" s="20" t="s">
        <v>17</v>
      </c>
      <c r="I18" s="177" t="s">
        <v>18</v>
      </c>
      <c r="J18" s="179"/>
      <c r="K18" s="20"/>
      <c r="L18" s="177" t="s">
        <v>19</v>
      </c>
      <c r="M18" s="179"/>
      <c r="N18" s="20"/>
      <c r="V18" s="4" t="s">
        <v>10</v>
      </c>
    </row>
    <row r="19" spans="1:17" ht="11.25">
      <c r="A19" s="5"/>
      <c r="B19" s="174" t="s">
        <v>20</v>
      </c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5"/>
      <c r="Q19" s="4" t="s">
        <v>10</v>
      </c>
    </row>
    <row r="20" spans="1:17" ht="12.75" customHeight="1">
      <c r="A20" s="5"/>
      <c r="B20" s="180"/>
      <c r="C20" s="181"/>
      <c r="D20" s="181"/>
      <c r="E20" s="182"/>
      <c r="F20" s="164"/>
      <c r="G20" s="183"/>
      <c r="H20" s="183"/>
      <c r="I20" s="184"/>
      <c r="J20" s="164"/>
      <c r="K20" s="184"/>
      <c r="L20" s="164"/>
      <c r="M20" s="183"/>
      <c r="N20" s="165"/>
      <c r="Q20" s="4" t="s">
        <v>10</v>
      </c>
    </row>
    <row r="21" spans="1:14" ht="11.25">
      <c r="A21" s="5"/>
      <c r="B21" s="185" t="s">
        <v>21</v>
      </c>
      <c r="C21" s="186"/>
      <c r="D21" s="186"/>
      <c r="E21" s="187"/>
      <c r="F21" s="185" t="s">
        <v>22</v>
      </c>
      <c r="G21" s="186"/>
      <c r="H21" s="186"/>
      <c r="I21" s="187"/>
      <c r="J21" s="185" t="s">
        <v>23</v>
      </c>
      <c r="K21" s="187"/>
      <c r="L21" s="185" t="s">
        <v>24</v>
      </c>
      <c r="M21" s="186"/>
      <c r="N21" s="188"/>
    </row>
    <row r="22" spans="1:14" ht="11.25">
      <c r="A22" s="5"/>
      <c r="B22" s="7" t="s">
        <v>25</v>
      </c>
      <c r="C22" s="6"/>
      <c r="D22" s="6"/>
      <c r="E22" s="11"/>
      <c r="F22" s="6"/>
      <c r="G22" s="6"/>
      <c r="H22" s="6"/>
      <c r="I22" s="6"/>
      <c r="J22" s="6"/>
      <c r="K22" s="6"/>
      <c r="L22" s="6"/>
      <c r="M22" s="6"/>
      <c r="N22" s="13"/>
    </row>
    <row r="23" spans="1:14" ht="11.25">
      <c r="A23" s="5"/>
      <c r="B23" s="6"/>
      <c r="C23" s="6" t="s">
        <v>26</v>
      </c>
      <c r="D23" s="6"/>
      <c r="E23" s="155"/>
      <c r="F23" s="168" t="s">
        <v>27</v>
      </c>
      <c r="G23" s="168"/>
      <c r="H23" s="6"/>
      <c r="I23" s="6"/>
      <c r="J23" s="11"/>
      <c r="K23" s="6"/>
      <c r="L23" s="6"/>
      <c r="M23" s="6"/>
      <c r="N23" s="13"/>
    </row>
    <row r="24" spans="1:14" ht="11.25">
      <c r="A24" s="5"/>
      <c r="B24" s="6" t="s">
        <v>28</v>
      </c>
      <c r="C24" s="6"/>
      <c r="D24" s="22">
        <v>0</v>
      </c>
      <c r="E24" s="155" t="s">
        <v>29</v>
      </c>
      <c r="F24" s="189">
        <v>2000</v>
      </c>
      <c r="G24" s="190"/>
      <c r="H24" s="6" t="s">
        <v>30</v>
      </c>
      <c r="I24" s="6"/>
      <c r="J24" s="11"/>
      <c r="K24" s="6"/>
      <c r="L24" s="6"/>
      <c r="M24" s="191"/>
      <c r="N24" s="192"/>
    </row>
    <row r="25" spans="1:14" ht="11.25">
      <c r="A25" s="5"/>
      <c r="B25" s="6" t="s">
        <v>31</v>
      </c>
      <c r="C25" s="6"/>
      <c r="D25" s="22">
        <v>1</v>
      </c>
      <c r="E25" s="155" t="s">
        <v>29</v>
      </c>
      <c r="F25" s="189">
        <v>1200</v>
      </c>
      <c r="G25" s="190"/>
      <c r="H25" s="6" t="s">
        <v>30</v>
      </c>
      <c r="I25" s="6"/>
      <c r="J25" s="11"/>
      <c r="K25" s="6" t="s">
        <v>32</v>
      </c>
      <c r="L25" s="6"/>
      <c r="M25" s="193">
        <f>D24*F24+D25*F25</f>
        <v>1200</v>
      </c>
      <c r="N25" s="194"/>
    </row>
    <row r="26" spans="1:14" ht="11.25">
      <c r="A26" s="5"/>
      <c r="B26" s="7" t="s">
        <v>33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13"/>
    </row>
    <row r="27" spans="1:14" ht="11.25">
      <c r="A27" s="5"/>
      <c r="B27" s="6" t="s">
        <v>5</v>
      </c>
      <c r="C27" s="168" t="s">
        <v>83</v>
      </c>
      <c r="D27" s="168"/>
      <c r="E27" s="168"/>
      <c r="F27" s="155" t="s">
        <v>29</v>
      </c>
      <c r="G27" s="168" t="s">
        <v>84</v>
      </c>
      <c r="H27" s="168"/>
      <c r="I27" s="168"/>
      <c r="J27" s="23">
        <v>200</v>
      </c>
      <c r="K27" s="6" t="s">
        <v>34</v>
      </c>
      <c r="L27" s="6"/>
      <c r="M27" s="6"/>
      <c r="N27" s="24"/>
    </row>
    <row r="28" spans="1:14" ht="11.25">
      <c r="A28" s="5"/>
      <c r="B28" s="6" t="s">
        <v>5</v>
      </c>
      <c r="C28" s="168" t="s">
        <v>84</v>
      </c>
      <c r="D28" s="168"/>
      <c r="E28" s="168"/>
      <c r="F28" s="25" t="s">
        <v>29</v>
      </c>
      <c r="G28" s="168" t="s">
        <v>83</v>
      </c>
      <c r="H28" s="168"/>
      <c r="I28" s="168"/>
      <c r="J28" s="23">
        <v>200</v>
      </c>
      <c r="K28" s="6" t="s">
        <v>34</v>
      </c>
      <c r="L28" s="6"/>
      <c r="M28" s="6"/>
      <c r="N28" s="24"/>
    </row>
    <row r="29" spans="1:14" ht="11.25">
      <c r="A29" s="5"/>
      <c r="B29" s="6" t="s">
        <v>5</v>
      </c>
      <c r="C29" s="183"/>
      <c r="D29" s="183"/>
      <c r="E29" s="183"/>
      <c r="F29" s="155" t="s">
        <v>29</v>
      </c>
      <c r="G29" s="168"/>
      <c r="H29" s="168"/>
      <c r="I29" s="168"/>
      <c r="J29" s="26"/>
      <c r="K29" s="6" t="s">
        <v>34</v>
      </c>
      <c r="L29" s="6"/>
      <c r="M29" s="6"/>
      <c r="N29" s="13"/>
    </row>
    <row r="30" spans="1:14" ht="11.25">
      <c r="A30" s="5"/>
      <c r="B30" s="6" t="s">
        <v>5</v>
      </c>
      <c r="C30" s="168"/>
      <c r="D30" s="168"/>
      <c r="E30" s="168"/>
      <c r="F30" s="155" t="s">
        <v>29</v>
      </c>
      <c r="G30" s="168"/>
      <c r="H30" s="168"/>
      <c r="I30" s="168"/>
      <c r="J30" s="26"/>
      <c r="K30" s="6" t="s">
        <v>34</v>
      </c>
      <c r="L30" s="6"/>
      <c r="M30" s="6"/>
      <c r="N30" s="13"/>
    </row>
    <row r="31" spans="1:14" ht="11.25">
      <c r="A31" s="5"/>
      <c r="B31" s="6" t="s">
        <v>5</v>
      </c>
      <c r="C31" s="168"/>
      <c r="D31" s="168"/>
      <c r="E31" s="168"/>
      <c r="F31" s="155" t="s">
        <v>29</v>
      </c>
      <c r="G31" s="168"/>
      <c r="H31" s="168"/>
      <c r="I31" s="168"/>
      <c r="J31" s="26"/>
      <c r="K31" s="6" t="s">
        <v>34</v>
      </c>
      <c r="L31" s="6"/>
      <c r="M31" s="6"/>
      <c r="N31" s="13"/>
    </row>
    <row r="32" spans="1:14" ht="11.25">
      <c r="A32" s="5"/>
      <c r="B32" s="6" t="s">
        <v>5</v>
      </c>
      <c r="C32" s="183"/>
      <c r="D32" s="183"/>
      <c r="E32" s="183"/>
      <c r="F32" s="155" t="s">
        <v>29</v>
      </c>
      <c r="G32" s="168"/>
      <c r="H32" s="168"/>
      <c r="I32" s="168"/>
      <c r="J32" s="26"/>
      <c r="K32" s="6" t="s">
        <v>34</v>
      </c>
      <c r="L32" s="6"/>
      <c r="M32" s="6"/>
      <c r="N32" s="13"/>
    </row>
    <row r="33" spans="1:14" ht="11.25">
      <c r="A33" s="5"/>
      <c r="B33" s="6" t="s">
        <v>5</v>
      </c>
      <c r="C33" s="168"/>
      <c r="D33" s="168"/>
      <c r="E33" s="168"/>
      <c r="F33" s="155" t="s">
        <v>29</v>
      </c>
      <c r="G33" s="183"/>
      <c r="H33" s="183"/>
      <c r="I33" s="183"/>
      <c r="J33" s="26"/>
      <c r="K33" s="6" t="s">
        <v>34</v>
      </c>
      <c r="L33" s="6"/>
      <c r="M33" s="6"/>
      <c r="N33" s="13"/>
    </row>
    <row r="34" spans="1:14" ht="11.25">
      <c r="A34" s="5"/>
      <c r="B34" s="6" t="s">
        <v>5</v>
      </c>
      <c r="C34" s="183"/>
      <c r="D34" s="183"/>
      <c r="E34" s="183"/>
      <c r="F34" s="155" t="s">
        <v>29</v>
      </c>
      <c r="G34" s="168"/>
      <c r="H34" s="168"/>
      <c r="I34" s="168"/>
      <c r="J34" s="27"/>
      <c r="K34" s="6" t="s">
        <v>34</v>
      </c>
      <c r="L34" s="6"/>
      <c r="M34" s="6"/>
      <c r="N34" s="13"/>
    </row>
    <row r="35" spans="1:14" ht="11.25">
      <c r="A35" s="5"/>
      <c r="B35" s="6"/>
      <c r="C35" s="169"/>
      <c r="D35" s="169"/>
      <c r="E35" s="169"/>
      <c r="F35" s="155" t="s">
        <v>29</v>
      </c>
      <c r="G35" s="169"/>
      <c r="H35" s="169"/>
      <c r="I35" s="169"/>
      <c r="J35" s="28">
        <f>J27+J28+J29+J30+J31+J32+J34</f>
        <v>400</v>
      </c>
      <c r="K35" s="6"/>
      <c r="L35" s="6"/>
      <c r="M35" s="29"/>
      <c r="N35" s="30"/>
    </row>
    <row r="36" spans="1:14" ht="11.25">
      <c r="A36" s="5"/>
      <c r="B36" s="6"/>
      <c r="C36" s="6"/>
      <c r="D36" s="6"/>
      <c r="E36" s="6"/>
      <c r="F36" s="6"/>
      <c r="G36" s="6"/>
      <c r="H36" s="169" t="s">
        <v>36</v>
      </c>
      <c r="I36" s="169"/>
      <c r="J36" s="31">
        <v>1.6</v>
      </c>
      <c r="K36" s="6"/>
      <c r="L36" s="159"/>
      <c r="M36" s="193">
        <f>M25</f>
        <v>1200</v>
      </c>
      <c r="N36" s="194"/>
    </row>
    <row r="37" spans="1:18" ht="11.25">
      <c r="A37" s="5"/>
      <c r="B37" s="6" t="s">
        <v>37</v>
      </c>
      <c r="C37" s="6"/>
      <c r="D37" s="6"/>
      <c r="E37" s="6"/>
      <c r="F37" s="6"/>
      <c r="G37" s="6"/>
      <c r="H37" s="155"/>
      <c r="I37" s="155"/>
      <c r="J37" s="31"/>
      <c r="K37" s="6"/>
      <c r="L37" s="156" t="s">
        <v>38</v>
      </c>
      <c r="M37" s="195">
        <v>1</v>
      </c>
      <c r="N37" s="196"/>
      <c r="R37" s="4" t="s">
        <v>39</v>
      </c>
    </row>
    <row r="38" spans="1:17" ht="11.25">
      <c r="A38" s="5"/>
      <c r="B38" s="6"/>
      <c r="C38" s="6"/>
      <c r="D38" s="6"/>
      <c r="E38" s="6"/>
      <c r="F38" s="6"/>
      <c r="G38" s="197"/>
      <c r="H38" s="197"/>
      <c r="I38" s="197"/>
      <c r="J38" s="197"/>
      <c r="K38" s="197" t="s">
        <v>40</v>
      </c>
      <c r="L38" s="198"/>
      <c r="M38" s="195">
        <v>0</v>
      </c>
      <c r="N38" s="196"/>
      <c r="P38" s="169"/>
      <c r="Q38" s="169"/>
    </row>
    <row r="39" spans="1:17" ht="11.25">
      <c r="A39" s="5"/>
      <c r="B39" s="35"/>
      <c r="C39" s="36" t="s">
        <v>41</v>
      </c>
      <c r="D39" s="37"/>
      <c r="E39" s="37"/>
      <c r="F39" s="37"/>
      <c r="G39" s="38"/>
      <c r="H39" s="39"/>
      <c r="I39" s="39"/>
      <c r="J39" s="40"/>
      <c r="K39" s="40"/>
      <c r="L39" s="156" t="s">
        <v>33</v>
      </c>
      <c r="M39" s="189">
        <f>J35*J36</f>
        <v>640</v>
      </c>
      <c r="N39" s="199"/>
      <c r="P39" s="41"/>
      <c r="Q39" s="6"/>
    </row>
    <row r="40" spans="1:17" ht="11.25">
      <c r="A40" s="5"/>
      <c r="B40" s="42"/>
      <c r="C40" s="7"/>
      <c r="D40" s="6"/>
      <c r="E40" s="6"/>
      <c r="F40" s="6"/>
      <c r="G40" s="43"/>
      <c r="H40" s="39"/>
      <c r="I40" s="39"/>
      <c r="J40" s="40"/>
      <c r="K40" s="40"/>
      <c r="L40" s="156" t="s">
        <v>42</v>
      </c>
      <c r="M40" s="189">
        <v>0</v>
      </c>
      <c r="N40" s="199"/>
      <c r="P40" s="41"/>
      <c r="Q40" s="6"/>
    </row>
    <row r="41" spans="1:17" ht="11.25">
      <c r="A41" s="5"/>
      <c r="B41" s="42"/>
      <c r="C41" s="7"/>
      <c r="D41" s="6"/>
      <c r="E41" s="6"/>
      <c r="F41" s="6"/>
      <c r="G41" s="43"/>
      <c r="H41" s="39"/>
      <c r="I41" s="39"/>
      <c r="J41" s="40"/>
      <c r="K41" s="40"/>
      <c r="L41" s="156" t="s">
        <v>43</v>
      </c>
      <c r="M41" s="189">
        <v>0</v>
      </c>
      <c r="N41" s="199"/>
      <c r="P41" s="41"/>
      <c r="Q41" s="6"/>
    </row>
    <row r="42" spans="1:17" ht="11.25">
      <c r="A42" s="5"/>
      <c r="B42" s="42" t="s">
        <v>44</v>
      </c>
      <c r="C42" s="6"/>
      <c r="D42" s="6"/>
      <c r="E42" s="159"/>
      <c r="F42" s="200">
        <v>0</v>
      </c>
      <c r="G42" s="201"/>
      <c r="H42" s="156"/>
      <c r="I42" s="156"/>
      <c r="J42" s="156"/>
      <c r="K42" s="6" t="s">
        <v>45</v>
      </c>
      <c r="L42" s="159"/>
      <c r="M42" s="170">
        <f>SUM(M36+M38+M39)+M40+M41</f>
        <v>1840</v>
      </c>
      <c r="N42" s="171"/>
      <c r="O42" s="44"/>
      <c r="P42" s="41"/>
      <c r="Q42" s="11"/>
    </row>
    <row r="43" spans="1:17" ht="11.25">
      <c r="A43" s="5"/>
      <c r="B43" s="42" t="s">
        <v>46</v>
      </c>
      <c r="C43" s="6"/>
      <c r="D43" s="6"/>
      <c r="E43" s="159"/>
      <c r="F43" s="202">
        <v>0</v>
      </c>
      <c r="G43" s="203"/>
      <c r="H43" s="156"/>
      <c r="I43" s="156"/>
      <c r="J43" s="156"/>
      <c r="K43" s="6" t="s">
        <v>47</v>
      </c>
      <c r="L43" s="159"/>
      <c r="M43" s="170"/>
      <c r="N43" s="171"/>
      <c r="P43" s="41"/>
      <c r="Q43" s="11"/>
    </row>
    <row r="44" spans="1:17" ht="11.25">
      <c r="A44" s="5"/>
      <c r="B44" s="42" t="s">
        <v>48</v>
      </c>
      <c r="C44" s="6"/>
      <c r="D44" s="6"/>
      <c r="E44" s="159"/>
      <c r="F44" s="204">
        <v>0</v>
      </c>
      <c r="G44" s="205"/>
      <c r="H44" s="156"/>
      <c r="I44" s="156"/>
      <c r="J44" s="156"/>
      <c r="K44" s="6"/>
      <c r="L44" s="159"/>
      <c r="M44" s="45"/>
      <c r="N44" s="46"/>
      <c r="P44" s="41"/>
      <c r="Q44" s="47"/>
    </row>
    <row r="45" spans="1:17" ht="11.25">
      <c r="A45" s="5"/>
      <c r="B45" s="42" t="s">
        <v>49</v>
      </c>
      <c r="C45" s="6"/>
      <c r="D45" s="6"/>
      <c r="E45" s="159"/>
      <c r="F45" s="202">
        <v>0</v>
      </c>
      <c r="G45" s="203"/>
      <c r="H45" s="156"/>
      <c r="I45" s="156"/>
      <c r="J45" s="156"/>
      <c r="K45" s="6"/>
      <c r="L45" s="159"/>
      <c r="M45" s="45"/>
      <c r="N45" s="46"/>
      <c r="P45" s="41"/>
      <c r="Q45" s="11"/>
    </row>
    <row r="46" spans="1:17" ht="11.25">
      <c r="A46" s="5"/>
      <c r="B46" s="42" t="s">
        <v>48</v>
      </c>
      <c r="C46" s="6"/>
      <c r="D46" s="6"/>
      <c r="E46" s="159"/>
      <c r="F46" s="204">
        <v>0</v>
      </c>
      <c r="G46" s="205"/>
      <c r="H46" s="156"/>
      <c r="I46" s="156"/>
      <c r="J46" s="156"/>
      <c r="K46" s="6"/>
      <c r="L46" s="159"/>
      <c r="M46" s="45"/>
      <c r="N46" s="46"/>
      <c r="P46" s="41"/>
      <c r="Q46" s="11"/>
    </row>
    <row r="47" spans="1:17" ht="11.25">
      <c r="A47" s="5"/>
      <c r="B47" s="42" t="s">
        <v>33</v>
      </c>
      <c r="C47" s="6"/>
      <c r="D47" s="6"/>
      <c r="E47" s="159"/>
      <c r="F47" s="200">
        <v>0</v>
      </c>
      <c r="G47" s="201"/>
      <c r="H47" s="6"/>
      <c r="I47" s="35" t="s">
        <v>50</v>
      </c>
      <c r="J47" s="37"/>
      <c r="K47" s="37"/>
      <c r="L47" s="37"/>
      <c r="M47" s="37"/>
      <c r="N47" s="48"/>
      <c r="P47" s="41"/>
      <c r="Q47" s="11"/>
    </row>
    <row r="48" spans="1:17" ht="11.25">
      <c r="A48" s="5"/>
      <c r="B48" s="42" t="s">
        <v>51</v>
      </c>
      <c r="C48" s="6"/>
      <c r="D48" s="6"/>
      <c r="E48" s="159"/>
      <c r="F48" s="202">
        <v>0</v>
      </c>
      <c r="G48" s="203"/>
      <c r="H48" s="6"/>
      <c r="I48" s="49"/>
      <c r="J48" s="50"/>
      <c r="K48" s="50"/>
      <c r="L48" s="50"/>
      <c r="M48" s="50"/>
      <c r="N48" s="51"/>
      <c r="P48" s="6"/>
      <c r="Q48" s="6"/>
    </row>
    <row r="49" spans="1:17" ht="11.25">
      <c r="A49" s="5"/>
      <c r="B49" s="42" t="s">
        <v>43</v>
      </c>
      <c r="C49" s="6"/>
      <c r="D49" s="6"/>
      <c r="E49" s="159" t="s">
        <v>52</v>
      </c>
      <c r="F49" s="202">
        <v>0</v>
      </c>
      <c r="G49" s="203"/>
      <c r="H49" s="6"/>
      <c r="I49" s="49"/>
      <c r="J49" s="50"/>
      <c r="K49" s="50"/>
      <c r="L49" s="50"/>
      <c r="M49" s="50"/>
      <c r="N49" s="51"/>
      <c r="P49" s="6"/>
      <c r="Q49" s="6"/>
    </row>
    <row r="50" spans="1:17" ht="11.25">
      <c r="A50" s="5"/>
      <c r="B50" s="42" t="s">
        <v>53</v>
      </c>
      <c r="C50" s="6"/>
      <c r="D50" s="6"/>
      <c r="E50" s="159"/>
      <c r="F50" s="202">
        <v>0</v>
      </c>
      <c r="G50" s="203"/>
      <c r="H50" s="52"/>
      <c r="I50" s="49"/>
      <c r="J50" s="50"/>
      <c r="K50" s="50"/>
      <c r="L50" s="50"/>
      <c r="M50" s="50"/>
      <c r="N50" s="51"/>
      <c r="P50" s="169"/>
      <c r="Q50" s="169"/>
    </row>
    <row r="51" spans="1:17" ht="11.25">
      <c r="A51" s="5"/>
      <c r="B51" s="42" t="s">
        <v>47</v>
      </c>
      <c r="C51" s="6"/>
      <c r="D51" s="6"/>
      <c r="E51" s="159"/>
      <c r="F51" s="206">
        <f>SUM(F46:G50)</f>
        <v>0</v>
      </c>
      <c r="G51" s="207"/>
      <c r="H51" s="6"/>
      <c r="I51" s="49"/>
      <c r="J51" s="50"/>
      <c r="K51" s="50"/>
      <c r="L51" s="50"/>
      <c r="M51" s="50"/>
      <c r="N51" s="51"/>
      <c r="P51" s="41"/>
      <c r="Q51" s="6"/>
    </row>
    <row r="52" spans="1:17" ht="11.25">
      <c r="A52" s="5"/>
      <c r="B52" s="42" t="s">
        <v>54</v>
      </c>
      <c r="C52" s="6"/>
      <c r="D52" s="6"/>
      <c r="E52" s="159"/>
      <c r="F52" s="208">
        <f>+M42-F51</f>
        <v>1840</v>
      </c>
      <c r="G52" s="209"/>
      <c r="H52" s="6"/>
      <c r="I52" s="53"/>
      <c r="J52" s="27"/>
      <c r="K52" s="27"/>
      <c r="L52" s="27"/>
      <c r="M52" s="27"/>
      <c r="N52" s="54"/>
      <c r="P52" s="41"/>
      <c r="Q52" s="6"/>
    </row>
    <row r="53" spans="1:17" ht="12" thickBot="1">
      <c r="A53" s="5"/>
      <c r="B53" s="55" t="s">
        <v>48</v>
      </c>
      <c r="C53" s="26"/>
      <c r="D53" s="26"/>
      <c r="E53" s="56"/>
      <c r="F53" s="210">
        <f>+F51+F52</f>
        <v>1840</v>
      </c>
      <c r="G53" s="211"/>
      <c r="H53" s="6"/>
      <c r="I53" s="57"/>
      <c r="J53" s="27"/>
      <c r="K53" s="27"/>
      <c r="L53" s="27"/>
      <c r="M53" s="27"/>
      <c r="N53" s="54"/>
      <c r="P53" s="41"/>
      <c r="Q53" s="11"/>
    </row>
    <row r="54" spans="1:17" ht="11.25">
      <c r="A54" s="5"/>
      <c r="B54" s="169" t="s">
        <v>55</v>
      </c>
      <c r="C54" s="169"/>
      <c r="D54" s="169"/>
      <c r="E54" s="169"/>
      <c r="F54" s="169"/>
      <c r="G54" s="169"/>
      <c r="H54" s="6"/>
      <c r="I54" s="215" t="s">
        <v>56</v>
      </c>
      <c r="J54" s="215"/>
      <c r="K54" s="215"/>
      <c r="L54" s="215"/>
      <c r="M54" s="215"/>
      <c r="N54" s="216"/>
      <c r="P54" s="41"/>
      <c r="Q54" s="11"/>
    </row>
    <row r="55" spans="1:17" ht="1.5" customHeight="1">
      <c r="A55" s="5"/>
      <c r="B55" s="155"/>
      <c r="C55" s="155"/>
      <c r="D55" s="155"/>
      <c r="E55" s="155"/>
      <c r="F55" s="155"/>
      <c r="G55" s="155"/>
      <c r="H55" s="6"/>
      <c r="I55" s="155"/>
      <c r="J55" s="155"/>
      <c r="K55" s="155"/>
      <c r="L55" s="155"/>
      <c r="M55" s="155"/>
      <c r="N55" s="157"/>
      <c r="P55" s="41"/>
      <c r="Q55" s="11" t="s">
        <v>57</v>
      </c>
    </row>
    <row r="56" spans="1:17" ht="11.25" customHeight="1" hidden="1">
      <c r="A56" s="5"/>
      <c r="B56" s="169"/>
      <c r="C56" s="169"/>
      <c r="D56" s="169"/>
      <c r="E56" s="169"/>
      <c r="F56" s="169"/>
      <c r="G56" s="169"/>
      <c r="H56" s="6"/>
      <c r="I56" s="6"/>
      <c r="J56" s="6"/>
      <c r="K56" s="6"/>
      <c r="L56" s="6"/>
      <c r="M56" s="6"/>
      <c r="N56" s="13"/>
      <c r="P56" s="41"/>
      <c r="Q56" s="11" t="s">
        <v>58</v>
      </c>
    </row>
    <row r="57" spans="1:17" ht="16.5" customHeight="1">
      <c r="A57" s="5"/>
      <c r="B57" s="168" t="s">
        <v>59</v>
      </c>
      <c r="C57" s="168"/>
      <c r="D57" s="168"/>
      <c r="E57" s="168"/>
      <c r="F57" s="168"/>
      <c r="G57" s="168"/>
      <c r="H57" s="6"/>
      <c r="I57" s="168" t="s">
        <v>127</v>
      </c>
      <c r="J57" s="168"/>
      <c r="K57" s="168"/>
      <c r="L57" s="168"/>
      <c r="M57" s="168"/>
      <c r="N57" s="214"/>
      <c r="P57" s="41"/>
      <c r="Q57" s="11"/>
    </row>
    <row r="58" spans="1:17" ht="11.25">
      <c r="A58" s="5"/>
      <c r="B58" s="169" t="s">
        <v>57</v>
      </c>
      <c r="C58" s="169"/>
      <c r="D58" s="169"/>
      <c r="E58" s="169"/>
      <c r="F58" s="169"/>
      <c r="G58" s="169"/>
      <c r="H58" s="6"/>
      <c r="I58" s="215" t="s">
        <v>57</v>
      </c>
      <c r="J58" s="215"/>
      <c r="K58" s="215"/>
      <c r="L58" s="215"/>
      <c r="M58" s="215"/>
      <c r="N58" s="216"/>
      <c r="P58" s="6"/>
      <c r="Q58" s="6"/>
    </row>
    <row r="59" spans="1:17" ht="26.25" customHeight="1">
      <c r="A59" s="5"/>
      <c r="B59" s="217" t="s">
        <v>61</v>
      </c>
      <c r="C59" s="217"/>
      <c r="D59" s="217"/>
      <c r="E59" s="217"/>
      <c r="F59" s="217"/>
      <c r="G59" s="217"/>
      <c r="H59" s="6"/>
      <c r="I59" s="218" t="s">
        <v>98</v>
      </c>
      <c r="J59" s="218"/>
      <c r="K59" s="218"/>
      <c r="L59" s="218"/>
      <c r="M59" s="218"/>
      <c r="N59" s="219"/>
      <c r="P59" s="6"/>
      <c r="Q59" s="6"/>
    </row>
    <row r="60" spans="1:17" ht="2.25" customHeight="1">
      <c r="A60" s="5"/>
      <c r="B60" s="169" t="s">
        <v>63</v>
      </c>
      <c r="C60" s="169"/>
      <c r="D60" s="169"/>
      <c r="E60" s="169"/>
      <c r="F60" s="169"/>
      <c r="G60" s="169"/>
      <c r="H60" s="6"/>
      <c r="I60" s="212" t="s">
        <v>187</v>
      </c>
      <c r="J60" s="212"/>
      <c r="K60" s="212"/>
      <c r="L60" s="212"/>
      <c r="M60" s="212"/>
      <c r="N60" s="213"/>
      <c r="P60" s="6"/>
      <c r="Q60" s="6"/>
    </row>
    <row r="61" spans="1:17" ht="0.75" customHeight="1" hidden="1">
      <c r="A61" s="5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13"/>
      <c r="P61" s="6"/>
      <c r="Q61" s="6"/>
    </row>
    <row r="62" spans="1:17" ht="14.25" customHeight="1" thickBot="1">
      <c r="A62" s="59"/>
      <c r="B62" s="60"/>
      <c r="C62" s="60"/>
      <c r="D62" s="60"/>
      <c r="E62" s="60"/>
      <c r="F62" s="60"/>
      <c r="G62" s="60"/>
      <c r="H62" s="60"/>
      <c r="I62" s="60" t="s">
        <v>64</v>
      </c>
      <c r="J62" s="60">
        <v>7862</v>
      </c>
      <c r="K62" s="60"/>
      <c r="L62" s="61"/>
      <c r="M62" s="62"/>
      <c r="N62" s="63"/>
      <c r="P62" s="6"/>
      <c r="Q62" s="6"/>
    </row>
    <row r="63" spans="14:17" ht="36" customHeight="1">
      <c r="N63" s="4" t="s">
        <v>65</v>
      </c>
      <c r="P63" s="6"/>
      <c r="Q63" s="6"/>
    </row>
    <row r="64" spans="16:17" ht="11.25">
      <c r="P64" s="6"/>
      <c r="Q64" s="6"/>
    </row>
    <row r="65" spans="16:17" ht="11.25">
      <c r="P65" s="6"/>
      <c r="Q65" s="6"/>
    </row>
    <row r="66" spans="16:17" ht="11.25">
      <c r="P66" s="6"/>
      <c r="Q66" s="6"/>
    </row>
    <row r="67" spans="16:17" ht="11.25">
      <c r="P67" s="6"/>
      <c r="Q67" s="6"/>
    </row>
    <row r="68" spans="16:17" ht="11.25">
      <c r="P68" s="6"/>
      <c r="Q68" s="6"/>
    </row>
    <row r="69" spans="16:17" ht="11.25">
      <c r="P69" s="6"/>
      <c r="Q69" s="6"/>
    </row>
    <row r="70" spans="16:17" ht="11.25">
      <c r="P70" s="6"/>
      <c r="Q70" s="6"/>
    </row>
    <row r="71" spans="16:17" ht="11.25">
      <c r="P71" s="6"/>
      <c r="Q71" s="6"/>
    </row>
    <row r="72" spans="16:17" ht="11.25">
      <c r="P72" s="6"/>
      <c r="Q72" s="6"/>
    </row>
    <row r="73" spans="16:17" ht="11.25">
      <c r="P73" s="6"/>
      <c r="Q73" s="6"/>
    </row>
    <row r="74" spans="16:17" ht="11.25">
      <c r="P74" s="6"/>
      <c r="Q74" s="6"/>
    </row>
  </sheetData>
  <sheetProtection/>
  <mergeCells count="83">
    <mergeCell ref="P50:Q50"/>
    <mergeCell ref="F51:G51"/>
    <mergeCell ref="F52:G52"/>
    <mergeCell ref="F53:G53"/>
    <mergeCell ref="B60:G60"/>
    <mergeCell ref="I60:N60"/>
    <mergeCell ref="B56:G56"/>
    <mergeCell ref="B57:G57"/>
    <mergeCell ref="I57:N57"/>
    <mergeCell ref="B58:G58"/>
    <mergeCell ref="I58:N58"/>
    <mergeCell ref="B59:G59"/>
    <mergeCell ref="I59:N59"/>
    <mergeCell ref="F43:G43"/>
    <mergeCell ref="M43:N43"/>
    <mergeCell ref="B54:G54"/>
    <mergeCell ref="I54:N54"/>
    <mergeCell ref="F44:G44"/>
    <mergeCell ref="F45:G45"/>
    <mergeCell ref="F46:G46"/>
    <mergeCell ref="F47:G47"/>
    <mergeCell ref="F48:G48"/>
    <mergeCell ref="F49:G49"/>
    <mergeCell ref="F50:G50"/>
    <mergeCell ref="P38:Q38"/>
    <mergeCell ref="M40:N40"/>
    <mergeCell ref="M41:N41"/>
    <mergeCell ref="F42:G42"/>
    <mergeCell ref="M42:N42"/>
    <mergeCell ref="M39:N39"/>
    <mergeCell ref="C34:E34"/>
    <mergeCell ref="G34:I34"/>
    <mergeCell ref="C35:E35"/>
    <mergeCell ref="G35:I35"/>
    <mergeCell ref="H36:I36"/>
    <mergeCell ref="M36:N36"/>
    <mergeCell ref="M37:N37"/>
    <mergeCell ref="G38:J38"/>
    <mergeCell ref="K38:L38"/>
    <mergeCell ref="M38:N38"/>
    <mergeCell ref="C31:E31"/>
    <mergeCell ref="G31:I31"/>
    <mergeCell ref="C32:E32"/>
    <mergeCell ref="G32:I32"/>
    <mergeCell ref="C33:E33"/>
    <mergeCell ref="G33:I33"/>
    <mergeCell ref="C28:E28"/>
    <mergeCell ref="G28:I28"/>
    <mergeCell ref="C29:E29"/>
    <mergeCell ref="G29:I29"/>
    <mergeCell ref="C30:E30"/>
    <mergeCell ref="G30:I30"/>
    <mergeCell ref="C27:E27"/>
    <mergeCell ref="G27:I27"/>
    <mergeCell ref="B19:N19"/>
    <mergeCell ref="B20:E20"/>
    <mergeCell ref="F20:I20"/>
    <mergeCell ref="J20:K20"/>
    <mergeCell ref="L20:N20"/>
    <mergeCell ref="B21:E21"/>
    <mergeCell ref="F21:I21"/>
    <mergeCell ref="J21:K21"/>
    <mergeCell ref="L21:N21"/>
    <mergeCell ref="F23:G23"/>
    <mergeCell ref="F24:G24"/>
    <mergeCell ref="M24:N24"/>
    <mergeCell ref="F25:G25"/>
    <mergeCell ref="M25:N25"/>
    <mergeCell ref="B13:N15"/>
    <mergeCell ref="G16:H16"/>
    <mergeCell ref="L16:M16"/>
    <mergeCell ref="B17:N17"/>
    <mergeCell ref="B18:C18"/>
    <mergeCell ref="E18:G18"/>
    <mergeCell ref="I18:J18"/>
    <mergeCell ref="L18:M18"/>
    <mergeCell ref="B11:C11"/>
    <mergeCell ref="D11:N11"/>
    <mergeCell ref="M2:N2"/>
    <mergeCell ref="L3:M3"/>
    <mergeCell ref="L8:M8"/>
    <mergeCell ref="K9:L9"/>
    <mergeCell ref="M9:N9"/>
  </mergeCells>
  <printOptions/>
  <pageMargins left="0.7" right="0.7" top="0.75" bottom="0.75" header="0.3" footer="0.3"/>
  <pageSetup horizontalDpi="600" verticalDpi="600" orientation="portrait" scale="95" r:id="rId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V74"/>
  <sheetViews>
    <sheetView zoomScalePageLayoutView="0" workbookViewId="0" topLeftCell="A1">
      <selection activeCell="M38" sqref="M38:N38"/>
    </sheetView>
  </sheetViews>
  <sheetFormatPr defaultColWidth="6.7109375" defaultRowHeight="1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125" style="4" customWidth="1"/>
    <col min="8" max="8" width="3.28125" style="4" customWidth="1"/>
    <col min="9" max="9" width="9.00390625" style="4" customWidth="1"/>
    <col min="10" max="10" width="8.140625" style="4" customWidth="1"/>
    <col min="11" max="11" width="4.00390625" style="4" customWidth="1"/>
    <col min="12" max="12" width="7.00390625" style="4" customWidth="1"/>
    <col min="13" max="13" width="5.28125" style="4" bestFit="1" customWidth="1"/>
    <col min="14" max="14" width="16.28125" style="4" customWidth="1"/>
    <col min="15" max="15" width="8.140625" style="4" bestFit="1" customWidth="1"/>
    <col min="16" max="16" width="9.28125" style="4" bestFit="1" customWidth="1"/>
    <col min="17" max="17" width="10.28125" style="4" bestFit="1" customWidth="1"/>
    <col min="18" max="16384" width="6.7109375" style="4" customWidth="1"/>
  </cols>
  <sheetData>
    <row r="1" spans="1:14" ht="11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1.2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164">
        <v>15</v>
      </c>
      <c r="N2" s="165"/>
    </row>
    <row r="3" spans="1:14" ht="11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166"/>
      <c r="M3" s="167"/>
      <c r="N3" s="8">
        <v>7862</v>
      </c>
    </row>
    <row r="4" spans="1:14" ht="11.2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82"/>
      <c r="M4" s="82"/>
      <c r="N4" s="10" t="s">
        <v>1</v>
      </c>
    </row>
    <row r="5" spans="1:14" ht="11.25">
      <c r="A5" s="5"/>
      <c r="B5" s="6"/>
      <c r="C5" s="6"/>
      <c r="D5" s="6"/>
      <c r="E5" s="6"/>
      <c r="F5" s="6"/>
      <c r="G5" s="11"/>
      <c r="H5" s="6"/>
      <c r="I5" s="6"/>
      <c r="J5" s="6"/>
      <c r="K5" s="6"/>
      <c r="L5" s="82" t="s">
        <v>2</v>
      </c>
      <c r="M5" s="82"/>
      <c r="N5" s="12"/>
    </row>
    <row r="6" spans="1:14" ht="11.25">
      <c r="A6" s="5"/>
      <c r="B6" s="6"/>
      <c r="C6" s="6"/>
      <c r="D6" s="6"/>
      <c r="E6" s="6"/>
      <c r="F6" s="6"/>
      <c r="G6" s="11" t="s">
        <v>3</v>
      </c>
      <c r="H6" s="6"/>
      <c r="I6" s="6"/>
      <c r="J6" s="6"/>
      <c r="K6" s="6"/>
      <c r="L6" s="6"/>
      <c r="M6" s="6"/>
      <c r="N6" s="13"/>
    </row>
    <row r="7" spans="1:14" ht="11.25">
      <c r="A7" s="5"/>
      <c r="B7" s="6"/>
      <c r="C7" s="6"/>
      <c r="D7" s="6"/>
      <c r="E7" s="6"/>
      <c r="F7" s="11"/>
      <c r="G7" s="11"/>
      <c r="H7" s="6"/>
      <c r="I7" s="6"/>
      <c r="J7" s="6"/>
      <c r="K7" s="6"/>
      <c r="L7" s="6"/>
      <c r="M7" s="6"/>
      <c r="N7" s="13"/>
    </row>
    <row r="8" spans="1:14" ht="12" thickBot="1">
      <c r="A8" s="5"/>
      <c r="B8" s="6"/>
      <c r="C8" s="6"/>
      <c r="D8" s="6"/>
      <c r="E8" s="6"/>
      <c r="F8" s="6"/>
      <c r="G8" s="6" t="s">
        <v>4</v>
      </c>
      <c r="H8" s="6"/>
      <c r="I8" s="6"/>
      <c r="J8" s="14">
        <v>13</v>
      </c>
      <c r="K8" s="77" t="s">
        <v>5</v>
      </c>
      <c r="L8" s="168" t="s">
        <v>14</v>
      </c>
      <c r="M8" s="168"/>
      <c r="N8" s="13">
        <v>2017</v>
      </c>
    </row>
    <row r="9" spans="1:14" ht="11.25">
      <c r="A9" s="5"/>
      <c r="B9" s="6"/>
      <c r="C9" s="6"/>
      <c r="D9" s="6"/>
      <c r="E9" s="6"/>
      <c r="F9" s="6"/>
      <c r="G9" s="6"/>
      <c r="H9" s="6"/>
      <c r="I9" s="6"/>
      <c r="J9" s="6"/>
      <c r="K9" s="169" t="s">
        <v>6</v>
      </c>
      <c r="L9" s="169"/>
      <c r="M9" s="170">
        <f>M42</f>
        <v>6165.799999999999</v>
      </c>
      <c r="N9" s="171"/>
    </row>
    <row r="10" spans="1:14" ht="13.5" customHeight="1">
      <c r="A10" s="5"/>
      <c r="B10" s="6" t="s">
        <v>7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1:14" ht="11.25">
      <c r="A11" s="80"/>
      <c r="B11" s="161">
        <f>$M$9</f>
        <v>6165.799999999999</v>
      </c>
      <c r="C11" s="161"/>
      <c r="D11" s="162" t="s">
        <v>117</v>
      </c>
      <c r="E11" s="162"/>
      <c r="F11" s="162"/>
      <c r="G11" s="162"/>
      <c r="H11" s="162"/>
      <c r="I11" s="162"/>
      <c r="J11" s="162"/>
      <c r="K11" s="162"/>
      <c r="L11" s="162"/>
      <c r="M11" s="162"/>
      <c r="N11" s="163"/>
    </row>
    <row r="12" spans="1:20" ht="11.25">
      <c r="A12" s="5"/>
      <c r="B12" s="6" t="s">
        <v>8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  <c r="P12" s="4" t="s">
        <v>9</v>
      </c>
      <c r="T12" s="4" t="s">
        <v>10</v>
      </c>
    </row>
    <row r="13" spans="1:14" ht="12.75" customHeight="1">
      <c r="A13" s="5"/>
      <c r="B13" s="172" t="s">
        <v>125</v>
      </c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3"/>
    </row>
    <row r="14" spans="1:14" ht="11.25">
      <c r="A14" s="5"/>
      <c r="B14" s="172"/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3"/>
    </row>
    <row r="15" spans="1:14" ht="11.25">
      <c r="A15" s="5"/>
      <c r="B15" s="172"/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3"/>
    </row>
    <row r="16" spans="1:16" ht="11.25">
      <c r="A16" s="5"/>
      <c r="B16" s="6" t="s">
        <v>11</v>
      </c>
      <c r="C16" s="6"/>
      <c r="D16" s="6"/>
      <c r="E16" s="18">
        <v>13</v>
      </c>
      <c r="F16" s="77" t="s">
        <v>5</v>
      </c>
      <c r="G16" s="168" t="s">
        <v>14</v>
      </c>
      <c r="H16" s="168"/>
      <c r="I16" s="77" t="s">
        <v>12</v>
      </c>
      <c r="J16" s="18">
        <v>17</v>
      </c>
      <c r="K16" s="77" t="s">
        <v>13</v>
      </c>
      <c r="L16" s="168" t="s">
        <v>14</v>
      </c>
      <c r="M16" s="168"/>
      <c r="N16" s="13">
        <v>2017</v>
      </c>
      <c r="P16" s="19"/>
    </row>
    <row r="17" spans="1:14" ht="12" thickBot="1">
      <c r="A17" s="5"/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5"/>
    </row>
    <row r="18" spans="1:22" ht="12" thickBot="1">
      <c r="A18" s="5"/>
      <c r="B18" s="169" t="s">
        <v>15</v>
      </c>
      <c r="C18" s="176"/>
      <c r="D18" s="20"/>
      <c r="E18" s="177" t="s">
        <v>16</v>
      </c>
      <c r="F18" s="178"/>
      <c r="G18" s="179"/>
      <c r="H18" s="20"/>
      <c r="I18" s="177" t="s">
        <v>18</v>
      </c>
      <c r="J18" s="179"/>
      <c r="K18" s="20" t="s">
        <v>17</v>
      </c>
      <c r="L18" s="177" t="s">
        <v>19</v>
      </c>
      <c r="M18" s="179"/>
      <c r="N18" s="20"/>
      <c r="V18" s="4" t="s">
        <v>10</v>
      </c>
    </row>
    <row r="19" spans="1:17" ht="11.25">
      <c r="A19" s="5"/>
      <c r="B19" s="174" t="s">
        <v>20</v>
      </c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5"/>
      <c r="Q19" s="4" t="s">
        <v>10</v>
      </c>
    </row>
    <row r="20" spans="1:17" ht="12.75" customHeight="1">
      <c r="A20" s="5"/>
      <c r="B20" s="180"/>
      <c r="C20" s="181"/>
      <c r="D20" s="181"/>
      <c r="E20" s="182"/>
      <c r="F20" s="164"/>
      <c r="G20" s="183"/>
      <c r="H20" s="183"/>
      <c r="I20" s="184"/>
      <c r="J20" s="164"/>
      <c r="K20" s="184"/>
      <c r="L20" s="164"/>
      <c r="M20" s="183"/>
      <c r="N20" s="165"/>
      <c r="Q20" s="4" t="s">
        <v>10</v>
      </c>
    </row>
    <row r="21" spans="1:14" ht="11.25">
      <c r="A21" s="5"/>
      <c r="B21" s="185" t="s">
        <v>21</v>
      </c>
      <c r="C21" s="186"/>
      <c r="D21" s="186"/>
      <c r="E21" s="187"/>
      <c r="F21" s="185" t="s">
        <v>22</v>
      </c>
      <c r="G21" s="186"/>
      <c r="H21" s="186"/>
      <c r="I21" s="187"/>
      <c r="J21" s="185" t="s">
        <v>23</v>
      </c>
      <c r="K21" s="187"/>
      <c r="L21" s="185" t="s">
        <v>24</v>
      </c>
      <c r="M21" s="186"/>
      <c r="N21" s="188"/>
    </row>
    <row r="22" spans="1:14" ht="11.25">
      <c r="A22" s="5"/>
      <c r="B22" s="7" t="s">
        <v>25</v>
      </c>
      <c r="C22" s="6"/>
      <c r="D22" s="6"/>
      <c r="E22" s="11"/>
      <c r="F22" s="6"/>
      <c r="G22" s="6"/>
      <c r="H22" s="6"/>
      <c r="I22" s="6"/>
      <c r="J22" s="6"/>
      <c r="K22" s="6"/>
      <c r="L22" s="6"/>
      <c r="M22" s="6"/>
      <c r="N22" s="13"/>
    </row>
    <row r="23" spans="1:14" ht="11.25">
      <c r="A23" s="5"/>
      <c r="B23" s="6"/>
      <c r="C23" s="6" t="s">
        <v>26</v>
      </c>
      <c r="D23" s="6"/>
      <c r="E23" s="77"/>
      <c r="F23" s="168" t="s">
        <v>27</v>
      </c>
      <c r="G23" s="168"/>
      <c r="H23" s="6"/>
      <c r="I23" s="6"/>
      <c r="J23" s="11"/>
      <c r="K23" s="6"/>
      <c r="L23" s="6"/>
      <c r="M23" s="6"/>
      <c r="N23" s="13"/>
    </row>
    <row r="24" spans="1:14" ht="11.25">
      <c r="A24" s="5"/>
      <c r="B24" s="6" t="s">
        <v>28</v>
      </c>
      <c r="C24" s="6"/>
      <c r="D24" s="22">
        <v>1</v>
      </c>
      <c r="E24" s="77" t="s">
        <v>29</v>
      </c>
      <c r="F24" s="189">
        <v>1120</v>
      </c>
      <c r="G24" s="190"/>
      <c r="H24" s="6" t="s">
        <v>30</v>
      </c>
      <c r="I24" s="6"/>
      <c r="J24" s="11"/>
      <c r="K24" s="6"/>
      <c r="L24" s="6"/>
      <c r="M24" s="191"/>
      <c r="N24" s="192"/>
    </row>
    <row r="25" spans="1:14" ht="11.25">
      <c r="A25" s="5"/>
      <c r="B25" s="6" t="s">
        <v>31</v>
      </c>
      <c r="C25" s="6"/>
      <c r="D25" s="22">
        <v>1</v>
      </c>
      <c r="E25" s="77" t="s">
        <v>29</v>
      </c>
      <c r="F25" s="189">
        <v>640</v>
      </c>
      <c r="G25" s="190"/>
      <c r="H25" s="6" t="s">
        <v>30</v>
      </c>
      <c r="I25" s="6"/>
      <c r="J25" s="11"/>
      <c r="K25" s="6" t="s">
        <v>32</v>
      </c>
      <c r="L25" s="6"/>
      <c r="M25" s="193">
        <f>D24*F24+D25*F25</f>
        <v>1760</v>
      </c>
      <c r="N25" s="194"/>
    </row>
    <row r="26" spans="1:14" ht="11.25">
      <c r="A26" s="5"/>
      <c r="B26" s="7" t="s">
        <v>33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13"/>
    </row>
    <row r="27" spans="1:14" ht="11.25">
      <c r="A27" s="5"/>
      <c r="B27" s="6" t="s">
        <v>5</v>
      </c>
      <c r="C27" s="168" t="s">
        <v>83</v>
      </c>
      <c r="D27" s="168"/>
      <c r="E27" s="168"/>
      <c r="F27" s="77" t="s">
        <v>29</v>
      </c>
      <c r="G27" s="168" t="s">
        <v>114</v>
      </c>
      <c r="H27" s="168"/>
      <c r="I27" s="168"/>
      <c r="J27" s="23">
        <v>110</v>
      </c>
      <c r="K27" s="6" t="s">
        <v>34</v>
      </c>
      <c r="L27" s="6"/>
      <c r="M27" s="6"/>
      <c r="N27" s="24"/>
    </row>
    <row r="28" spans="1:14" ht="11.25">
      <c r="A28" s="5"/>
      <c r="B28" s="6" t="s">
        <v>5</v>
      </c>
      <c r="C28" s="168" t="s">
        <v>114</v>
      </c>
      <c r="D28" s="168"/>
      <c r="E28" s="168"/>
      <c r="F28" s="25" t="s">
        <v>29</v>
      </c>
      <c r="G28" s="220" t="s">
        <v>92</v>
      </c>
      <c r="H28" s="220"/>
      <c r="I28" s="220"/>
      <c r="J28" s="23">
        <v>233</v>
      </c>
      <c r="K28" s="6" t="s">
        <v>34</v>
      </c>
      <c r="L28" s="6"/>
      <c r="M28" s="6"/>
      <c r="N28" s="24"/>
    </row>
    <row r="29" spans="1:14" ht="11.25">
      <c r="A29" s="5"/>
      <c r="B29" s="6" t="s">
        <v>5</v>
      </c>
      <c r="C29" s="220" t="s">
        <v>92</v>
      </c>
      <c r="D29" s="220"/>
      <c r="E29" s="220"/>
      <c r="F29" s="25" t="s">
        <v>29</v>
      </c>
      <c r="G29" s="168" t="s">
        <v>114</v>
      </c>
      <c r="H29" s="168"/>
      <c r="I29" s="168"/>
      <c r="J29" s="23">
        <v>233</v>
      </c>
      <c r="K29" s="6"/>
      <c r="L29" s="6"/>
      <c r="M29" s="6"/>
      <c r="N29" s="24"/>
    </row>
    <row r="30" spans="1:14" ht="11.25">
      <c r="A30" s="5"/>
      <c r="B30" s="6" t="s">
        <v>5</v>
      </c>
      <c r="C30" s="168" t="s">
        <v>114</v>
      </c>
      <c r="D30" s="168"/>
      <c r="E30" s="168"/>
      <c r="F30" s="25" t="s">
        <v>29</v>
      </c>
      <c r="G30" s="220" t="s">
        <v>92</v>
      </c>
      <c r="H30" s="220"/>
      <c r="I30" s="220"/>
      <c r="J30" s="23">
        <v>233</v>
      </c>
      <c r="K30" s="6"/>
      <c r="L30" s="6"/>
      <c r="M30" s="6"/>
      <c r="N30" s="24"/>
    </row>
    <row r="31" spans="1:14" ht="11.25">
      <c r="A31" s="5"/>
      <c r="B31" s="6" t="s">
        <v>5</v>
      </c>
      <c r="C31" s="220" t="s">
        <v>92</v>
      </c>
      <c r="D31" s="220"/>
      <c r="E31" s="220"/>
      <c r="F31" s="25" t="s">
        <v>29</v>
      </c>
      <c r="G31" s="168" t="s">
        <v>96</v>
      </c>
      <c r="H31" s="168"/>
      <c r="I31" s="168"/>
      <c r="J31" s="26">
        <v>164</v>
      </c>
      <c r="K31" s="6" t="s">
        <v>34</v>
      </c>
      <c r="L31" s="6"/>
      <c r="M31" s="6"/>
      <c r="N31" s="13"/>
    </row>
    <row r="32" spans="1:14" ht="11.25">
      <c r="A32" s="5"/>
      <c r="B32" s="6" t="s">
        <v>5</v>
      </c>
      <c r="C32" s="168" t="s">
        <v>96</v>
      </c>
      <c r="D32" s="168"/>
      <c r="E32" s="168"/>
      <c r="F32" s="77" t="s">
        <v>29</v>
      </c>
      <c r="G32" s="220" t="s">
        <v>92</v>
      </c>
      <c r="H32" s="220"/>
      <c r="I32" s="220"/>
      <c r="J32" s="26">
        <v>164</v>
      </c>
      <c r="K32" s="6" t="s">
        <v>34</v>
      </c>
      <c r="L32" s="6"/>
      <c r="M32" s="6"/>
      <c r="N32" s="13"/>
    </row>
    <row r="33" spans="1:14" ht="11.25">
      <c r="A33" s="5"/>
      <c r="B33" s="6" t="s">
        <v>5</v>
      </c>
      <c r="C33" s="220" t="s">
        <v>92</v>
      </c>
      <c r="D33" s="220"/>
      <c r="E33" s="220"/>
      <c r="F33" s="77" t="s">
        <v>29</v>
      </c>
      <c r="G33" s="168" t="s">
        <v>96</v>
      </c>
      <c r="H33" s="168"/>
      <c r="I33" s="168"/>
      <c r="J33" s="26">
        <v>164</v>
      </c>
      <c r="K33" s="6" t="s">
        <v>34</v>
      </c>
      <c r="L33" s="6"/>
      <c r="M33" s="6"/>
      <c r="N33" s="13"/>
    </row>
    <row r="34" spans="1:14" ht="11.25">
      <c r="A34" s="5"/>
      <c r="B34" s="6" t="s">
        <v>5</v>
      </c>
      <c r="C34" s="168" t="s">
        <v>96</v>
      </c>
      <c r="D34" s="168"/>
      <c r="E34" s="168"/>
      <c r="F34" s="77" t="s">
        <v>29</v>
      </c>
      <c r="G34" s="168" t="s">
        <v>83</v>
      </c>
      <c r="H34" s="168"/>
      <c r="I34" s="168"/>
      <c r="J34" s="26">
        <v>261</v>
      </c>
      <c r="K34" s="6" t="s">
        <v>34</v>
      </c>
      <c r="L34" s="6"/>
      <c r="M34" s="6"/>
      <c r="N34" s="13"/>
    </row>
    <row r="35" spans="1:14" ht="11.25">
      <c r="A35" s="5"/>
      <c r="B35" s="6"/>
      <c r="C35" s="169"/>
      <c r="D35" s="169"/>
      <c r="E35" s="169"/>
      <c r="F35" s="77" t="s">
        <v>29</v>
      </c>
      <c r="G35" s="169"/>
      <c r="H35" s="169"/>
      <c r="I35" s="169"/>
      <c r="J35" s="28">
        <f>SUM(J27:J34)</f>
        <v>1562</v>
      </c>
      <c r="K35" s="6"/>
      <c r="L35" s="6"/>
      <c r="M35" s="29"/>
      <c r="N35" s="30"/>
    </row>
    <row r="36" spans="1:14" ht="11.25">
      <c r="A36" s="5"/>
      <c r="B36" s="6"/>
      <c r="C36" s="6"/>
      <c r="D36" s="6"/>
      <c r="E36" s="6"/>
      <c r="F36" s="6"/>
      <c r="G36" s="6"/>
      <c r="H36" s="169" t="s">
        <v>36</v>
      </c>
      <c r="I36" s="169"/>
      <c r="J36" s="31">
        <v>1.9</v>
      </c>
      <c r="K36" s="6"/>
      <c r="L36" s="81"/>
      <c r="M36" s="193">
        <f>M25</f>
        <v>1760</v>
      </c>
      <c r="N36" s="194"/>
    </row>
    <row r="37" spans="1:18" ht="11.25">
      <c r="A37" s="5"/>
      <c r="B37" s="6" t="s">
        <v>37</v>
      </c>
      <c r="C37" s="6"/>
      <c r="D37" s="6"/>
      <c r="E37" s="6"/>
      <c r="F37" s="6"/>
      <c r="G37" s="6"/>
      <c r="H37" s="77"/>
      <c r="I37" s="77"/>
      <c r="J37" s="31"/>
      <c r="K37" s="6"/>
      <c r="L37" s="79" t="s">
        <v>38</v>
      </c>
      <c r="M37" s="195">
        <v>1</v>
      </c>
      <c r="N37" s="196"/>
      <c r="R37" s="4" t="s">
        <v>39</v>
      </c>
    </row>
    <row r="38" spans="1:17" ht="11.25">
      <c r="A38" s="5"/>
      <c r="B38" s="6"/>
      <c r="C38" s="6"/>
      <c r="D38" s="6"/>
      <c r="E38" s="6"/>
      <c r="F38" s="6"/>
      <c r="G38" s="197"/>
      <c r="H38" s="197"/>
      <c r="I38" s="197"/>
      <c r="J38" s="197"/>
      <c r="K38" s="197" t="s">
        <v>40</v>
      </c>
      <c r="L38" s="198"/>
      <c r="M38" s="195">
        <f>249+249+249+249+66+66+66+244</f>
        <v>1438</v>
      </c>
      <c r="N38" s="196"/>
      <c r="P38" s="169"/>
      <c r="Q38" s="169"/>
    </row>
    <row r="39" spans="1:17" ht="11.25">
      <c r="A39" s="5"/>
      <c r="B39" s="35"/>
      <c r="C39" s="36" t="s">
        <v>41</v>
      </c>
      <c r="D39" s="37"/>
      <c r="E39" s="37"/>
      <c r="F39" s="37"/>
      <c r="G39" s="38"/>
      <c r="H39" s="39"/>
      <c r="I39" s="39"/>
      <c r="J39" s="40"/>
      <c r="K39" s="40"/>
      <c r="L39" s="79" t="s">
        <v>33</v>
      </c>
      <c r="M39" s="189">
        <f>J35*J36</f>
        <v>2967.7999999999997</v>
      </c>
      <c r="N39" s="199"/>
      <c r="P39" s="41"/>
      <c r="Q39" s="6"/>
    </row>
    <row r="40" spans="1:17" ht="11.25">
      <c r="A40" s="5"/>
      <c r="B40" s="42"/>
      <c r="C40" s="7"/>
      <c r="D40" s="6"/>
      <c r="E40" s="6"/>
      <c r="F40" s="6"/>
      <c r="G40" s="43"/>
      <c r="H40" s="39"/>
      <c r="I40" s="39"/>
      <c r="J40" s="40"/>
      <c r="K40" s="40"/>
      <c r="L40" s="79" t="s">
        <v>42</v>
      </c>
      <c r="M40" s="189">
        <v>0</v>
      </c>
      <c r="N40" s="199"/>
      <c r="P40" s="41"/>
      <c r="Q40" s="6"/>
    </row>
    <row r="41" spans="1:17" ht="11.25">
      <c r="A41" s="5"/>
      <c r="B41" s="42"/>
      <c r="C41" s="7"/>
      <c r="D41" s="6"/>
      <c r="E41" s="6"/>
      <c r="F41" s="6"/>
      <c r="G41" s="43"/>
      <c r="H41" s="39"/>
      <c r="I41" s="39"/>
      <c r="J41" s="40"/>
      <c r="K41" s="40"/>
      <c r="L41" s="79" t="s">
        <v>43</v>
      </c>
      <c r="M41" s="189">
        <v>0</v>
      </c>
      <c r="N41" s="199"/>
      <c r="P41" s="41"/>
      <c r="Q41" s="6"/>
    </row>
    <row r="42" spans="1:17" ht="11.25">
      <c r="A42" s="5"/>
      <c r="B42" s="42" t="s">
        <v>44</v>
      </c>
      <c r="C42" s="6"/>
      <c r="D42" s="6"/>
      <c r="E42" s="81"/>
      <c r="F42" s="200">
        <v>0</v>
      </c>
      <c r="G42" s="201"/>
      <c r="H42" s="79"/>
      <c r="I42" s="79"/>
      <c r="J42" s="79"/>
      <c r="K42" s="6" t="s">
        <v>45</v>
      </c>
      <c r="L42" s="81"/>
      <c r="M42" s="170">
        <f>SUM(M36+M38+M39)+M40+M41</f>
        <v>6165.799999999999</v>
      </c>
      <c r="N42" s="171"/>
      <c r="O42" s="44"/>
      <c r="P42" s="41"/>
      <c r="Q42" s="11"/>
    </row>
    <row r="43" spans="1:17" ht="11.25">
      <c r="A43" s="5"/>
      <c r="B43" s="42" t="s">
        <v>46</v>
      </c>
      <c r="C43" s="6"/>
      <c r="D43" s="6"/>
      <c r="E43" s="81"/>
      <c r="F43" s="202">
        <v>0</v>
      </c>
      <c r="G43" s="203"/>
      <c r="H43" s="79"/>
      <c r="I43" s="79"/>
      <c r="J43" s="79"/>
      <c r="K43" s="6" t="s">
        <v>47</v>
      </c>
      <c r="L43" s="81"/>
      <c r="M43" s="170"/>
      <c r="N43" s="171"/>
      <c r="P43" s="41"/>
      <c r="Q43" s="11"/>
    </row>
    <row r="44" spans="1:17" ht="11.25">
      <c r="A44" s="5"/>
      <c r="B44" s="42" t="s">
        <v>48</v>
      </c>
      <c r="C44" s="6"/>
      <c r="D44" s="6"/>
      <c r="E44" s="81"/>
      <c r="F44" s="204">
        <v>0</v>
      </c>
      <c r="G44" s="205"/>
      <c r="H44" s="79"/>
      <c r="I44" s="79"/>
      <c r="J44" s="79"/>
      <c r="K44" s="6"/>
      <c r="L44" s="81"/>
      <c r="M44" s="45"/>
      <c r="N44" s="46"/>
      <c r="P44" s="41"/>
      <c r="Q44" s="47"/>
    </row>
    <row r="45" spans="1:17" ht="11.25">
      <c r="A45" s="5"/>
      <c r="B45" s="42" t="s">
        <v>49</v>
      </c>
      <c r="C45" s="6"/>
      <c r="D45" s="6"/>
      <c r="E45" s="81"/>
      <c r="F45" s="202">
        <v>0</v>
      </c>
      <c r="G45" s="203"/>
      <c r="H45" s="79"/>
      <c r="I45" s="79"/>
      <c r="J45" s="79"/>
      <c r="K45" s="6"/>
      <c r="L45" s="81"/>
      <c r="M45" s="45"/>
      <c r="N45" s="46"/>
      <c r="P45" s="41"/>
      <c r="Q45" s="11"/>
    </row>
    <row r="46" spans="1:17" ht="11.25">
      <c r="A46" s="5"/>
      <c r="B46" s="42" t="s">
        <v>48</v>
      </c>
      <c r="C46" s="6"/>
      <c r="D46" s="6"/>
      <c r="E46" s="81"/>
      <c r="F46" s="204">
        <v>0</v>
      </c>
      <c r="G46" s="205"/>
      <c r="H46" s="79"/>
      <c r="I46" s="79"/>
      <c r="J46" s="79"/>
      <c r="K46" s="6"/>
      <c r="L46" s="81"/>
      <c r="M46" s="45"/>
      <c r="N46" s="46"/>
      <c r="P46" s="41"/>
      <c r="Q46" s="11"/>
    </row>
    <row r="47" spans="1:17" ht="11.25">
      <c r="A47" s="5"/>
      <c r="B47" s="42" t="s">
        <v>33</v>
      </c>
      <c r="C47" s="6"/>
      <c r="D47" s="6"/>
      <c r="E47" s="81"/>
      <c r="F47" s="200">
        <v>0</v>
      </c>
      <c r="G47" s="201"/>
      <c r="H47" s="6"/>
      <c r="I47" s="35" t="s">
        <v>50</v>
      </c>
      <c r="J47" s="37"/>
      <c r="K47" s="37"/>
      <c r="L47" s="37"/>
      <c r="M47" s="37"/>
      <c r="N47" s="48"/>
      <c r="P47" s="41"/>
      <c r="Q47" s="11"/>
    </row>
    <row r="48" spans="1:17" ht="11.25">
      <c r="A48" s="5"/>
      <c r="B48" s="42" t="s">
        <v>51</v>
      </c>
      <c r="C48" s="6"/>
      <c r="D48" s="6"/>
      <c r="E48" s="81"/>
      <c r="F48" s="202">
        <v>0</v>
      </c>
      <c r="G48" s="203"/>
      <c r="H48" s="6"/>
      <c r="I48" s="49"/>
      <c r="J48" s="50"/>
      <c r="K48" s="50"/>
      <c r="L48" s="50"/>
      <c r="M48" s="50"/>
      <c r="N48" s="51"/>
      <c r="P48" s="6"/>
      <c r="Q48" s="6"/>
    </row>
    <row r="49" spans="1:17" ht="11.25">
      <c r="A49" s="5"/>
      <c r="B49" s="42" t="s">
        <v>43</v>
      </c>
      <c r="C49" s="6"/>
      <c r="D49" s="6"/>
      <c r="E49" s="81" t="s">
        <v>52</v>
      </c>
      <c r="F49" s="202">
        <v>0</v>
      </c>
      <c r="G49" s="203"/>
      <c r="H49" s="6"/>
      <c r="I49" s="49"/>
      <c r="J49" s="50"/>
      <c r="K49" s="50"/>
      <c r="L49" s="50"/>
      <c r="M49" s="50"/>
      <c r="N49" s="51"/>
      <c r="P49" s="6"/>
      <c r="Q49" s="6"/>
    </row>
    <row r="50" spans="1:17" ht="11.25">
      <c r="A50" s="5"/>
      <c r="B50" s="42" t="s">
        <v>53</v>
      </c>
      <c r="C50" s="6"/>
      <c r="D50" s="6"/>
      <c r="E50" s="81"/>
      <c r="F50" s="202">
        <v>0</v>
      </c>
      <c r="G50" s="203"/>
      <c r="H50" s="52"/>
      <c r="I50" s="49"/>
      <c r="J50" s="50"/>
      <c r="K50" s="50"/>
      <c r="L50" s="50"/>
      <c r="M50" s="50"/>
      <c r="N50" s="51"/>
      <c r="P50" s="169"/>
      <c r="Q50" s="169"/>
    </row>
    <row r="51" spans="1:17" ht="11.25">
      <c r="A51" s="5"/>
      <c r="B51" s="42" t="s">
        <v>47</v>
      </c>
      <c r="C51" s="6"/>
      <c r="D51" s="6"/>
      <c r="E51" s="81"/>
      <c r="F51" s="206">
        <f>SUM(F46:G50)</f>
        <v>0</v>
      </c>
      <c r="G51" s="207"/>
      <c r="H51" s="6"/>
      <c r="I51" s="49"/>
      <c r="J51" s="50"/>
      <c r="K51" s="50"/>
      <c r="L51" s="50"/>
      <c r="M51" s="50"/>
      <c r="N51" s="51"/>
      <c r="P51" s="41"/>
      <c r="Q51" s="6"/>
    </row>
    <row r="52" spans="1:17" ht="11.25">
      <c r="A52" s="5"/>
      <c r="B52" s="42" t="s">
        <v>54</v>
      </c>
      <c r="C52" s="6"/>
      <c r="D52" s="6"/>
      <c r="E52" s="81"/>
      <c r="F52" s="208">
        <f>+M42-F51</f>
        <v>6165.799999999999</v>
      </c>
      <c r="G52" s="209"/>
      <c r="H52" s="6"/>
      <c r="I52" s="53"/>
      <c r="J52" s="27"/>
      <c r="K52" s="27"/>
      <c r="L52" s="27"/>
      <c r="M52" s="27"/>
      <c r="N52" s="54"/>
      <c r="P52" s="41"/>
      <c r="Q52" s="6"/>
    </row>
    <row r="53" spans="1:17" ht="12" thickBot="1">
      <c r="A53" s="5"/>
      <c r="B53" s="55" t="s">
        <v>48</v>
      </c>
      <c r="C53" s="26"/>
      <c r="D53" s="26"/>
      <c r="E53" s="56"/>
      <c r="F53" s="210">
        <f>+F51+F52</f>
        <v>6165.799999999999</v>
      </c>
      <c r="G53" s="211"/>
      <c r="H53" s="6"/>
      <c r="I53" s="57"/>
      <c r="J53" s="27"/>
      <c r="K53" s="27"/>
      <c r="L53" s="27"/>
      <c r="M53" s="27"/>
      <c r="N53" s="54"/>
      <c r="P53" s="41"/>
      <c r="Q53" s="11"/>
    </row>
    <row r="54" spans="1:17" ht="11.25">
      <c r="A54" s="5"/>
      <c r="B54" s="169" t="s">
        <v>55</v>
      </c>
      <c r="C54" s="169"/>
      <c r="D54" s="169"/>
      <c r="E54" s="169"/>
      <c r="F54" s="169"/>
      <c r="G54" s="169"/>
      <c r="H54" s="6"/>
      <c r="I54" s="215" t="s">
        <v>56</v>
      </c>
      <c r="J54" s="215"/>
      <c r="K54" s="215"/>
      <c r="L54" s="215"/>
      <c r="M54" s="215"/>
      <c r="N54" s="216"/>
      <c r="P54" s="41"/>
      <c r="Q54" s="11"/>
    </row>
    <row r="55" spans="1:17" ht="1.5" customHeight="1">
      <c r="A55" s="5"/>
      <c r="B55" s="77"/>
      <c r="C55" s="77"/>
      <c r="D55" s="77"/>
      <c r="E55" s="77"/>
      <c r="F55" s="77"/>
      <c r="G55" s="77"/>
      <c r="H55" s="6"/>
      <c r="I55" s="77"/>
      <c r="J55" s="77"/>
      <c r="K55" s="77"/>
      <c r="L55" s="77"/>
      <c r="M55" s="77"/>
      <c r="N55" s="78"/>
      <c r="P55" s="41"/>
      <c r="Q55" s="11" t="s">
        <v>57</v>
      </c>
    </row>
    <row r="56" spans="1:17" ht="11.25" customHeight="1" hidden="1">
      <c r="A56" s="5"/>
      <c r="B56" s="169"/>
      <c r="C56" s="169"/>
      <c r="D56" s="169"/>
      <c r="E56" s="169"/>
      <c r="F56" s="169"/>
      <c r="G56" s="169"/>
      <c r="H56" s="6"/>
      <c r="I56" s="6"/>
      <c r="J56" s="6"/>
      <c r="K56" s="6"/>
      <c r="L56" s="6"/>
      <c r="M56" s="6"/>
      <c r="N56" s="13"/>
      <c r="P56" s="41"/>
      <c r="Q56" s="11" t="s">
        <v>58</v>
      </c>
    </row>
    <row r="57" spans="1:17" ht="16.5" customHeight="1">
      <c r="A57" s="5"/>
      <c r="B57" s="168" t="s">
        <v>59</v>
      </c>
      <c r="C57" s="168"/>
      <c r="D57" s="168"/>
      <c r="E57" s="168"/>
      <c r="F57" s="168"/>
      <c r="G57" s="168"/>
      <c r="H57" s="6"/>
      <c r="I57" s="168" t="s">
        <v>115</v>
      </c>
      <c r="J57" s="168"/>
      <c r="K57" s="168"/>
      <c r="L57" s="168"/>
      <c r="M57" s="168"/>
      <c r="N57" s="214"/>
      <c r="P57" s="41"/>
      <c r="Q57" s="11"/>
    </row>
    <row r="58" spans="1:17" ht="11.25">
      <c r="A58" s="5"/>
      <c r="B58" s="169" t="s">
        <v>57</v>
      </c>
      <c r="C58" s="169"/>
      <c r="D58" s="169"/>
      <c r="E58" s="169"/>
      <c r="F58" s="169"/>
      <c r="G58" s="169"/>
      <c r="H58" s="6"/>
      <c r="I58" s="215" t="s">
        <v>57</v>
      </c>
      <c r="J58" s="215"/>
      <c r="K58" s="215"/>
      <c r="L58" s="215"/>
      <c r="M58" s="215"/>
      <c r="N58" s="216"/>
      <c r="P58" s="6"/>
      <c r="Q58" s="6"/>
    </row>
    <row r="59" spans="1:17" ht="26.25" customHeight="1">
      <c r="A59" s="5"/>
      <c r="B59" s="217" t="s">
        <v>61</v>
      </c>
      <c r="C59" s="217"/>
      <c r="D59" s="217"/>
      <c r="E59" s="217"/>
      <c r="F59" s="217"/>
      <c r="G59" s="217"/>
      <c r="H59" s="6"/>
      <c r="I59" s="218" t="s">
        <v>116</v>
      </c>
      <c r="J59" s="218"/>
      <c r="K59" s="218"/>
      <c r="L59" s="218"/>
      <c r="M59" s="218"/>
      <c r="N59" s="219"/>
      <c r="P59" s="6"/>
      <c r="Q59" s="6"/>
    </row>
    <row r="60" spans="1:17" ht="2.25" customHeight="1">
      <c r="A60" s="5"/>
      <c r="B60" s="169" t="s">
        <v>63</v>
      </c>
      <c r="C60" s="169"/>
      <c r="D60" s="169"/>
      <c r="E60" s="169"/>
      <c r="F60" s="169"/>
      <c r="G60" s="169"/>
      <c r="H60" s="6"/>
      <c r="I60" s="212"/>
      <c r="J60" s="212"/>
      <c r="K60" s="212"/>
      <c r="L60" s="212"/>
      <c r="M60" s="212"/>
      <c r="N60" s="213"/>
      <c r="P60" s="6"/>
      <c r="Q60" s="6"/>
    </row>
    <row r="61" spans="1:17" ht="0.75" customHeight="1" hidden="1">
      <c r="A61" s="5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13"/>
      <c r="P61" s="6"/>
      <c r="Q61" s="6"/>
    </row>
    <row r="62" spans="1:17" ht="14.25" customHeight="1" thickBot="1">
      <c r="A62" s="59"/>
      <c r="B62" s="60"/>
      <c r="C62" s="60"/>
      <c r="D62" s="60"/>
      <c r="E62" s="60"/>
      <c r="F62" s="60"/>
      <c r="G62" s="60"/>
      <c r="H62" s="60"/>
      <c r="I62" s="60" t="s">
        <v>64</v>
      </c>
      <c r="J62" s="60">
        <v>7862</v>
      </c>
      <c r="K62" s="60"/>
      <c r="L62" s="61"/>
      <c r="M62" s="62"/>
      <c r="N62" s="63"/>
      <c r="P62" s="6"/>
      <c r="Q62" s="6"/>
    </row>
    <row r="63" spans="14:17" ht="36" customHeight="1">
      <c r="N63" s="4" t="s">
        <v>65</v>
      </c>
      <c r="P63" s="6"/>
      <c r="Q63" s="6"/>
    </row>
    <row r="64" spans="16:17" ht="11.25">
      <c r="P64" s="6"/>
      <c r="Q64" s="6"/>
    </row>
    <row r="65" spans="16:17" ht="11.25">
      <c r="P65" s="6"/>
      <c r="Q65" s="6"/>
    </row>
    <row r="66" spans="16:17" ht="11.25">
      <c r="P66" s="6"/>
      <c r="Q66" s="6"/>
    </row>
    <row r="67" spans="16:17" ht="11.25">
      <c r="P67" s="6"/>
      <c r="Q67" s="6"/>
    </row>
    <row r="68" spans="16:17" ht="11.25">
      <c r="P68" s="6"/>
      <c r="Q68" s="6"/>
    </row>
    <row r="69" spans="16:17" ht="11.25">
      <c r="P69" s="6"/>
      <c r="Q69" s="6"/>
    </row>
    <row r="70" spans="16:17" ht="11.25">
      <c r="P70" s="6"/>
      <c r="Q70" s="6"/>
    </row>
    <row r="71" spans="16:17" ht="11.25">
      <c r="P71" s="6"/>
      <c r="Q71" s="6"/>
    </row>
    <row r="72" spans="16:17" ht="11.25">
      <c r="P72" s="6"/>
      <c r="Q72" s="6"/>
    </row>
    <row r="73" spans="16:17" ht="11.25">
      <c r="P73" s="6"/>
      <c r="Q73" s="6"/>
    </row>
    <row r="74" spans="16:17" ht="11.25">
      <c r="P74" s="6"/>
      <c r="Q74" s="6"/>
    </row>
  </sheetData>
  <sheetProtection/>
  <mergeCells count="83">
    <mergeCell ref="B11:C11"/>
    <mergeCell ref="D11:N11"/>
    <mergeCell ref="M2:N2"/>
    <mergeCell ref="L3:M3"/>
    <mergeCell ref="L8:M8"/>
    <mergeCell ref="K9:L9"/>
    <mergeCell ref="M9:N9"/>
    <mergeCell ref="B13:N15"/>
    <mergeCell ref="G16:H16"/>
    <mergeCell ref="L16:M16"/>
    <mergeCell ref="B17:N17"/>
    <mergeCell ref="B18:C18"/>
    <mergeCell ref="E18:G18"/>
    <mergeCell ref="I18:J18"/>
    <mergeCell ref="L18:M18"/>
    <mergeCell ref="C27:E27"/>
    <mergeCell ref="G27:I27"/>
    <mergeCell ref="B19:N19"/>
    <mergeCell ref="B20:E20"/>
    <mergeCell ref="F20:I20"/>
    <mergeCell ref="J20:K20"/>
    <mergeCell ref="L20:N20"/>
    <mergeCell ref="B21:E21"/>
    <mergeCell ref="F21:I21"/>
    <mergeCell ref="J21:K21"/>
    <mergeCell ref="L21:N21"/>
    <mergeCell ref="F23:G23"/>
    <mergeCell ref="F24:G24"/>
    <mergeCell ref="M24:N24"/>
    <mergeCell ref="F25:G25"/>
    <mergeCell ref="M25:N25"/>
    <mergeCell ref="C33:E33"/>
    <mergeCell ref="G33:I33"/>
    <mergeCell ref="C34:E34"/>
    <mergeCell ref="G34:I34"/>
    <mergeCell ref="C28:E28"/>
    <mergeCell ref="G28:I28"/>
    <mergeCell ref="C31:E31"/>
    <mergeCell ref="G31:I31"/>
    <mergeCell ref="C32:E32"/>
    <mergeCell ref="G32:I32"/>
    <mergeCell ref="C35:E35"/>
    <mergeCell ref="G35:I35"/>
    <mergeCell ref="H36:I36"/>
    <mergeCell ref="M36:N36"/>
    <mergeCell ref="M37:N37"/>
    <mergeCell ref="P38:Q38"/>
    <mergeCell ref="F46:G46"/>
    <mergeCell ref="F47:G47"/>
    <mergeCell ref="F48:G48"/>
    <mergeCell ref="F49:G49"/>
    <mergeCell ref="M40:N40"/>
    <mergeCell ref="M41:N41"/>
    <mergeCell ref="F42:G42"/>
    <mergeCell ref="M42:N42"/>
    <mergeCell ref="F43:G43"/>
    <mergeCell ref="M43:N43"/>
    <mergeCell ref="M39:N39"/>
    <mergeCell ref="G38:J38"/>
    <mergeCell ref="K38:L38"/>
    <mergeCell ref="M38:N38"/>
    <mergeCell ref="P50:Q50"/>
    <mergeCell ref="F51:G51"/>
    <mergeCell ref="F52:G52"/>
    <mergeCell ref="F53:G53"/>
    <mergeCell ref="B54:G54"/>
    <mergeCell ref="I54:N54"/>
    <mergeCell ref="B60:G60"/>
    <mergeCell ref="I60:N60"/>
    <mergeCell ref="C29:E29"/>
    <mergeCell ref="G29:I29"/>
    <mergeCell ref="C30:E30"/>
    <mergeCell ref="G30:I30"/>
    <mergeCell ref="B56:G56"/>
    <mergeCell ref="B57:G57"/>
    <mergeCell ref="I57:N57"/>
    <mergeCell ref="B58:G58"/>
    <mergeCell ref="I58:N58"/>
    <mergeCell ref="B59:G59"/>
    <mergeCell ref="I59:N59"/>
    <mergeCell ref="F50:G50"/>
    <mergeCell ref="F44:G44"/>
    <mergeCell ref="F45:G45"/>
  </mergeCells>
  <printOptions/>
  <pageMargins left="0.7" right="0.7" top="0.75" bottom="0.75" header="0.3" footer="0.3"/>
  <pageSetup horizontalDpi="600" verticalDpi="600" orientation="portrait" scale="95" r:id="rId2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V74"/>
  <sheetViews>
    <sheetView zoomScalePageLayoutView="0" workbookViewId="0" topLeftCell="A10">
      <selection activeCell="O57" sqref="O57"/>
    </sheetView>
  </sheetViews>
  <sheetFormatPr defaultColWidth="6.7109375" defaultRowHeight="1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125" style="4" customWidth="1"/>
    <col min="8" max="8" width="3.28125" style="4" customWidth="1"/>
    <col min="9" max="9" width="9.00390625" style="4" customWidth="1"/>
    <col min="10" max="10" width="8.140625" style="4" customWidth="1"/>
    <col min="11" max="11" width="4.00390625" style="4" customWidth="1"/>
    <col min="12" max="12" width="7.00390625" style="4" customWidth="1"/>
    <col min="13" max="13" width="5.28125" style="4" bestFit="1" customWidth="1"/>
    <col min="14" max="14" width="16.28125" style="4" customWidth="1"/>
    <col min="15" max="15" width="8.140625" style="4" bestFit="1" customWidth="1"/>
    <col min="16" max="16" width="9.28125" style="4" bestFit="1" customWidth="1"/>
    <col min="17" max="17" width="10.28125" style="4" bestFit="1" customWidth="1"/>
    <col min="18" max="16384" width="6.7109375" style="4" customWidth="1"/>
  </cols>
  <sheetData>
    <row r="1" spans="1:14" ht="11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1.2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164">
        <v>14</v>
      </c>
      <c r="N2" s="165"/>
    </row>
    <row r="3" spans="1:14" ht="11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166"/>
      <c r="M3" s="167"/>
      <c r="N3" s="8">
        <v>7862</v>
      </c>
    </row>
    <row r="4" spans="1:14" ht="11.2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82"/>
      <c r="M4" s="82"/>
      <c r="N4" s="10" t="s">
        <v>1</v>
      </c>
    </row>
    <row r="5" spans="1:14" ht="11.25">
      <c r="A5" s="5"/>
      <c r="B5" s="6"/>
      <c r="C5" s="6"/>
      <c r="D5" s="6"/>
      <c r="E5" s="6"/>
      <c r="F5" s="6"/>
      <c r="G5" s="11"/>
      <c r="H5" s="6"/>
      <c r="I5" s="6"/>
      <c r="J5" s="6"/>
      <c r="K5" s="6"/>
      <c r="L5" s="82" t="s">
        <v>2</v>
      </c>
      <c r="M5" s="82"/>
      <c r="N5" s="12"/>
    </row>
    <row r="6" spans="1:14" ht="11.25">
      <c r="A6" s="5"/>
      <c r="B6" s="6"/>
      <c r="C6" s="6"/>
      <c r="D6" s="6"/>
      <c r="E6" s="6"/>
      <c r="F6" s="6"/>
      <c r="G6" s="11" t="s">
        <v>3</v>
      </c>
      <c r="H6" s="6"/>
      <c r="I6" s="6"/>
      <c r="J6" s="6"/>
      <c r="K6" s="6"/>
      <c r="L6" s="6"/>
      <c r="M6" s="6"/>
      <c r="N6" s="13"/>
    </row>
    <row r="7" spans="1:14" ht="11.25">
      <c r="A7" s="5"/>
      <c r="B7" s="6"/>
      <c r="C7" s="6"/>
      <c r="D7" s="6"/>
      <c r="E7" s="6"/>
      <c r="F7" s="11"/>
      <c r="G7" s="11"/>
      <c r="H7" s="6"/>
      <c r="I7" s="6"/>
      <c r="J7" s="6"/>
      <c r="K7" s="6"/>
      <c r="L7" s="6"/>
      <c r="M7" s="6"/>
      <c r="N7" s="13"/>
    </row>
    <row r="8" spans="1:14" ht="12" thickBot="1">
      <c r="A8" s="5"/>
      <c r="B8" s="6"/>
      <c r="C8" s="6"/>
      <c r="D8" s="6"/>
      <c r="E8" s="6"/>
      <c r="F8" s="6"/>
      <c r="G8" s="6" t="s">
        <v>4</v>
      </c>
      <c r="H8" s="6"/>
      <c r="I8" s="6"/>
      <c r="J8" s="14">
        <v>13</v>
      </c>
      <c r="K8" s="77" t="s">
        <v>5</v>
      </c>
      <c r="L8" s="168" t="s">
        <v>14</v>
      </c>
      <c r="M8" s="168"/>
      <c r="N8" s="13">
        <v>2017</v>
      </c>
    </row>
    <row r="9" spans="1:14" ht="11.25">
      <c r="A9" s="5"/>
      <c r="B9" s="6"/>
      <c r="C9" s="6"/>
      <c r="D9" s="6"/>
      <c r="E9" s="6"/>
      <c r="F9" s="6"/>
      <c r="G9" s="6"/>
      <c r="H9" s="6"/>
      <c r="I9" s="6"/>
      <c r="J9" s="6"/>
      <c r="K9" s="169" t="s">
        <v>6</v>
      </c>
      <c r="L9" s="169"/>
      <c r="M9" s="170">
        <f>M42</f>
        <v>5502.4</v>
      </c>
      <c r="N9" s="171"/>
    </row>
    <row r="10" spans="1:14" ht="13.5" customHeight="1">
      <c r="A10" s="5"/>
      <c r="B10" s="6" t="s">
        <v>7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1:14" ht="11.25">
      <c r="A11" s="80"/>
      <c r="B11" s="161">
        <f>$M$9</f>
        <v>5502.4</v>
      </c>
      <c r="C11" s="161"/>
      <c r="D11" s="162" t="s">
        <v>113</v>
      </c>
      <c r="E11" s="162"/>
      <c r="F11" s="162"/>
      <c r="G11" s="162"/>
      <c r="H11" s="162"/>
      <c r="I11" s="162"/>
      <c r="J11" s="162"/>
      <c r="K11" s="162"/>
      <c r="L11" s="162"/>
      <c r="M11" s="162"/>
      <c r="N11" s="163"/>
    </row>
    <row r="12" spans="1:20" ht="11.25">
      <c r="A12" s="5"/>
      <c r="B12" s="6" t="s">
        <v>8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  <c r="P12" s="4" t="s">
        <v>9</v>
      </c>
      <c r="T12" s="4" t="s">
        <v>10</v>
      </c>
    </row>
    <row r="13" spans="1:14" ht="12.75" customHeight="1">
      <c r="A13" s="5"/>
      <c r="B13" s="172" t="s">
        <v>125</v>
      </c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3"/>
    </row>
    <row r="14" spans="1:14" ht="11.25">
      <c r="A14" s="5"/>
      <c r="B14" s="172"/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3"/>
    </row>
    <row r="15" spans="1:14" ht="11.25">
      <c r="A15" s="5"/>
      <c r="B15" s="172"/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3"/>
    </row>
    <row r="16" spans="1:16" ht="11.25">
      <c r="A16" s="5"/>
      <c r="B16" s="6" t="s">
        <v>11</v>
      </c>
      <c r="C16" s="6"/>
      <c r="D16" s="6"/>
      <c r="E16" s="18">
        <v>14</v>
      </c>
      <c r="F16" s="77" t="s">
        <v>5</v>
      </c>
      <c r="G16" s="168" t="s">
        <v>14</v>
      </c>
      <c r="H16" s="168"/>
      <c r="I16" s="77" t="s">
        <v>12</v>
      </c>
      <c r="J16" s="18">
        <v>17</v>
      </c>
      <c r="K16" s="77" t="s">
        <v>13</v>
      </c>
      <c r="L16" s="168" t="s">
        <v>14</v>
      </c>
      <c r="M16" s="168"/>
      <c r="N16" s="13">
        <v>2017</v>
      </c>
      <c r="P16" s="19"/>
    </row>
    <row r="17" spans="1:14" ht="12" thickBot="1">
      <c r="A17" s="5"/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5"/>
    </row>
    <row r="18" spans="1:22" ht="12" thickBot="1">
      <c r="A18" s="5"/>
      <c r="B18" s="169" t="s">
        <v>15</v>
      </c>
      <c r="C18" s="176"/>
      <c r="D18" s="20"/>
      <c r="E18" s="177" t="s">
        <v>16</v>
      </c>
      <c r="F18" s="178"/>
      <c r="G18" s="179"/>
      <c r="H18" s="20" t="s">
        <v>17</v>
      </c>
      <c r="I18" s="177" t="s">
        <v>18</v>
      </c>
      <c r="J18" s="179"/>
      <c r="K18" s="20"/>
      <c r="L18" s="177" t="s">
        <v>19</v>
      </c>
      <c r="M18" s="179"/>
      <c r="N18" s="20"/>
      <c r="V18" s="4" t="s">
        <v>10</v>
      </c>
    </row>
    <row r="19" spans="1:17" ht="11.25">
      <c r="A19" s="5"/>
      <c r="B19" s="174" t="s">
        <v>20</v>
      </c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5"/>
      <c r="Q19" s="4" t="s">
        <v>10</v>
      </c>
    </row>
    <row r="20" spans="1:17" ht="12.75" customHeight="1">
      <c r="A20" s="5"/>
      <c r="B20" s="180"/>
      <c r="C20" s="181"/>
      <c r="D20" s="181"/>
      <c r="E20" s="182"/>
      <c r="F20" s="164"/>
      <c r="G20" s="183"/>
      <c r="H20" s="183"/>
      <c r="I20" s="184"/>
      <c r="J20" s="164"/>
      <c r="K20" s="184"/>
      <c r="L20" s="164"/>
      <c r="M20" s="183"/>
      <c r="N20" s="165"/>
      <c r="Q20" s="4" t="s">
        <v>10</v>
      </c>
    </row>
    <row r="21" spans="1:14" ht="11.25">
      <c r="A21" s="5"/>
      <c r="B21" s="185" t="s">
        <v>21</v>
      </c>
      <c r="C21" s="186"/>
      <c r="D21" s="186"/>
      <c r="E21" s="187"/>
      <c r="F21" s="185" t="s">
        <v>22</v>
      </c>
      <c r="G21" s="186"/>
      <c r="H21" s="186"/>
      <c r="I21" s="187"/>
      <c r="J21" s="185" t="s">
        <v>23</v>
      </c>
      <c r="K21" s="187"/>
      <c r="L21" s="185" t="s">
        <v>24</v>
      </c>
      <c r="M21" s="186"/>
      <c r="N21" s="188"/>
    </row>
    <row r="22" spans="1:14" ht="11.25">
      <c r="A22" s="5"/>
      <c r="B22" s="7" t="s">
        <v>25</v>
      </c>
      <c r="C22" s="6"/>
      <c r="D22" s="6"/>
      <c r="E22" s="11"/>
      <c r="F22" s="6"/>
      <c r="G22" s="6"/>
      <c r="H22" s="6"/>
      <c r="I22" s="6"/>
      <c r="J22" s="6"/>
      <c r="K22" s="6"/>
      <c r="L22" s="6"/>
      <c r="M22" s="6"/>
      <c r="N22" s="13"/>
    </row>
    <row r="23" spans="1:14" ht="11.25">
      <c r="A23" s="5"/>
      <c r="B23" s="6"/>
      <c r="C23" s="6" t="s">
        <v>26</v>
      </c>
      <c r="D23" s="6"/>
      <c r="E23" s="77"/>
      <c r="F23" s="168" t="s">
        <v>27</v>
      </c>
      <c r="G23" s="168"/>
      <c r="H23" s="6"/>
      <c r="I23" s="6"/>
      <c r="J23" s="11"/>
      <c r="K23" s="6"/>
      <c r="L23" s="6"/>
      <c r="M23" s="6"/>
      <c r="N23" s="13"/>
    </row>
    <row r="24" spans="1:14" ht="11.25">
      <c r="A24" s="5"/>
      <c r="B24" s="6" t="s">
        <v>28</v>
      </c>
      <c r="C24" s="6"/>
      <c r="D24" s="22">
        <v>3</v>
      </c>
      <c r="E24" s="77" t="s">
        <v>29</v>
      </c>
      <c r="F24" s="189">
        <v>1280</v>
      </c>
      <c r="G24" s="190"/>
      <c r="H24" s="6" t="s">
        <v>30</v>
      </c>
      <c r="I24" s="6"/>
      <c r="J24" s="11"/>
      <c r="K24" s="6"/>
      <c r="L24" s="6"/>
      <c r="M24" s="191"/>
      <c r="N24" s="192"/>
    </row>
    <row r="25" spans="1:14" ht="11.25">
      <c r="A25" s="5"/>
      <c r="B25" s="6" t="s">
        <v>31</v>
      </c>
      <c r="C25" s="6"/>
      <c r="D25" s="22">
        <v>1</v>
      </c>
      <c r="E25" s="77" t="s">
        <v>29</v>
      </c>
      <c r="F25" s="189">
        <v>880</v>
      </c>
      <c r="G25" s="190"/>
      <c r="H25" s="6" t="s">
        <v>30</v>
      </c>
      <c r="I25" s="6"/>
      <c r="J25" s="11"/>
      <c r="K25" s="6" t="s">
        <v>32</v>
      </c>
      <c r="L25" s="6"/>
      <c r="M25" s="193">
        <f>D24*F24+D25*F25</f>
        <v>4720</v>
      </c>
      <c r="N25" s="194"/>
    </row>
    <row r="26" spans="1:14" ht="11.25">
      <c r="A26" s="5"/>
      <c r="B26" s="7" t="s">
        <v>33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13"/>
    </row>
    <row r="27" spans="1:14" ht="11.25">
      <c r="A27" s="5"/>
      <c r="B27" s="6" t="s">
        <v>5</v>
      </c>
      <c r="C27" s="168" t="s">
        <v>83</v>
      </c>
      <c r="D27" s="168"/>
      <c r="E27" s="168"/>
      <c r="F27" s="77" t="s">
        <v>29</v>
      </c>
      <c r="G27" s="168" t="s">
        <v>92</v>
      </c>
      <c r="H27" s="168"/>
      <c r="I27" s="168"/>
      <c r="J27" s="23">
        <v>152</v>
      </c>
      <c r="K27" s="6" t="s">
        <v>34</v>
      </c>
      <c r="L27" s="6"/>
      <c r="M27" s="6"/>
      <c r="N27" s="24"/>
    </row>
    <row r="28" spans="1:14" ht="11.25">
      <c r="A28" s="5"/>
      <c r="B28" s="6" t="s">
        <v>5</v>
      </c>
      <c r="C28" s="168" t="s">
        <v>92</v>
      </c>
      <c r="D28" s="168"/>
      <c r="E28" s="168"/>
      <c r="F28" s="25" t="s">
        <v>29</v>
      </c>
      <c r="G28" s="168" t="s">
        <v>83</v>
      </c>
      <c r="H28" s="168"/>
      <c r="I28" s="168"/>
      <c r="J28" s="23">
        <v>152</v>
      </c>
      <c r="K28" s="6" t="s">
        <v>34</v>
      </c>
      <c r="L28" s="6"/>
      <c r="M28" s="6"/>
      <c r="N28" s="24"/>
    </row>
    <row r="29" spans="1:14" ht="11.25">
      <c r="A29" s="5"/>
      <c r="B29" s="6" t="s">
        <v>5</v>
      </c>
      <c r="C29" s="168"/>
      <c r="D29" s="168"/>
      <c r="E29" s="168"/>
      <c r="F29" s="25" t="s">
        <v>29</v>
      </c>
      <c r="G29" s="168"/>
      <c r="H29" s="168"/>
      <c r="I29" s="168"/>
      <c r="J29" s="26"/>
      <c r="K29" s="6" t="s">
        <v>34</v>
      </c>
      <c r="L29" s="6"/>
      <c r="M29" s="6"/>
      <c r="N29" s="13"/>
    </row>
    <row r="30" spans="1:14" ht="11.25">
      <c r="A30" s="5"/>
      <c r="B30" s="6" t="s">
        <v>5</v>
      </c>
      <c r="C30" s="168"/>
      <c r="D30" s="168"/>
      <c r="E30" s="168"/>
      <c r="F30" s="77" t="s">
        <v>29</v>
      </c>
      <c r="G30" s="183"/>
      <c r="H30" s="183"/>
      <c r="I30" s="183"/>
      <c r="J30" s="26"/>
      <c r="K30" s="6" t="s">
        <v>34</v>
      </c>
      <c r="L30" s="6"/>
      <c r="M30" s="6"/>
      <c r="N30" s="13"/>
    </row>
    <row r="31" spans="1:14" ht="11.25">
      <c r="A31" s="5"/>
      <c r="B31" s="6" t="s">
        <v>5</v>
      </c>
      <c r="C31" s="183"/>
      <c r="D31" s="183"/>
      <c r="E31" s="183"/>
      <c r="F31" s="77" t="s">
        <v>29</v>
      </c>
      <c r="G31" s="183"/>
      <c r="H31" s="183"/>
      <c r="I31" s="183"/>
      <c r="J31" s="26"/>
      <c r="K31" s="6" t="s">
        <v>34</v>
      </c>
      <c r="L31" s="6"/>
      <c r="M31" s="6"/>
      <c r="N31" s="13"/>
    </row>
    <row r="32" spans="1:14" ht="11.25">
      <c r="A32" s="5"/>
      <c r="B32" s="6" t="s">
        <v>5</v>
      </c>
      <c r="C32" s="183"/>
      <c r="D32" s="183"/>
      <c r="E32" s="183"/>
      <c r="F32" s="77" t="s">
        <v>29</v>
      </c>
      <c r="G32" s="168"/>
      <c r="H32" s="168"/>
      <c r="I32" s="168"/>
      <c r="J32" s="26"/>
      <c r="K32" s="6" t="s">
        <v>34</v>
      </c>
      <c r="L32" s="6"/>
      <c r="M32" s="6"/>
      <c r="N32" s="13"/>
    </row>
    <row r="33" spans="1:14" ht="11.25">
      <c r="A33" s="5"/>
      <c r="B33" s="6" t="s">
        <v>5</v>
      </c>
      <c r="C33" s="168"/>
      <c r="D33" s="168"/>
      <c r="E33" s="168"/>
      <c r="F33" s="77" t="s">
        <v>29</v>
      </c>
      <c r="G33" s="183"/>
      <c r="H33" s="183"/>
      <c r="I33" s="183"/>
      <c r="J33" s="26"/>
      <c r="K33" s="6" t="s">
        <v>34</v>
      </c>
      <c r="L33" s="6"/>
      <c r="M33" s="6"/>
      <c r="N33" s="13"/>
    </row>
    <row r="34" spans="1:14" ht="11.25">
      <c r="A34" s="5"/>
      <c r="B34" s="6" t="s">
        <v>5</v>
      </c>
      <c r="C34" s="183"/>
      <c r="D34" s="183"/>
      <c r="E34" s="183"/>
      <c r="F34" s="77" t="s">
        <v>29</v>
      </c>
      <c r="G34" s="168"/>
      <c r="H34" s="168"/>
      <c r="I34" s="168"/>
      <c r="J34" s="27"/>
      <c r="K34" s="6" t="s">
        <v>34</v>
      </c>
      <c r="L34" s="6"/>
      <c r="M34" s="6"/>
      <c r="N34" s="13"/>
    </row>
    <row r="35" spans="1:14" ht="11.25">
      <c r="A35" s="5"/>
      <c r="B35" s="6"/>
      <c r="C35" s="169"/>
      <c r="D35" s="169"/>
      <c r="E35" s="169"/>
      <c r="F35" s="77" t="s">
        <v>29</v>
      </c>
      <c r="G35" s="169"/>
      <c r="H35" s="169"/>
      <c r="I35" s="169"/>
      <c r="J35" s="28">
        <f>J27+J28+J29+J30+J31+J32+J34</f>
        <v>304</v>
      </c>
      <c r="K35" s="6"/>
      <c r="L35" s="6"/>
      <c r="M35" s="29"/>
      <c r="N35" s="30"/>
    </row>
    <row r="36" spans="1:14" ht="11.25">
      <c r="A36" s="5"/>
      <c r="B36" s="6"/>
      <c r="C36" s="6"/>
      <c r="D36" s="6"/>
      <c r="E36" s="6"/>
      <c r="F36" s="6"/>
      <c r="G36" s="6"/>
      <c r="H36" s="169" t="s">
        <v>36</v>
      </c>
      <c r="I36" s="169"/>
      <c r="J36" s="31">
        <v>1.6</v>
      </c>
      <c r="K36" s="6"/>
      <c r="L36" s="81"/>
      <c r="M36" s="193">
        <f>M25</f>
        <v>4720</v>
      </c>
      <c r="N36" s="194"/>
    </row>
    <row r="37" spans="1:18" ht="11.25">
      <c r="A37" s="5"/>
      <c r="B37" s="6" t="s">
        <v>37</v>
      </c>
      <c r="C37" s="6"/>
      <c r="D37" s="6"/>
      <c r="E37" s="6"/>
      <c r="F37" s="6"/>
      <c r="G37" s="6"/>
      <c r="H37" s="77"/>
      <c r="I37" s="77"/>
      <c r="J37" s="31"/>
      <c r="K37" s="6"/>
      <c r="L37" s="79" t="s">
        <v>38</v>
      </c>
      <c r="M37" s="195">
        <v>1</v>
      </c>
      <c r="N37" s="196"/>
      <c r="R37" s="4" t="s">
        <v>39</v>
      </c>
    </row>
    <row r="38" spans="1:17" ht="11.25">
      <c r="A38" s="5"/>
      <c r="B38" s="6"/>
      <c r="C38" s="6"/>
      <c r="D38" s="6"/>
      <c r="E38" s="6"/>
      <c r="F38" s="6"/>
      <c r="G38" s="197"/>
      <c r="H38" s="197"/>
      <c r="I38" s="197"/>
      <c r="J38" s="197"/>
      <c r="K38" s="197" t="s">
        <v>40</v>
      </c>
      <c r="L38" s="198"/>
      <c r="M38" s="195">
        <f>148+148</f>
        <v>296</v>
      </c>
      <c r="N38" s="196"/>
      <c r="P38" s="169"/>
      <c r="Q38" s="169"/>
    </row>
    <row r="39" spans="1:17" ht="11.25">
      <c r="A39" s="5"/>
      <c r="B39" s="35"/>
      <c r="C39" s="36" t="s">
        <v>41</v>
      </c>
      <c r="D39" s="37"/>
      <c r="E39" s="37"/>
      <c r="F39" s="37"/>
      <c r="G39" s="38"/>
      <c r="H39" s="39"/>
      <c r="I39" s="39"/>
      <c r="J39" s="40"/>
      <c r="K39" s="40"/>
      <c r="L39" s="79" t="s">
        <v>33</v>
      </c>
      <c r="M39" s="189">
        <f>J35*J36</f>
        <v>486.40000000000003</v>
      </c>
      <c r="N39" s="199"/>
      <c r="P39" s="41"/>
      <c r="Q39" s="6"/>
    </row>
    <row r="40" spans="1:17" ht="11.25">
      <c r="A40" s="5"/>
      <c r="B40" s="42"/>
      <c r="C40" s="7"/>
      <c r="D40" s="6"/>
      <c r="E40" s="6"/>
      <c r="F40" s="6"/>
      <c r="G40" s="43"/>
      <c r="H40" s="39"/>
      <c r="I40" s="39"/>
      <c r="J40" s="40"/>
      <c r="K40" s="40"/>
      <c r="L40" s="79" t="s">
        <v>42</v>
      </c>
      <c r="M40" s="189">
        <v>0</v>
      </c>
      <c r="N40" s="199"/>
      <c r="P40" s="41"/>
      <c r="Q40" s="6"/>
    </row>
    <row r="41" spans="1:17" ht="11.25">
      <c r="A41" s="5"/>
      <c r="B41" s="42"/>
      <c r="C41" s="7"/>
      <c r="D41" s="6"/>
      <c r="E41" s="6"/>
      <c r="F41" s="6"/>
      <c r="G41" s="43"/>
      <c r="H41" s="39"/>
      <c r="I41" s="39"/>
      <c r="J41" s="40"/>
      <c r="K41" s="40"/>
      <c r="L41" s="79" t="s">
        <v>43</v>
      </c>
      <c r="M41" s="189">
        <v>0</v>
      </c>
      <c r="N41" s="199"/>
      <c r="P41" s="41"/>
      <c r="Q41" s="6"/>
    </row>
    <row r="42" spans="1:17" ht="11.25">
      <c r="A42" s="5"/>
      <c r="B42" s="42" t="s">
        <v>44</v>
      </c>
      <c r="C42" s="6"/>
      <c r="D42" s="6"/>
      <c r="E42" s="81"/>
      <c r="F42" s="200">
        <v>0</v>
      </c>
      <c r="G42" s="201"/>
      <c r="H42" s="79"/>
      <c r="I42" s="79"/>
      <c r="J42" s="79"/>
      <c r="K42" s="6" t="s">
        <v>45</v>
      </c>
      <c r="L42" s="81"/>
      <c r="M42" s="170">
        <f>SUM(M36+M38+M39)+M40+M41</f>
        <v>5502.4</v>
      </c>
      <c r="N42" s="171"/>
      <c r="O42" s="44"/>
      <c r="P42" s="41"/>
      <c r="Q42" s="11"/>
    </row>
    <row r="43" spans="1:17" ht="11.25">
      <c r="A43" s="5"/>
      <c r="B43" s="42" t="s">
        <v>46</v>
      </c>
      <c r="C43" s="6"/>
      <c r="D43" s="6"/>
      <c r="E43" s="81"/>
      <c r="F43" s="202">
        <v>0</v>
      </c>
      <c r="G43" s="203"/>
      <c r="H43" s="79"/>
      <c r="I43" s="79"/>
      <c r="J43" s="79"/>
      <c r="K43" s="6" t="s">
        <v>47</v>
      </c>
      <c r="L43" s="81"/>
      <c r="M43" s="170"/>
      <c r="N43" s="171"/>
      <c r="P43" s="41"/>
      <c r="Q43" s="11"/>
    </row>
    <row r="44" spans="1:17" ht="11.25">
      <c r="A44" s="5"/>
      <c r="B44" s="42" t="s">
        <v>48</v>
      </c>
      <c r="C44" s="6"/>
      <c r="D44" s="6"/>
      <c r="E44" s="81"/>
      <c r="F44" s="204">
        <v>0</v>
      </c>
      <c r="G44" s="205"/>
      <c r="H44" s="79"/>
      <c r="I44" s="79"/>
      <c r="J44" s="79"/>
      <c r="K44" s="6"/>
      <c r="L44" s="81"/>
      <c r="M44" s="45"/>
      <c r="N44" s="46"/>
      <c r="P44" s="41"/>
      <c r="Q44" s="47"/>
    </row>
    <row r="45" spans="1:17" ht="11.25">
      <c r="A45" s="5"/>
      <c r="B45" s="42" t="s">
        <v>49</v>
      </c>
      <c r="C45" s="6"/>
      <c r="D45" s="6"/>
      <c r="E45" s="81"/>
      <c r="F45" s="202">
        <v>0</v>
      </c>
      <c r="G45" s="203"/>
      <c r="H45" s="79"/>
      <c r="I45" s="79"/>
      <c r="J45" s="79"/>
      <c r="K45" s="6"/>
      <c r="L45" s="81"/>
      <c r="M45" s="45"/>
      <c r="N45" s="46"/>
      <c r="P45" s="41"/>
      <c r="Q45" s="11"/>
    </row>
    <row r="46" spans="1:17" ht="11.25">
      <c r="A46" s="5"/>
      <c r="B46" s="42" t="s">
        <v>48</v>
      </c>
      <c r="C46" s="6"/>
      <c r="D46" s="6"/>
      <c r="E46" s="81"/>
      <c r="F46" s="204">
        <v>0</v>
      </c>
      <c r="G46" s="205"/>
      <c r="H46" s="79"/>
      <c r="I46" s="79"/>
      <c r="J46" s="79"/>
      <c r="K46" s="6"/>
      <c r="L46" s="81"/>
      <c r="M46" s="45"/>
      <c r="N46" s="46"/>
      <c r="P46" s="41"/>
      <c r="Q46" s="11"/>
    </row>
    <row r="47" spans="1:17" ht="11.25">
      <c r="A47" s="5"/>
      <c r="B47" s="42" t="s">
        <v>33</v>
      </c>
      <c r="C47" s="6"/>
      <c r="D47" s="6"/>
      <c r="E47" s="81"/>
      <c r="F47" s="200">
        <v>0</v>
      </c>
      <c r="G47" s="201"/>
      <c r="H47" s="6"/>
      <c r="I47" s="35" t="s">
        <v>50</v>
      </c>
      <c r="J47" s="37"/>
      <c r="K47" s="37"/>
      <c r="L47" s="37"/>
      <c r="M47" s="37"/>
      <c r="N47" s="48"/>
      <c r="P47" s="41"/>
      <c r="Q47" s="11"/>
    </row>
    <row r="48" spans="1:17" ht="11.25">
      <c r="A48" s="5"/>
      <c r="B48" s="42" t="s">
        <v>51</v>
      </c>
      <c r="C48" s="6"/>
      <c r="D48" s="6"/>
      <c r="E48" s="81"/>
      <c r="F48" s="202">
        <v>0</v>
      </c>
      <c r="G48" s="203"/>
      <c r="H48" s="6"/>
      <c r="I48" s="49"/>
      <c r="J48" s="50"/>
      <c r="K48" s="50"/>
      <c r="L48" s="50"/>
      <c r="M48" s="50"/>
      <c r="N48" s="51"/>
      <c r="P48" s="6"/>
      <c r="Q48" s="6"/>
    </row>
    <row r="49" spans="1:17" ht="11.25">
      <c r="A49" s="5"/>
      <c r="B49" s="42" t="s">
        <v>43</v>
      </c>
      <c r="C49" s="6"/>
      <c r="D49" s="6"/>
      <c r="E49" s="81" t="s">
        <v>52</v>
      </c>
      <c r="F49" s="202">
        <v>0</v>
      </c>
      <c r="G49" s="203"/>
      <c r="H49" s="6"/>
      <c r="I49" s="49"/>
      <c r="J49" s="50"/>
      <c r="K49" s="50"/>
      <c r="L49" s="50"/>
      <c r="M49" s="50"/>
      <c r="N49" s="51"/>
      <c r="P49" s="6"/>
      <c r="Q49" s="6"/>
    </row>
    <row r="50" spans="1:17" ht="11.25">
      <c r="A50" s="5"/>
      <c r="B50" s="42" t="s">
        <v>53</v>
      </c>
      <c r="C50" s="6"/>
      <c r="D50" s="6"/>
      <c r="E50" s="81"/>
      <c r="F50" s="202">
        <v>0</v>
      </c>
      <c r="G50" s="203"/>
      <c r="H50" s="52"/>
      <c r="I50" s="49"/>
      <c r="J50" s="50"/>
      <c r="K50" s="50"/>
      <c r="L50" s="50"/>
      <c r="M50" s="50"/>
      <c r="N50" s="51"/>
      <c r="P50" s="169"/>
      <c r="Q50" s="169"/>
    </row>
    <row r="51" spans="1:17" ht="11.25">
      <c r="A51" s="5"/>
      <c r="B51" s="42" t="s">
        <v>47</v>
      </c>
      <c r="C51" s="6"/>
      <c r="D51" s="6"/>
      <c r="E51" s="81"/>
      <c r="F51" s="206">
        <f>SUM(F46:G50)</f>
        <v>0</v>
      </c>
      <c r="G51" s="207"/>
      <c r="H51" s="6"/>
      <c r="I51" s="49"/>
      <c r="J51" s="50"/>
      <c r="K51" s="50"/>
      <c r="L51" s="50"/>
      <c r="M51" s="50"/>
      <c r="N51" s="51"/>
      <c r="P51" s="41"/>
      <c r="Q51" s="6"/>
    </row>
    <row r="52" spans="1:17" ht="11.25">
      <c r="A52" s="5"/>
      <c r="B52" s="42" t="s">
        <v>54</v>
      </c>
      <c r="C52" s="6"/>
      <c r="D52" s="6"/>
      <c r="E52" s="81"/>
      <c r="F52" s="208">
        <f>+M42-F51</f>
        <v>5502.4</v>
      </c>
      <c r="G52" s="209"/>
      <c r="H52" s="6"/>
      <c r="I52" s="53"/>
      <c r="J52" s="27"/>
      <c r="K52" s="27"/>
      <c r="L52" s="27"/>
      <c r="M52" s="27"/>
      <c r="N52" s="54"/>
      <c r="P52" s="41"/>
      <c r="Q52" s="6"/>
    </row>
    <row r="53" spans="1:17" ht="12" thickBot="1">
      <c r="A53" s="5"/>
      <c r="B53" s="55" t="s">
        <v>48</v>
      </c>
      <c r="C53" s="26"/>
      <c r="D53" s="26"/>
      <c r="E53" s="56"/>
      <c r="F53" s="210">
        <f>+F51+F52</f>
        <v>5502.4</v>
      </c>
      <c r="G53" s="211"/>
      <c r="H53" s="6"/>
      <c r="I53" s="57"/>
      <c r="J53" s="27"/>
      <c r="K53" s="27"/>
      <c r="L53" s="27"/>
      <c r="M53" s="27"/>
      <c r="N53" s="54"/>
      <c r="P53" s="41"/>
      <c r="Q53" s="11"/>
    </row>
    <row r="54" spans="1:17" ht="11.25">
      <c r="A54" s="5"/>
      <c r="B54" s="169" t="s">
        <v>55</v>
      </c>
      <c r="C54" s="169"/>
      <c r="D54" s="169"/>
      <c r="E54" s="169"/>
      <c r="F54" s="169"/>
      <c r="G54" s="169"/>
      <c r="H54" s="6"/>
      <c r="I54" s="215" t="s">
        <v>56</v>
      </c>
      <c r="J54" s="215"/>
      <c r="K54" s="215"/>
      <c r="L54" s="215"/>
      <c r="M54" s="215"/>
      <c r="N54" s="216"/>
      <c r="P54" s="41"/>
      <c r="Q54" s="11"/>
    </row>
    <row r="55" spans="1:17" ht="1.5" customHeight="1">
      <c r="A55" s="5"/>
      <c r="B55" s="77"/>
      <c r="C55" s="77"/>
      <c r="D55" s="77"/>
      <c r="E55" s="77"/>
      <c r="F55" s="77"/>
      <c r="G55" s="77"/>
      <c r="H55" s="6"/>
      <c r="I55" s="77"/>
      <c r="J55" s="77"/>
      <c r="K55" s="77"/>
      <c r="L55" s="77"/>
      <c r="M55" s="77"/>
      <c r="N55" s="78"/>
      <c r="P55" s="41"/>
      <c r="Q55" s="11" t="s">
        <v>57</v>
      </c>
    </row>
    <row r="56" spans="1:17" ht="11.25" customHeight="1" hidden="1">
      <c r="A56" s="5"/>
      <c r="B56" s="169"/>
      <c r="C56" s="169"/>
      <c r="D56" s="169"/>
      <c r="E56" s="169"/>
      <c r="F56" s="169"/>
      <c r="G56" s="169"/>
      <c r="H56" s="6"/>
      <c r="I56" s="6"/>
      <c r="J56" s="6"/>
      <c r="K56" s="6"/>
      <c r="L56" s="6"/>
      <c r="M56" s="6"/>
      <c r="N56" s="13"/>
      <c r="P56" s="41"/>
      <c r="Q56" s="11" t="s">
        <v>58</v>
      </c>
    </row>
    <row r="57" spans="1:17" ht="16.5" customHeight="1">
      <c r="A57" s="5"/>
      <c r="B57" s="168" t="s">
        <v>59</v>
      </c>
      <c r="C57" s="168"/>
      <c r="D57" s="168"/>
      <c r="E57" s="168"/>
      <c r="F57" s="168"/>
      <c r="G57" s="168"/>
      <c r="H57" s="6"/>
      <c r="I57" s="168" t="s">
        <v>10</v>
      </c>
      <c r="J57" s="168"/>
      <c r="K57" s="168"/>
      <c r="L57" s="168"/>
      <c r="M57" s="168"/>
      <c r="N57" s="214"/>
      <c r="P57" s="41"/>
      <c r="Q57" s="11"/>
    </row>
    <row r="58" spans="1:17" ht="11.25">
      <c r="A58" s="5"/>
      <c r="B58" s="169" t="s">
        <v>57</v>
      </c>
      <c r="C58" s="169"/>
      <c r="D58" s="169"/>
      <c r="E58" s="169"/>
      <c r="F58" s="169"/>
      <c r="G58" s="169"/>
      <c r="H58" s="6"/>
      <c r="I58" s="215" t="s">
        <v>57</v>
      </c>
      <c r="J58" s="215"/>
      <c r="K58" s="215"/>
      <c r="L58" s="215"/>
      <c r="M58" s="215"/>
      <c r="N58" s="216"/>
      <c r="P58" s="6"/>
      <c r="Q58" s="6"/>
    </row>
    <row r="59" spans="1:17" ht="26.25" customHeight="1">
      <c r="A59" s="5"/>
      <c r="B59" s="217" t="s">
        <v>61</v>
      </c>
      <c r="C59" s="217"/>
      <c r="D59" s="217"/>
      <c r="E59" s="217"/>
      <c r="F59" s="217"/>
      <c r="G59" s="217"/>
      <c r="H59" s="6"/>
      <c r="I59" s="218" t="s">
        <v>61</v>
      </c>
      <c r="J59" s="218"/>
      <c r="K59" s="218"/>
      <c r="L59" s="218"/>
      <c r="M59" s="218"/>
      <c r="N59" s="219"/>
      <c r="P59" s="6"/>
      <c r="Q59" s="6"/>
    </row>
    <row r="60" spans="1:17" ht="2.25" customHeight="1">
      <c r="A60" s="5"/>
      <c r="B60" s="169" t="s">
        <v>63</v>
      </c>
      <c r="C60" s="169"/>
      <c r="D60" s="169"/>
      <c r="E60" s="169"/>
      <c r="F60" s="169"/>
      <c r="G60" s="169"/>
      <c r="H60" s="6"/>
      <c r="I60" s="212"/>
      <c r="J60" s="212"/>
      <c r="K60" s="212"/>
      <c r="L60" s="212"/>
      <c r="M60" s="212"/>
      <c r="N60" s="213"/>
      <c r="P60" s="6"/>
      <c r="Q60" s="6"/>
    </row>
    <row r="61" spans="1:17" ht="0.75" customHeight="1" hidden="1">
      <c r="A61" s="5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13"/>
      <c r="P61" s="6"/>
      <c r="Q61" s="6"/>
    </row>
    <row r="62" spans="1:17" ht="14.25" customHeight="1" thickBot="1">
      <c r="A62" s="59"/>
      <c r="B62" s="60"/>
      <c r="C62" s="60"/>
      <c r="D62" s="60"/>
      <c r="E62" s="60"/>
      <c r="F62" s="60"/>
      <c r="G62" s="60"/>
      <c r="H62" s="60"/>
      <c r="I62" s="60" t="s">
        <v>64</v>
      </c>
      <c r="J62" s="60">
        <v>7862</v>
      </c>
      <c r="K62" s="60"/>
      <c r="L62" s="61"/>
      <c r="M62" s="62"/>
      <c r="N62" s="63"/>
      <c r="P62" s="6"/>
      <c r="Q62" s="6"/>
    </row>
    <row r="63" spans="14:17" ht="36" customHeight="1">
      <c r="N63" s="4" t="s">
        <v>65</v>
      </c>
      <c r="P63" s="6"/>
      <c r="Q63" s="6"/>
    </row>
    <row r="64" spans="16:17" ht="11.25">
      <c r="P64" s="6"/>
      <c r="Q64" s="6"/>
    </row>
    <row r="65" spans="16:17" ht="11.25">
      <c r="P65" s="6"/>
      <c r="Q65" s="6"/>
    </row>
    <row r="66" spans="16:17" ht="11.25">
      <c r="P66" s="6"/>
      <c r="Q66" s="6"/>
    </row>
    <row r="67" spans="16:17" ht="11.25">
      <c r="P67" s="6"/>
      <c r="Q67" s="6"/>
    </row>
    <row r="68" spans="16:17" ht="11.25">
      <c r="P68" s="6"/>
      <c r="Q68" s="6"/>
    </row>
    <row r="69" spans="16:17" ht="11.25">
      <c r="P69" s="6"/>
      <c r="Q69" s="6"/>
    </row>
    <row r="70" spans="16:17" ht="11.25">
      <c r="P70" s="6"/>
      <c r="Q70" s="6"/>
    </row>
    <row r="71" spans="16:17" ht="11.25">
      <c r="P71" s="6"/>
      <c r="Q71" s="6"/>
    </row>
    <row r="72" spans="16:17" ht="11.25">
      <c r="P72" s="6"/>
      <c r="Q72" s="6"/>
    </row>
    <row r="73" spans="16:17" ht="11.25">
      <c r="P73" s="6"/>
      <c r="Q73" s="6"/>
    </row>
    <row r="74" spans="16:17" ht="11.25">
      <c r="P74" s="6"/>
      <c r="Q74" s="6"/>
    </row>
  </sheetData>
  <sheetProtection/>
  <mergeCells count="83">
    <mergeCell ref="B11:C11"/>
    <mergeCell ref="D11:N11"/>
    <mergeCell ref="M2:N2"/>
    <mergeCell ref="L3:M3"/>
    <mergeCell ref="L8:M8"/>
    <mergeCell ref="K9:L9"/>
    <mergeCell ref="M9:N9"/>
    <mergeCell ref="B13:N15"/>
    <mergeCell ref="G16:H16"/>
    <mergeCell ref="L16:M16"/>
    <mergeCell ref="B17:N17"/>
    <mergeCell ref="B18:C18"/>
    <mergeCell ref="E18:G18"/>
    <mergeCell ref="I18:J18"/>
    <mergeCell ref="L18:M18"/>
    <mergeCell ref="C27:E27"/>
    <mergeCell ref="G27:I27"/>
    <mergeCell ref="B19:N19"/>
    <mergeCell ref="B20:E20"/>
    <mergeCell ref="F20:I20"/>
    <mergeCell ref="J20:K20"/>
    <mergeCell ref="L20:N20"/>
    <mergeCell ref="B21:E21"/>
    <mergeCell ref="F21:I21"/>
    <mergeCell ref="J21:K21"/>
    <mergeCell ref="L21:N21"/>
    <mergeCell ref="F23:G23"/>
    <mergeCell ref="F24:G24"/>
    <mergeCell ref="M24:N24"/>
    <mergeCell ref="F25:G25"/>
    <mergeCell ref="M25:N25"/>
    <mergeCell ref="C28:E28"/>
    <mergeCell ref="G28:I28"/>
    <mergeCell ref="C29:E29"/>
    <mergeCell ref="G29:I29"/>
    <mergeCell ref="C30:E30"/>
    <mergeCell ref="G30:I30"/>
    <mergeCell ref="C31:E31"/>
    <mergeCell ref="G31:I31"/>
    <mergeCell ref="C32:E32"/>
    <mergeCell ref="G32:I32"/>
    <mergeCell ref="C33:E33"/>
    <mergeCell ref="G33:I33"/>
    <mergeCell ref="M36:N36"/>
    <mergeCell ref="M37:N37"/>
    <mergeCell ref="G38:J38"/>
    <mergeCell ref="K38:L38"/>
    <mergeCell ref="M38:N38"/>
    <mergeCell ref="C34:E34"/>
    <mergeCell ref="G34:I34"/>
    <mergeCell ref="C35:E35"/>
    <mergeCell ref="G35:I35"/>
    <mergeCell ref="H36:I36"/>
    <mergeCell ref="P38:Q38"/>
    <mergeCell ref="M40:N40"/>
    <mergeCell ref="M41:N41"/>
    <mergeCell ref="F42:G42"/>
    <mergeCell ref="M42:N42"/>
    <mergeCell ref="M39:N39"/>
    <mergeCell ref="F43:G43"/>
    <mergeCell ref="M43:N43"/>
    <mergeCell ref="B54:G54"/>
    <mergeCell ref="I54:N54"/>
    <mergeCell ref="F44:G44"/>
    <mergeCell ref="F45:G45"/>
    <mergeCell ref="F46:G46"/>
    <mergeCell ref="F47:G47"/>
    <mergeCell ref="F48:G48"/>
    <mergeCell ref="F49:G49"/>
    <mergeCell ref="F50:G50"/>
    <mergeCell ref="P50:Q50"/>
    <mergeCell ref="F51:G51"/>
    <mergeCell ref="F52:G52"/>
    <mergeCell ref="F53:G53"/>
    <mergeCell ref="B60:G60"/>
    <mergeCell ref="I60:N60"/>
    <mergeCell ref="B56:G56"/>
    <mergeCell ref="B57:G57"/>
    <mergeCell ref="I57:N57"/>
    <mergeCell ref="B58:G58"/>
    <mergeCell ref="I58:N58"/>
    <mergeCell ref="B59:G59"/>
    <mergeCell ref="I59:N59"/>
  </mergeCells>
  <printOptions/>
  <pageMargins left="0.7" right="0.7" top="0.75" bottom="0.75" header="0.3" footer="0.3"/>
  <pageSetup horizontalDpi="600" verticalDpi="600" orientation="portrait" scale="95" r:id="rId2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V74"/>
  <sheetViews>
    <sheetView zoomScalePageLayoutView="0" workbookViewId="0" topLeftCell="A4">
      <selection activeCell="R35" sqref="R35"/>
    </sheetView>
  </sheetViews>
  <sheetFormatPr defaultColWidth="6.7109375" defaultRowHeight="1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125" style="4" customWidth="1"/>
    <col min="8" max="8" width="3.28125" style="4" customWidth="1"/>
    <col min="9" max="9" width="9.00390625" style="4" customWidth="1"/>
    <col min="10" max="10" width="8.140625" style="4" customWidth="1"/>
    <col min="11" max="11" width="4.00390625" style="4" customWidth="1"/>
    <col min="12" max="12" width="7.00390625" style="4" customWidth="1"/>
    <col min="13" max="13" width="5.28125" style="4" bestFit="1" customWidth="1"/>
    <col min="14" max="14" width="16.28125" style="4" customWidth="1"/>
    <col min="15" max="15" width="8.140625" style="4" bestFit="1" customWidth="1"/>
    <col min="16" max="16" width="9.28125" style="4" bestFit="1" customWidth="1"/>
    <col min="17" max="17" width="10.28125" style="4" bestFit="1" customWidth="1"/>
    <col min="18" max="16384" width="6.7109375" style="4" customWidth="1"/>
  </cols>
  <sheetData>
    <row r="1" spans="1:14" ht="11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1.2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164">
        <v>13</v>
      </c>
      <c r="N2" s="165"/>
    </row>
    <row r="3" spans="1:14" ht="11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166"/>
      <c r="M3" s="167"/>
      <c r="N3" s="8">
        <v>7862</v>
      </c>
    </row>
    <row r="4" spans="1:14" ht="11.2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82"/>
      <c r="M4" s="82"/>
      <c r="N4" s="10" t="s">
        <v>1</v>
      </c>
    </row>
    <row r="5" spans="1:14" ht="11.25">
      <c r="A5" s="5"/>
      <c r="B5" s="6"/>
      <c r="C5" s="6"/>
      <c r="D5" s="6"/>
      <c r="E5" s="6"/>
      <c r="F5" s="6"/>
      <c r="G5" s="11"/>
      <c r="H5" s="6"/>
      <c r="I5" s="6"/>
      <c r="J5" s="6"/>
      <c r="K5" s="6"/>
      <c r="L5" s="82" t="s">
        <v>2</v>
      </c>
      <c r="M5" s="82"/>
      <c r="N5" s="12"/>
    </row>
    <row r="6" spans="1:14" ht="11.25">
      <c r="A6" s="5"/>
      <c r="B6" s="6"/>
      <c r="C6" s="6"/>
      <c r="D6" s="6"/>
      <c r="E6" s="6"/>
      <c r="F6" s="6"/>
      <c r="G6" s="11" t="s">
        <v>3</v>
      </c>
      <c r="H6" s="6"/>
      <c r="I6" s="6"/>
      <c r="J6" s="6"/>
      <c r="K6" s="6"/>
      <c r="L6" s="6"/>
      <c r="M6" s="6"/>
      <c r="N6" s="13"/>
    </row>
    <row r="7" spans="1:14" ht="11.25">
      <c r="A7" s="5"/>
      <c r="B7" s="6"/>
      <c r="C7" s="6"/>
      <c r="D7" s="6"/>
      <c r="E7" s="6"/>
      <c r="F7" s="11"/>
      <c r="G7" s="11"/>
      <c r="H7" s="6"/>
      <c r="I7" s="6"/>
      <c r="J7" s="6"/>
      <c r="K7" s="6"/>
      <c r="L7" s="6"/>
      <c r="M7" s="6"/>
      <c r="N7" s="13"/>
    </row>
    <row r="8" spans="1:14" ht="12" thickBot="1">
      <c r="A8" s="5"/>
      <c r="B8" s="6"/>
      <c r="C8" s="6"/>
      <c r="D8" s="6"/>
      <c r="E8" s="6"/>
      <c r="F8" s="6"/>
      <c r="G8" s="6" t="s">
        <v>4</v>
      </c>
      <c r="H8" s="6"/>
      <c r="I8" s="6"/>
      <c r="J8" s="14">
        <v>13</v>
      </c>
      <c r="K8" s="77" t="s">
        <v>5</v>
      </c>
      <c r="L8" s="168" t="s">
        <v>14</v>
      </c>
      <c r="M8" s="168"/>
      <c r="N8" s="13">
        <v>2017</v>
      </c>
    </row>
    <row r="9" spans="1:14" ht="11.25">
      <c r="A9" s="5"/>
      <c r="B9" s="6"/>
      <c r="C9" s="6"/>
      <c r="D9" s="6"/>
      <c r="E9" s="6"/>
      <c r="F9" s="6"/>
      <c r="G9" s="6"/>
      <c r="H9" s="6"/>
      <c r="I9" s="6"/>
      <c r="J9" s="6"/>
      <c r="K9" s="169" t="s">
        <v>6</v>
      </c>
      <c r="L9" s="169"/>
      <c r="M9" s="170">
        <f>M42</f>
        <v>4258</v>
      </c>
      <c r="N9" s="171"/>
    </row>
    <row r="10" spans="1:14" ht="13.5" customHeight="1">
      <c r="A10" s="5"/>
      <c r="B10" s="6" t="s">
        <v>7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1:14" ht="11.25">
      <c r="A11" s="80"/>
      <c r="B11" s="161">
        <f>$M$9</f>
        <v>4258</v>
      </c>
      <c r="C11" s="161"/>
      <c r="D11" s="162" t="s">
        <v>118</v>
      </c>
      <c r="E11" s="162"/>
      <c r="F11" s="162"/>
      <c r="G11" s="162"/>
      <c r="H11" s="162"/>
      <c r="I11" s="162"/>
      <c r="J11" s="162"/>
      <c r="K11" s="162"/>
      <c r="L11" s="162"/>
      <c r="M11" s="162"/>
      <c r="N11" s="163"/>
    </row>
    <row r="12" spans="1:20" ht="11.25">
      <c r="A12" s="5"/>
      <c r="B12" s="6" t="s">
        <v>8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  <c r="P12" s="4" t="s">
        <v>9</v>
      </c>
      <c r="T12" s="4" t="s">
        <v>10</v>
      </c>
    </row>
    <row r="13" spans="1:14" ht="12.75" customHeight="1">
      <c r="A13" s="5"/>
      <c r="B13" s="172" t="s">
        <v>125</v>
      </c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3"/>
    </row>
    <row r="14" spans="1:14" ht="11.25">
      <c r="A14" s="5"/>
      <c r="B14" s="172"/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3"/>
    </row>
    <row r="15" spans="1:14" ht="11.25">
      <c r="A15" s="5"/>
      <c r="B15" s="172"/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3"/>
    </row>
    <row r="16" spans="1:16" ht="11.25">
      <c r="A16" s="5"/>
      <c r="B16" s="6" t="s">
        <v>11</v>
      </c>
      <c r="C16" s="6"/>
      <c r="D16" s="6"/>
      <c r="E16" s="18">
        <v>13</v>
      </c>
      <c r="F16" s="77" t="s">
        <v>5</v>
      </c>
      <c r="G16" s="168" t="s">
        <v>14</v>
      </c>
      <c r="H16" s="168"/>
      <c r="I16" s="77" t="s">
        <v>12</v>
      </c>
      <c r="J16" s="18">
        <v>17</v>
      </c>
      <c r="K16" s="77" t="s">
        <v>13</v>
      </c>
      <c r="L16" s="168" t="s">
        <v>14</v>
      </c>
      <c r="M16" s="168"/>
      <c r="N16" s="13">
        <v>2017</v>
      </c>
      <c r="P16" s="19"/>
    </row>
    <row r="17" spans="1:14" ht="12" thickBot="1">
      <c r="A17" s="5"/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5"/>
    </row>
    <row r="18" spans="1:22" ht="12" thickBot="1">
      <c r="A18" s="5"/>
      <c r="B18" s="169" t="s">
        <v>15</v>
      </c>
      <c r="C18" s="176"/>
      <c r="D18" s="20"/>
      <c r="E18" s="177" t="s">
        <v>16</v>
      </c>
      <c r="F18" s="178"/>
      <c r="G18" s="179"/>
      <c r="H18" s="20"/>
      <c r="I18" s="177" t="s">
        <v>18</v>
      </c>
      <c r="J18" s="179"/>
      <c r="K18" s="20" t="s">
        <v>17</v>
      </c>
      <c r="L18" s="177" t="s">
        <v>19</v>
      </c>
      <c r="M18" s="179"/>
      <c r="N18" s="20"/>
      <c r="V18" s="4" t="s">
        <v>10</v>
      </c>
    </row>
    <row r="19" spans="1:17" ht="11.25">
      <c r="A19" s="5"/>
      <c r="B19" s="174" t="s">
        <v>20</v>
      </c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5"/>
      <c r="Q19" s="4" t="s">
        <v>10</v>
      </c>
    </row>
    <row r="20" spans="1:17" ht="12.75" customHeight="1">
      <c r="A20" s="5"/>
      <c r="B20" s="180"/>
      <c r="C20" s="181"/>
      <c r="D20" s="181"/>
      <c r="E20" s="182"/>
      <c r="F20" s="164"/>
      <c r="G20" s="183"/>
      <c r="H20" s="183"/>
      <c r="I20" s="184"/>
      <c r="J20" s="164"/>
      <c r="K20" s="184"/>
      <c r="L20" s="164"/>
      <c r="M20" s="183"/>
      <c r="N20" s="165"/>
      <c r="Q20" s="4" t="s">
        <v>10</v>
      </c>
    </row>
    <row r="21" spans="1:14" ht="11.25">
      <c r="A21" s="5"/>
      <c r="B21" s="185" t="s">
        <v>21</v>
      </c>
      <c r="C21" s="186"/>
      <c r="D21" s="186"/>
      <c r="E21" s="187"/>
      <c r="F21" s="185" t="s">
        <v>22</v>
      </c>
      <c r="G21" s="186"/>
      <c r="H21" s="186"/>
      <c r="I21" s="187"/>
      <c r="J21" s="185" t="s">
        <v>23</v>
      </c>
      <c r="K21" s="187"/>
      <c r="L21" s="185" t="s">
        <v>24</v>
      </c>
      <c r="M21" s="186"/>
      <c r="N21" s="188"/>
    </row>
    <row r="22" spans="1:14" ht="11.25">
      <c r="A22" s="5"/>
      <c r="B22" s="7" t="s">
        <v>25</v>
      </c>
      <c r="C22" s="6"/>
      <c r="D22" s="6"/>
      <c r="E22" s="11"/>
      <c r="F22" s="6"/>
      <c r="G22" s="6"/>
      <c r="H22" s="6"/>
      <c r="I22" s="6"/>
      <c r="J22" s="6"/>
      <c r="K22" s="6"/>
      <c r="L22" s="6"/>
      <c r="M22" s="6"/>
      <c r="N22" s="13"/>
    </row>
    <row r="23" spans="1:14" ht="11.25">
      <c r="A23" s="5"/>
      <c r="B23" s="6"/>
      <c r="C23" s="6" t="s">
        <v>26</v>
      </c>
      <c r="D23" s="6"/>
      <c r="E23" s="77"/>
      <c r="F23" s="168" t="s">
        <v>27</v>
      </c>
      <c r="G23" s="168"/>
      <c r="H23" s="6"/>
      <c r="I23" s="6"/>
      <c r="J23" s="11"/>
      <c r="K23" s="6"/>
      <c r="L23" s="6"/>
      <c r="M23" s="6"/>
      <c r="N23" s="13"/>
    </row>
    <row r="24" spans="1:14" ht="11.25">
      <c r="A24" s="5"/>
      <c r="B24" s="6" t="s">
        <v>28</v>
      </c>
      <c r="C24" s="6"/>
      <c r="D24" s="22">
        <v>0</v>
      </c>
      <c r="E24" s="77" t="s">
        <v>29</v>
      </c>
      <c r="F24" s="189">
        <v>1120</v>
      </c>
      <c r="G24" s="190"/>
      <c r="H24" s="6" t="s">
        <v>30</v>
      </c>
      <c r="I24" s="6"/>
      <c r="J24" s="11"/>
      <c r="K24" s="6"/>
      <c r="L24" s="6"/>
      <c r="M24" s="191"/>
      <c r="N24" s="192"/>
    </row>
    <row r="25" spans="1:14" ht="11.25">
      <c r="A25" s="5"/>
      <c r="B25" s="6" t="s">
        <v>31</v>
      </c>
      <c r="C25" s="6"/>
      <c r="D25" s="22">
        <v>1</v>
      </c>
      <c r="E25" s="77" t="s">
        <v>29</v>
      </c>
      <c r="F25" s="189">
        <v>640</v>
      </c>
      <c r="G25" s="190"/>
      <c r="H25" s="6" t="s">
        <v>30</v>
      </c>
      <c r="I25" s="6"/>
      <c r="J25" s="11"/>
      <c r="K25" s="6" t="s">
        <v>32</v>
      </c>
      <c r="L25" s="6"/>
      <c r="M25" s="193">
        <f>D24*F24+D25*F25</f>
        <v>640</v>
      </c>
      <c r="N25" s="194"/>
    </row>
    <row r="26" spans="1:14" ht="11.25">
      <c r="A26" s="5"/>
      <c r="B26" s="7" t="s">
        <v>33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13"/>
    </row>
    <row r="27" spans="1:14" ht="11.25">
      <c r="A27" s="5"/>
      <c r="B27" s="6" t="s">
        <v>5</v>
      </c>
      <c r="C27" s="168" t="s">
        <v>83</v>
      </c>
      <c r="D27" s="168"/>
      <c r="E27" s="168"/>
      <c r="F27" s="77" t="s">
        <v>29</v>
      </c>
      <c r="G27" s="168" t="s">
        <v>96</v>
      </c>
      <c r="H27" s="168"/>
      <c r="I27" s="168"/>
      <c r="J27" s="23">
        <v>261</v>
      </c>
      <c r="K27" s="6" t="s">
        <v>34</v>
      </c>
      <c r="L27" s="6"/>
      <c r="M27" s="6"/>
      <c r="N27" s="24"/>
    </row>
    <row r="28" spans="1:14" ht="11.25">
      <c r="A28" s="5"/>
      <c r="B28" s="6" t="s">
        <v>5</v>
      </c>
      <c r="C28" s="168" t="s">
        <v>96</v>
      </c>
      <c r="D28" s="168"/>
      <c r="E28" s="168"/>
      <c r="F28" s="25" t="s">
        <v>29</v>
      </c>
      <c r="G28" s="168" t="s">
        <v>92</v>
      </c>
      <c r="H28" s="168"/>
      <c r="I28" s="168"/>
      <c r="J28" s="23">
        <v>164</v>
      </c>
      <c r="K28" s="6" t="s">
        <v>34</v>
      </c>
      <c r="L28" s="6"/>
      <c r="M28" s="6"/>
      <c r="N28" s="24"/>
    </row>
    <row r="29" spans="1:14" ht="11.25">
      <c r="A29" s="5"/>
      <c r="B29" s="6" t="s">
        <v>5</v>
      </c>
      <c r="C29" s="168" t="s">
        <v>92</v>
      </c>
      <c r="D29" s="168"/>
      <c r="E29" s="168"/>
      <c r="F29" s="25" t="s">
        <v>29</v>
      </c>
      <c r="G29" s="168" t="s">
        <v>96</v>
      </c>
      <c r="H29" s="168"/>
      <c r="I29" s="168"/>
      <c r="J29" s="26">
        <v>164</v>
      </c>
      <c r="K29" s="6" t="s">
        <v>34</v>
      </c>
      <c r="L29" s="6"/>
      <c r="M29" s="6"/>
      <c r="N29" s="13"/>
    </row>
    <row r="30" spans="1:14" ht="11.25">
      <c r="A30" s="5"/>
      <c r="B30" s="6" t="s">
        <v>5</v>
      </c>
      <c r="C30" s="168" t="s">
        <v>96</v>
      </c>
      <c r="D30" s="168"/>
      <c r="E30" s="168"/>
      <c r="F30" s="77" t="s">
        <v>29</v>
      </c>
      <c r="G30" s="168" t="s">
        <v>92</v>
      </c>
      <c r="H30" s="168"/>
      <c r="I30" s="168"/>
      <c r="J30" s="26">
        <v>164</v>
      </c>
      <c r="K30" s="6" t="s">
        <v>34</v>
      </c>
      <c r="L30" s="6"/>
      <c r="M30" s="6"/>
      <c r="N30" s="13"/>
    </row>
    <row r="31" spans="1:14" ht="11.25">
      <c r="A31" s="5"/>
      <c r="B31" s="6" t="s">
        <v>5</v>
      </c>
      <c r="C31" s="168" t="s">
        <v>92</v>
      </c>
      <c r="D31" s="168"/>
      <c r="E31" s="168"/>
      <c r="F31" s="77" t="s">
        <v>29</v>
      </c>
      <c r="G31" s="183" t="s">
        <v>114</v>
      </c>
      <c r="H31" s="183"/>
      <c r="I31" s="183"/>
      <c r="J31" s="26">
        <v>233</v>
      </c>
      <c r="K31" s="6" t="s">
        <v>34</v>
      </c>
      <c r="L31" s="6"/>
      <c r="M31" s="6"/>
      <c r="N31" s="13"/>
    </row>
    <row r="32" spans="1:14" ht="11.25">
      <c r="A32" s="5"/>
      <c r="B32" s="6" t="s">
        <v>5</v>
      </c>
      <c r="C32" s="183" t="s">
        <v>114</v>
      </c>
      <c r="D32" s="183"/>
      <c r="E32" s="183"/>
      <c r="F32" s="77" t="s">
        <v>29</v>
      </c>
      <c r="G32" s="168" t="s">
        <v>92</v>
      </c>
      <c r="H32" s="168"/>
      <c r="I32" s="168"/>
      <c r="J32" s="26">
        <v>233</v>
      </c>
      <c r="K32" s="6" t="s">
        <v>34</v>
      </c>
      <c r="L32" s="6"/>
      <c r="M32" s="6"/>
      <c r="N32" s="13"/>
    </row>
    <row r="33" spans="1:14" ht="11.25">
      <c r="A33" s="5"/>
      <c r="B33" s="6" t="s">
        <v>5</v>
      </c>
      <c r="C33" s="168" t="s">
        <v>92</v>
      </c>
      <c r="D33" s="168"/>
      <c r="E33" s="168"/>
      <c r="F33" s="77" t="s">
        <v>29</v>
      </c>
      <c r="G33" s="168" t="s">
        <v>96</v>
      </c>
      <c r="H33" s="168"/>
      <c r="I33" s="168"/>
      <c r="J33" s="26">
        <v>164</v>
      </c>
      <c r="K33" s="6" t="s">
        <v>34</v>
      </c>
      <c r="L33" s="6"/>
      <c r="M33" s="6"/>
      <c r="N33" s="13"/>
    </row>
    <row r="34" spans="1:14" ht="11.25">
      <c r="A34" s="5"/>
      <c r="B34" s="6" t="s">
        <v>5</v>
      </c>
      <c r="C34" s="168" t="s">
        <v>96</v>
      </c>
      <c r="D34" s="168"/>
      <c r="E34" s="168"/>
      <c r="F34" s="77" t="s">
        <v>29</v>
      </c>
      <c r="G34" s="168" t="s">
        <v>83</v>
      </c>
      <c r="H34" s="168"/>
      <c r="I34" s="168"/>
      <c r="J34" s="27">
        <v>261</v>
      </c>
      <c r="K34" s="6" t="s">
        <v>34</v>
      </c>
      <c r="L34" s="6"/>
      <c r="M34" s="6"/>
      <c r="N34" s="13"/>
    </row>
    <row r="35" spans="1:14" ht="11.25">
      <c r="A35" s="5"/>
      <c r="B35" s="6"/>
      <c r="C35" s="169"/>
      <c r="D35" s="169"/>
      <c r="E35" s="169"/>
      <c r="F35" s="77" t="s">
        <v>29</v>
      </c>
      <c r="G35" s="169"/>
      <c r="H35" s="169"/>
      <c r="I35" s="169"/>
      <c r="J35" s="28">
        <f>J27+J28+J29+J30+J31+J32+J34</f>
        <v>1480</v>
      </c>
      <c r="K35" s="6"/>
      <c r="L35" s="6"/>
      <c r="M35" s="29"/>
      <c r="N35" s="30"/>
    </row>
    <row r="36" spans="1:14" ht="11.25">
      <c r="A36" s="5"/>
      <c r="B36" s="6"/>
      <c r="C36" s="6"/>
      <c r="D36" s="6"/>
      <c r="E36" s="6"/>
      <c r="F36" s="6"/>
      <c r="G36" s="6"/>
      <c r="H36" s="169" t="s">
        <v>36</v>
      </c>
      <c r="I36" s="169"/>
      <c r="J36" s="31">
        <v>1.6</v>
      </c>
      <c r="K36" s="6"/>
      <c r="L36" s="81"/>
      <c r="M36" s="193">
        <f>M25</f>
        <v>640</v>
      </c>
      <c r="N36" s="194"/>
    </row>
    <row r="37" spans="1:18" ht="11.25">
      <c r="A37" s="5"/>
      <c r="B37" s="6" t="s">
        <v>37</v>
      </c>
      <c r="C37" s="6"/>
      <c r="D37" s="6"/>
      <c r="E37" s="6"/>
      <c r="F37" s="6"/>
      <c r="G37" s="6"/>
      <c r="H37" s="77"/>
      <c r="I37" s="77"/>
      <c r="J37" s="31"/>
      <c r="K37" s="6"/>
      <c r="L37" s="79" t="s">
        <v>38</v>
      </c>
      <c r="M37" s="195">
        <v>1</v>
      </c>
      <c r="N37" s="196"/>
      <c r="R37" s="4" t="s">
        <v>39</v>
      </c>
    </row>
    <row r="38" spans="1:17" ht="11.25">
      <c r="A38" s="5"/>
      <c r="B38" s="6"/>
      <c r="C38" s="6"/>
      <c r="D38" s="6"/>
      <c r="E38" s="6"/>
      <c r="F38" s="6"/>
      <c r="G38" s="197"/>
      <c r="H38" s="197"/>
      <c r="I38" s="197"/>
      <c r="J38" s="197"/>
      <c r="K38" s="197" t="s">
        <v>40</v>
      </c>
      <c r="L38" s="198"/>
      <c r="M38" s="195">
        <f>244+66+66+66+249+249+66+244</f>
        <v>1250</v>
      </c>
      <c r="N38" s="196"/>
      <c r="P38" s="169"/>
      <c r="Q38" s="169"/>
    </row>
    <row r="39" spans="1:17" ht="11.25">
      <c r="A39" s="5"/>
      <c r="B39" s="35"/>
      <c r="C39" s="36" t="s">
        <v>41</v>
      </c>
      <c r="D39" s="37"/>
      <c r="E39" s="37"/>
      <c r="F39" s="37"/>
      <c r="G39" s="38"/>
      <c r="H39" s="39"/>
      <c r="I39" s="39"/>
      <c r="J39" s="40"/>
      <c r="K39" s="40"/>
      <c r="L39" s="79" t="s">
        <v>33</v>
      </c>
      <c r="M39" s="189">
        <f>J35*J36</f>
        <v>2368</v>
      </c>
      <c r="N39" s="199"/>
      <c r="P39" s="41"/>
      <c r="Q39" s="6"/>
    </row>
    <row r="40" spans="1:17" ht="11.25">
      <c r="A40" s="5"/>
      <c r="B40" s="42"/>
      <c r="C40" s="7"/>
      <c r="D40" s="6"/>
      <c r="E40" s="6"/>
      <c r="F40" s="6"/>
      <c r="G40" s="43"/>
      <c r="H40" s="39"/>
      <c r="I40" s="39"/>
      <c r="J40" s="40"/>
      <c r="K40" s="40"/>
      <c r="L40" s="79" t="s">
        <v>42</v>
      </c>
      <c r="M40" s="189">
        <v>0</v>
      </c>
      <c r="N40" s="199"/>
      <c r="P40" s="41"/>
      <c r="Q40" s="6"/>
    </row>
    <row r="41" spans="1:17" ht="11.25">
      <c r="A41" s="5"/>
      <c r="B41" s="42"/>
      <c r="C41" s="7"/>
      <c r="D41" s="6"/>
      <c r="E41" s="6"/>
      <c r="F41" s="6"/>
      <c r="G41" s="43"/>
      <c r="H41" s="39"/>
      <c r="I41" s="39"/>
      <c r="J41" s="40"/>
      <c r="K41" s="40"/>
      <c r="L41" s="79" t="s">
        <v>43</v>
      </c>
      <c r="M41" s="189">
        <v>0</v>
      </c>
      <c r="N41" s="199"/>
      <c r="P41" s="41"/>
      <c r="Q41" s="6"/>
    </row>
    <row r="42" spans="1:17" ht="11.25">
      <c r="A42" s="5"/>
      <c r="B42" s="42" t="s">
        <v>44</v>
      </c>
      <c r="C42" s="6"/>
      <c r="D42" s="6"/>
      <c r="E42" s="81"/>
      <c r="F42" s="200">
        <v>0</v>
      </c>
      <c r="G42" s="201"/>
      <c r="H42" s="79"/>
      <c r="I42" s="79"/>
      <c r="J42" s="79"/>
      <c r="K42" s="6" t="s">
        <v>45</v>
      </c>
      <c r="L42" s="81"/>
      <c r="M42" s="170">
        <f>SUM(M36+M38+M39)+M40+M41</f>
        <v>4258</v>
      </c>
      <c r="N42" s="171"/>
      <c r="O42" s="44"/>
      <c r="P42" s="41"/>
      <c r="Q42" s="11"/>
    </row>
    <row r="43" spans="1:17" ht="11.25">
      <c r="A43" s="5"/>
      <c r="B43" s="42" t="s">
        <v>46</v>
      </c>
      <c r="C43" s="6"/>
      <c r="D43" s="6"/>
      <c r="E43" s="81"/>
      <c r="F43" s="202">
        <v>0</v>
      </c>
      <c r="G43" s="203"/>
      <c r="H43" s="79"/>
      <c r="I43" s="79"/>
      <c r="J43" s="79"/>
      <c r="K43" s="6" t="s">
        <v>47</v>
      </c>
      <c r="L43" s="81"/>
      <c r="M43" s="170"/>
      <c r="N43" s="171"/>
      <c r="P43" s="41"/>
      <c r="Q43" s="11"/>
    </row>
    <row r="44" spans="1:17" ht="11.25">
      <c r="A44" s="5"/>
      <c r="B44" s="42" t="s">
        <v>48</v>
      </c>
      <c r="C44" s="6"/>
      <c r="D44" s="6"/>
      <c r="E44" s="81"/>
      <c r="F44" s="204">
        <v>0</v>
      </c>
      <c r="G44" s="205"/>
      <c r="H44" s="79"/>
      <c r="I44" s="79"/>
      <c r="J44" s="79"/>
      <c r="K44" s="6"/>
      <c r="L44" s="81"/>
      <c r="M44" s="45"/>
      <c r="N44" s="46"/>
      <c r="P44" s="41"/>
      <c r="Q44" s="47"/>
    </row>
    <row r="45" spans="1:17" ht="11.25">
      <c r="A45" s="5"/>
      <c r="B45" s="42" t="s">
        <v>49</v>
      </c>
      <c r="C45" s="6"/>
      <c r="D45" s="6"/>
      <c r="E45" s="81"/>
      <c r="F45" s="202">
        <v>0</v>
      </c>
      <c r="G45" s="203"/>
      <c r="H45" s="79"/>
      <c r="I45" s="79"/>
      <c r="J45" s="79"/>
      <c r="K45" s="6"/>
      <c r="L45" s="81"/>
      <c r="M45" s="45"/>
      <c r="N45" s="46"/>
      <c r="P45" s="41"/>
      <c r="Q45" s="11"/>
    </row>
    <row r="46" spans="1:17" ht="11.25">
      <c r="A46" s="5"/>
      <c r="B46" s="42" t="s">
        <v>48</v>
      </c>
      <c r="C46" s="6"/>
      <c r="D46" s="6"/>
      <c r="E46" s="81"/>
      <c r="F46" s="204">
        <v>0</v>
      </c>
      <c r="G46" s="205"/>
      <c r="H46" s="79"/>
      <c r="I46" s="79"/>
      <c r="J46" s="79"/>
      <c r="K46" s="6"/>
      <c r="L46" s="81"/>
      <c r="M46" s="45"/>
      <c r="N46" s="46"/>
      <c r="P46" s="41"/>
      <c r="Q46" s="11"/>
    </row>
    <row r="47" spans="1:17" ht="11.25">
      <c r="A47" s="5"/>
      <c r="B47" s="42" t="s">
        <v>33</v>
      </c>
      <c r="C47" s="6"/>
      <c r="D47" s="6"/>
      <c r="E47" s="81"/>
      <c r="F47" s="200">
        <v>0</v>
      </c>
      <c r="G47" s="201"/>
      <c r="H47" s="6"/>
      <c r="I47" s="35" t="s">
        <v>50</v>
      </c>
      <c r="J47" s="37"/>
      <c r="K47" s="37"/>
      <c r="L47" s="37"/>
      <c r="M47" s="37"/>
      <c r="N47" s="48"/>
      <c r="P47" s="41"/>
      <c r="Q47" s="11"/>
    </row>
    <row r="48" spans="1:17" ht="11.25">
      <c r="A48" s="5"/>
      <c r="B48" s="42" t="s">
        <v>51</v>
      </c>
      <c r="C48" s="6"/>
      <c r="D48" s="6"/>
      <c r="E48" s="81"/>
      <c r="F48" s="202">
        <v>0</v>
      </c>
      <c r="G48" s="203"/>
      <c r="H48" s="6"/>
      <c r="I48" s="49"/>
      <c r="J48" s="50"/>
      <c r="K48" s="50"/>
      <c r="L48" s="50"/>
      <c r="M48" s="50"/>
      <c r="N48" s="51"/>
      <c r="P48" s="6"/>
      <c r="Q48" s="6"/>
    </row>
    <row r="49" spans="1:17" ht="11.25">
      <c r="A49" s="5"/>
      <c r="B49" s="42" t="s">
        <v>43</v>
      </c>
      <c r="C49" s="6"/>
      <c r="D49" s="6"/>
      <c r="E49" s="81" t="s">
        <v>52</v>
      </c>
      <c r="F49" s="202">
        <v>0</v>
      </c>
      <c r="G49" s="203"/>
      <c r="H49" s="6"/>
      <c r="I49" s="49"/>
      <c r="J49" s="50"/>
      <c r="K49" s="50"/>
      <c r="L49" s="50"/>
      <c r="M49" s="50"/>
      <c r="N49" s="51"/>
      <c r="P49" s="6"/>
      <c r="Q49" s="6"/>
    </row>
    <row r="50" spans="1:17" ht="11.25">
      <c r="A50" s="5"/>
      <c r="B50" s="42" t="s">
        <v>53</v>
      </c>
      <c r="C50" s="6"/>
      <c r="D50" s="6"/>
      <c r="E50" s="81"/>
      <c r="F50" s="202">
        <v>0</v>
      </c>
      <c r="G50" s="203"/>
      <c r="H50" s="52"/>
      <c r="I50" s="49"/>
      <c r="J50" s="50"/>
      <c r="K50" s="50"/>
      <c r="L50" s="50"/>
      <c r="M50" s="50"/>
      <c r="N50" s="51"/>
      <c r="P50" s="169"/>
      <c r="Q50" s="169"/>
    </row>
    <row r="51" spans="1:17" ht="11.25">
      <c r="A51" s="5"/>
      <c r="B51" s="42" t="s">
        <v>47</v>
      </c>
      <c r="C51" s="6"/>
      <c r="D51" s="6"/>
      <c r="E51" s="81"/>
      <c r="F51" s="206">
        <f>SUM(F46:G50)</f>
        <v>0</v>
      </c>
      <c r="G51" s="207"/>
      <c r="H51" s="6"/>
      <c r="I51" s="49"/>
      <c r="J51" s="50"/>
      <c r="K51" s="50"/>
      <c r="L51" s="50"/>
      <c r="M51" s="50"/>
      <c r="N51" s="51"/>
      <c r="P51" s="41"/>
      <c r="Q51" s="6"/>
    </row>
    <row r="52" spans="1:17" ht="11.25">
      <c r="A52" s="5"/>
      <c r="B52" s="42" t="s">
        <v>54</v>
      </c>
      <c r="C52" s="6"/>
      <c r="D52" s="6"/>
      <c r="E52" s="81"/>
      <c r="F52" s="208">
        <f>+M42-F51</f>
        <v>4258</v>
      </c>
      <c r="G52" s="209"/>
      <c r="H52" s="6"/>
      <c r="I52" s="53"/>
      <c r="J52" s="27"/>
      <c r="K52" s="27"/>
      <c r="L52" s="27"/>
      <c r="M52" s="27"/>
      <c r="N52" s="54"/>
      <c r="P52" s="41"/>
      <c r="Q52" s="6"/>
    </row>
    <row r="53" spans="1:17" ht="12" thickBot="1">
      <c r="A53" s="5"/>
      <c r="B53" s="55" t="s">
        <v>48</v>
      </c>
      <c r="C53" s="26"/>
      <c r="D53" s="26"/>
      <c r="E53" s="56"/>
      <c r="F53" s="210">
        <f>+F51+F52</f>
        <v>4258</v>
      </c>
      <c r="G53" s="211"/>
      <c r="H53" s="6"/>
      <c r="I53" s="57"/>
      <c r="J53" s="27"/>
      <c r="K53" s="27"/>
      <c r="L53" s="27"/>
      <c r="M53" s="27"/>
      <c r="N53" s="54"/>
      <c r="P53" s="41"/>
      <c r="Q53" s="11"/>
    </row>
    <row r="54" spans="1:17" ht="11.25">
      <c r="A54" s="5"/>
      <c r="B54" s="169" t="s">
        <v>55</v>
      </c>
      <c r="C54" s="169"/>
      <c r="D54" s="169"/>
      <c r="E54" s="169"/>
      <c r="F54" s="169"/>
      <c r="G54" s="169"/>
      <c r="H54" s="6"/>
      <c r="I54" s="215" t="s">
        <v>56</v>
      </c>
      <c r="J54" s="215"/>
      <c r="K54" s="215"/>
      <c r="L54" s="215"/>
      <c r="M54" s="215"/>
      <c r="N54" s="216"/>
      <c r="P54" s="41"/>
      <c r="Q54" s="11"/>
    </row>
    <row r="55" spans="1:17" ht="1.5" customHeight="1">
      <c r="A55" s="5"/>
      <c r="B55" s="77"/>
      <c r="C55" s="77"/>
      <c r="D55" s="77"/>
      <c r="E55" s="77"/>
      <c r="F55" s="77"/>
      <c r="G55" s="77"/>
      <c r="H55" s="6"/>
      <c r="I55" s="77"/>
      <c r="J55" s="77"/>
      <c r="K55" s="77"/>
      <c r="L55" s="77"/>
      <c r="M55" s="77"/>
      <c r="N55" s="78"/>
      <c r="P55" s="41"/>
      <c r="Q55" s="11" t="s">
        <v>57</v>
      </c>
    </row>
    <row r="56" spans="1:17" ht="11.25" customHeight="1" hidden="1">
      <c r="A56" s="5"/>
      <c r="B56" s="169"/>
      <c r="C56" s="169"/>
      <c r="D56" s="169"/>
      <c r="E56" s="169"/>
      <c r="F56" s="169"/>
      <c r="G56" s="169"/>
      <c r="H56" s="6"/>
      <c r="I56" s="6"/>
      <c r="J56" s="6"/>
      <c r="K56" s="6"/>
      <c r="L56" s="6"/>
      <c r="M56" s="6"/>
      <c r="N56" s="13"/>
      <c r="P56" s="41"/>
      <c r="Q56" s="11" t="s">
        <v>58</v>
      </c>
    </row>
    <row r="57" spans="1:17" ht="16.5" customHeight="1">
      <c r="A57" s="5"/>
      <c r="B57" s="168" t="s">
        <v>59</v>
      </c>
      <c r="C57" s="168"/>
      <c r="D57" s="168"/>
      <c r="E57" s="168"/>
      <c r="F57" s="168"/>
      <c r="G57" s="168"/>
      <c r="H57" s="6"/>
      <c r="I57" s="168" t="s">
        <v>111</v>
      </c>
      <c r="J57" s="168"/>
      <c r="K57" s="168"/>
      <c r="L57" s="168"/>
      <c r="M57" s="168"/>
      <c r="N57" s="214"/>
      <c r="P57" s="41"/>
      <c r="Q57" s="11"/>
    </row>
    <row r="58" spans="1:17" ht="11.25">
      <c r="A58" s="5"/>
      <c r="B58" s="169" t="s">
        <v>57</v>
      </c>
      <c r="C58" s="169"/>
      <c r="D58" s="169"/>
      <c r="E58" s="169"/>
      <c r="F58" s="169"/>
      <c r="G58" s="169"/>
      <c r="H58" s="6"/>
      <c r="I58" s="215" t="s">
        <v>57</v>
      </c>
      <c r="J58" s="215"/>
      <c r="K58" s="215"/>
      <c r="L58" s="215"/>
      <c r="M58" s="215"/>
      <c r="N58" s="216"/>
      <c r="P58" s="6"/>
      <c r="Q58" s="6"/>
    </row>
    <row r="59" spans="1:17" ht="26.25" customHeight="1">
      <c r="A59" s="5"/>
      <c r="B59" s="217" t="s">
        <v>61</v>
      </c>
      <c r="C59" s="217"/>
      <c r="D59" s="217"/>
      <c r="E59" s="217"/>
      <c r="F59" s="217"/>
      <c r="G59" s="217"/>
      <c r="H59" s="6"/>
      <c r="I59" s="218" t="s">
        <v>110</v>
      </c>
      <c r="J59" s="218"/>
      <c r="K59" s="218"/>
      <c r="L59" s="218"/>
      <c r="M59" s="218"/>
      <c r="N59" s="219"/>
      <c r="P59" s="6"/>
      <c r="Q59" s="6"/>
    </row>
    <row r="60" spans="1:17" ht="2.25" customHeight="1">
      <c r="A60" s="5"/>
      <c r="B60" s="169" t="s">
        <v>63</v>
      </c>
      <c r="C60" s="169"/>
      <c r="D60" s="169"/>
      <c r="E60" s="169"/>
      <c r="F60" s="169"/>
      <c r="G60" s="169"/>
      <c r="H60" s="6"/>
      <c r="I60" s="212"/>
      <c r="J60" s="212"/>
      <c r="K60" s="212"/>
      <c r="L60" s="212"/>
      <c r="M60" s="212"/>
      <c r="N60" s="213"/>
      <c r="P60" s="6"/>
      <c r="Q60" s="6"/>
    </row>
    <row r="61" spans="1:17" ht="0.75" customHeight="1" hidden="1">
      <c r="A61" s="5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13"/>
      <c r="P61" s="6"/>
      <c r="Q61" s="6"/>
    </row>
    <row r="62" spans="1:17" ht="14.25" customHeight="1" thickBot="1">
      <c r="A62" s="59"/>
      <c r="B62" s="60"/>
      <c r="C62" s="60"/>
      <c r="D62" s="60"/>
      <c r="E62" s="60"/>
      <c r="F62" s="60"/>
      <c r="G62" s="60"/>
      <c r="H62" s="60"/>
      <c r="I62" s="60" t="s">
        <v>64</v>
      </c>
      <c r="J62" s="60">
        <v>7862</v>
      </c>
      <c r="K62" s="60"/>
      <c r="L62" s="61"/>
      <c r="M62" s="62"/>
      <c r="N62" s="63"/>
      <c r="P62" s="6"/>
      <c r="Q62" s="6"/>
    </row>
    <row r="63" spans="14:17" ht="36" customHeight="1">
      <c r="N63" s="4" t="s">
        <v>65</v>
      </c>
      <c r="P63" s="6"/>
      <c r="Q63" s="6"/>
    </row>
    <row r="64" spans="16:17" ht="11.25">
      <c r="P64" s="6"/>
      <c r="Q64" s="6"/>
    </row>
    <row r="65" spans="16:17" ht="11.25">
      <c r="P65" s="6"/>
      <c r="Q65" s="6"/>
    </row>
    <row r="66" spans="16:17" ht="11.25">
      <c r="P66" s="6"/>
      <c r="Q66" s="6"/>
    </row>
    <row r="67" spans="16:17" ht="11.25">
      <c r="P67" s="6"/>
      <c r="Q67" s="6"/>
    </row>
    <row r="68" spans="16:17" ht="11.25">
      <c r="P68" s="6"/>
      <c r="Q68" s="6"/>
    </row>
    <row r="69" spans="16:17" ht="11.25">
      <c r="P69" s="6"/>
      <c r="Q69" s="6"/>
    </row>
    <row r="70" spans="16:17" ht="11.25">
      <c r="P70" s="6"/>
      <c r="Q70" s="6"/>
    </row>
    <row r="71" spans="16:17" ht="11.25">
      <c r="P71" s="6"/>
      <c r="Q71" s="6"/>
    </row>
    <row r="72" spans="16:17" ht="11.25">
      <c r="P72" s="6"/>
      <c r="Q72" s="6"/>
    </row>
    <row r="73" spans="16:17" ht="11.25">
      <c r="P73" s="6"/>
      <c r="Q73" s="6"/>
    </row>
    <row r="74" spans="16:17" ht="11.25">
      <c r="P74" s="6"/>
      <c r="Q74" s="6"/>
    </row>
  </sheetData>
  <sheetProtection/>
  <mergeCells count="83">
    <mergeCell ref="B11:C11"/>
    <mergeCell ref="D11:N11"/>
    <mergeCell ref="M2:N2"/>
    <mergeCell ref="L3:M3"/>
    <mergeCell ref="L8:M8"/>
    <mergeCell ref="K9:L9"/>
    <mergeCell ref="M9:N9"/>
    <mergeCell ref="B13:N15"/>
    <mergeCell ref="G16:H16"/>
    <mergeCell ref="L16:M16"/>
    <mergeCell ref="B17:N17"/>
    <mergeCell ref="B18:C18"/>
    <mergeCell ref="E18:G18"/>
    <mergeCell ref="I18:J18"/>
    <mergeCell ref="L18:M18"/>
    <mergeCell ref="C27:E27"/>
    <mergeCell ref="G27:I27"/>
    <mergeCell ref="B19:N19"/>
    <mergeCell ref="B20:E20"/>
    <mergeCell ref="F20:I20"/>
    <mergeCell ref="J20:K20"/>
    <mergeCell ref="L20:N20"/>
    <mergeCell ref="B21:E21"/>
    <mergeCell ref="F21:I21"/>
    <mergeCell ref="J21:K21"/>
    <mergeCell ref="L21:N21"/>
    <mergeCell ref="F23:G23"/>
    <mergeCell ref="F24:G24"/>
    <mergeCell ref="M24:N24"/>
    <mergeCell ref="F25:G25"/>
    <mergeCell ref="M25:N25"/>
    <mergeCell ref="C28:E28"/>
    <mergeCell ref="G28:I28"/>
    <mergeCell ref="C29:E29"/>
    <mergeCell ref="G29:I29"/>
    <mergeCell ref="C30:E30"/>
    <mergeCell ref="G30:I30"/>
    <mergeCell ref="C31:E31"/>
    <mergeCell ref="G31:I31"/>
    <mergeCell ref="C32:E32"/>
    <mergeCell ref="G32:I32"/>
    <mergeCell ref="C33:E33"/>
    <mergeCell ref="G33:I33"/>
    <mergeCell ref="M36:N36"/>
    <mergeCell ref="M37:N37"/>
    <mergeCell ref="G38:J38"/>
    <mergeCell ref="K38:L38"/>
    <mergeCell ref="M38:N38"/>
    <mergeCell ref="C34:E34"/>
    <mergeCell ref="G34:I34"/>
    <mergeCell ref="C35:E35"/>
    <mergeCell ref="G35:I35"/>
    <mergeCell ref="H36:I36"/>
    <mergeCell ref="P38:Q38"/>
    <mergeCell ref="M40:N40"/>
    <mergeCell ref="M41:N41"/>
    <mergeCell ref="F42:G42"/>
    <mergeCell ref="M42:N42"/>
    <mergeCell ref="M39:N39"/>
    <mergeCell ref="F43:G43"/>
    <mergeCell ref="M43:N43"/>
    <mergeCell ref="B54:G54"/>
    <mergeCell ref="I54:N54"/>
    <mergeCell ref="F44:G44"/>
    <mergeCell ref="F45:G45"/>
    <mergeCell ref="F46:G46"/>
    <mergeCell ref="F47:G47"/>
    <mergeCell ref="F48:G48"/>
    <mergeCell ref="F49:G49"/>
    <mergeCell ref="F50:G50"/>
    <mergeCell ref="P50:Q50"/>
    <mergeCell ref="F51:G51"/>
    <mergeCell ref="F52:G52"/>
    <mergeCell ref="F53:G53"/>
    <mergeCell ref="B60:G60"/>
    <mergeCell ref="I60:N60"/>
    <mergeCell ref="B56:G56"/>
    <mergeCell ref="B57:G57"/>
    <mergeCell ref="I57:N57"/>
    <mergeCell ref="B58:G58"/>
    <mergeCell ref="I58:N58"/>
    <mergeCell ref="B59:G59"/>
    <mergeCell ref="I59:N59"/>
  </mergeCells>
  <printOptions/>
  <pageMargins left="0.7" right="0.7" top="0.75" bottom="0.75" header="0.3" footer="0.3"/>
  <pageSetup horizontalDpi="600" verticalDpi="600" orientation="portrait" scale="95" r:id="rId2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V74"/>
  <sheetViews>
    <sheetView zoomScalePageLayoutView="0" workbookViewId="0" topLeftCell="A37">
      <selection activeCell="I59" sqref="I59:N59"/>
    </sheetView>
  </sheetViews>
  <sheetFormatPr defaultColWidth="6.7109375" defaultRowHeight="1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125" style="4" customWidth="1"/>
    <col min="8" max="8" width="3.28125" style="4" customWidth="1"/>
    <col min="9" max="9" width="9.00390625" style="4" customWidth="1"/>
    <col min="10" max="10" width="8.140625" style="4" customWidth="1"/>
    <col min="11" max="11" width="4.00390625" style="4" customWidth="1"/>
    <col min="12" max="12" width="7.00390625" style="4" customWidth="1"/>
    <col min="13" max="13" width="5.28125" style="4" bestFit="1" customWidth="1"/>
    <col min="14" max="14" width="16.28125" style="4" customWidth="1"/>
    <col min="15" max="15" width="8.140625" style="4" bestFit="1" customWidth="1"/>
    <col min="16" max="16" width="9.28125" style="4" bestFit="1" customWidth="1"/>
    <col min="17" max="17" width="10.28125" style="4" bestFit="1" customWidth="1"/>
    <col min="18" max="16384" width="6.7109375" style="4" customWidth="1"/>
  </cols>
  <sheetData>
    <row r="1" spans="1:14" ht="11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1.2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164">
        <v>12</v>
      </c>
      <c r="N2" s="165"/>
    </row>
    <row r="3" spans="1:14" ht="11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166"/>
      <c r="M3" s="167"/>
      <c r="N3" s="8">
        <v>7862</v>
      </c>
    </row>
    <row r="4" spans="1:14" ht="11.2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82"/>
      <c r="M4" s="82"/>
      <c r="N4" s="10" t="s">
        <v>1</v>
      </c>
    </row>
    <row r="5" spans="1:14" ht="11.25">
      <c r="A5" s="5"/>
      <c r="B5" s="6"/>
      <c r="C5" s="6"/>
      <c r="D5" s="6"/>
      <c r="E5" s="6"/>
      <c r="F5" s="6"/>
      <c r="G5" s="11"/>
      <c r="H5" s="6"/>
      <c r="I5" s="6"/>
      <c r="J5" s="6"/>
      <c r="K5" s="6"/>
      <c r="L5" s="82" t="s">
        <v>2</v>
      </c>
      <c r="M5" s="82"/>
      <c r="N5" s="12"/>
    </row>
    <row r="6" spans="1:14" ht="11.25">
      <c r="A6" s="5"/>
      <c r="B6" s="6"/>
      <c r="C6" s="6"/>
      <c r="D6" s="6"/>
      <c r="E6" s="6"/>
      <c r="F6" s="6"/>
      <c r="G6" s="11" t="s">
        <v>3</v>
      </c>
      <c r="H6" s="6"/>
      <c r="I6" s="6"/>
      <c r="J6" s="6"/>
      <c r="K6" s="6"/>
      <c r="L6" s="6"/>
      <c r="M6" s="6"/>
      <c r="N6" s="13"/>
    </row>
    <row r="7" spans="1:14" ht="11.25">
      <c r="A7" s="5"/>
      <c r="B7" s="6"/>
      <c r="C7" s="6"/>
      <c r="D7" s="6"/>
      <c r="E7" s="6"/>
      <c r="F7" s="11"/>
      <c r="G7" s="11"/>
      <c r="H7" s="6"/>
      <c r="I7" s="6"/>
      <c r="J7" s="6"/>
      <c r="K7" s="6"/>
      <c r="L7" s="6"/>
      <c r="M7" s="6"/>
      <c r="N7" s="13"/>
    </row>
    <row r="8" spans="1:14" ht="12" thickBot="1">
      <c r="A8" s="5"/>
      <c r="B8" s="6"/>
      <c r="C8" s="6"/>
      <c r="D8" s="6"/>
      <c r="E8" s="6"/>
      <c r="F8" s="6"/>
      <c r="G8" s="6" t="s">
        <v>4</v>
      </c>
      <c r="H8" s="6"/>
      <c r="I8" s="6"/>
      <c r="J8" s="14">
        <v>13</v>
      </c>
      <c r="K8" s="77" t="s">
        <v>5</v>
      </c>
      <c r="L8" s="168" t="s">
        <v>14</v>
      </c>
      <c r="M8" s="168"/>
      <c r="N8" s="13">
        <v>2017</v>
      </c>
    </row>
    <row r="9" spans="1:14" ht="11.25">
      <c r="A9" s="5"/>
      <c r="B9" s="6"/>
      <c r="C9" s="6"/>
      <c r="D9" s="6"/>
      <c r="E9" s="6"/>
      <c r="F9" s="6"/>
      <c r="G9" s="6"/>
      <c r="H9" s="6"/>
      <c r="I9" s="6"/>
      <c r="J9" s="6"/>
      <c r="K9" s="169" t="s">
        <v>6</v>
      </c>
      <c r="L9" s="169"/>
      <c r="M9" s="170">
        <f>M42</f>
        <v>1392</v>
      </c>
      <c r="N9" s="171"/>
    </row>
    <row r="10" spans="1:14" ht="13.5" customHeight="1">
      <c r="A10" s="5"/>
      <c r="B10" s="6" t="s">
        <v>7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1:14" ht="11.25">
      <c r="A11" s="80"/>
      <c r="B11" s="161">
        <f>$M$9</f>
        <v>1392</v>
      </c>
      <c r="C11" s="161"/>
      <c r="D11" s="162" t="s">
        <v>107</v>
      </c>
      <c r="E11" s="162"/>
      <c r="F11" s="162"/>
      <c r="G11" s="162"/>
      <c r="H11" s="162"/>
      <c r="I11" s="162"/>
      <c r="J11" s="162"/>
      <c r="K11" s="162"/>
      <c r="L11" s="162"/>
      <c r="M11" s="162"/>
      <c r="N11" s="163"/>
    </row>
    <row r="12" spans="1:20" ht="11.25">
      <c r="A12" s="5"/>
      <c r="B12" s="6" t="s">
        <v>8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  <c r="P12" s="4" t="s">
        <v>9</v>
      </c>
      <c r="T12" s="4" t="s">
        <v>10</v>
      </c>
    </row>
    <row r="13" spans="1:14" ht="12.75" customHeight="1">
      <c r="A13" s="5"/>
      <c r="B13" s="172" t="s">
        <v>104</v>
      </c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3"/>
    </row>
    <row r="14" spans="1:14" ht="11.25">
      <c r="A14" s="5"/>
      <c r="B14" s="172"/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3"/>
    </row>
    <row r="15" spans="1:14" ht="11.25">
      <c r="A15" s="5"/>
      <c r="B15" s="172"/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3"/>
    </row>
    <row r="16" spans="1:16" ht="11.25">
      <c r="A16" s="5"/>
      <c r="B16" s="6" t="s">
        <v>11</v>
      </c>
      <c r="C16" s="6"/>
      <c r="D16" s="6"/>
      <c r="E16" s="18">
        <v>14</v>
      </c>
      <c r="F16" s="77" t="s">
        <v>5</v>
      </c>
      <c r="G16" s="168" t="s">
        <v>14</v>
      </c>
      <c r="H16" s="168"/>
      <c r="I16" s="77" t="s">
        <v>12</v>
      </c>
      <c r="J16" s="18">
        <v>14</v>
      </c>
      <c r="K16" s="77" t="s">
        <v>13</v>
      </c>
      <c r="L16" s="168" t="s">
        <v>14</v>
      </c>
      <c r="M16" s="168"/>
      <c r="N16" s="13">
        <v>2017</v>
      </c>
      <c r="P16" s="19"/>
    </row>
    <row r="17" spans="1:14" ht="12" thickBot="1">
      <c r="A17" s="5"/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5"/>
    </row>
    <row r="18" spans="1:22" ht="12" thickBot="1">
      <c r="A18" s="5"/>
      <c r="B18" s="169" t="s">
        <v>15</v>
      </c>
      <c r="C18" s="176"/>
      <c r="D18" s="20"/>
      <c r="E18" s="177" t="s">
        <v>16</v>
      </c>
      <c r="F18" s="178"/>
      <c r="G18" s="179"/>
      <c r="H18" s="20" t="s">
        <v>17</v>
      </c>
      <c r="I18" s="177" t="s">
        <v>18</v>
      </c>
      <c r="J18" s="179"/>
      <c r="K18" s="20"/>
      <c r="L18" s="177" t="s">
        <v>19</v>
      </c>
      <c r="M18" s="179"/>
      <c r="N18" s="20"/>
      <c r="V18" s="4" t="s">
        <v>10</v>
      </c>
    </row>
    <row r="19" spans="1:17" ht="11.25">
      <c r="A19" s="5"/>
      <c r="B19" s="174" t="s">
        <v>20</v>
      </c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5"/>
      <c r="Q19" s="4" t="s">
        <v>10</v>
      </c>
    </row>
    <row r="20" spans="1:17" ht="12.75" customHeight="1">
      <c r="A20" s="5"/>
      <c r="B20" s="180"/>
      <c r="C20" s="181"/>
      <c r="D20" s="181"/>
      <c r="E20" s="182"/>
      <c r="F20" s="164"/>
      <c r="G20" s="183"/>
      <c r="H20" s="183"/>
      <c r="I20" s="184"/>
      <c r="J20" s="164"/>
      <c r="K20" s="184"/>
      <c r="L20" s="164"/>
      <c r="M20" s="183"/>
      <c r="N20" s="165"/>
      <c r="Q20" s="4" t="s">
        <v>10</v>
      </c>
    </row>
    <row r="21" spans="1:14" ht="11.25">
      <c r="A21" s="5"/>
      <c r="B21" s="185" t="s">
        <v>21</v>
      </c>
      <c r="C21" s="186"/>
      <c r="D21" s="186"/>
      <c r="E21" s="187"/>
      <c r="F21" s="185" t="s">
        <v>22</v>
      </c>
      <c r="G21" s="186"/>
      <c r="H21" s="186"/>
      <c r="I21" s="187"/>
      <c r="J21" s="185" t="s">
        <v>23</v>
      </c>
      <c r="K21" s="187"/>
      <c r="L21" s="185" t="s">
        <v>24</v>
      </c>
      <c r="M21" s="186"/>
      <c r="N21" s="188"/>
    </row>
    <row r="22" spans="1:14" ht="11.25">
      <c r="A22" s="5"/>
      <c r="B22" s="7" t="s">
        <v>25</v>
      </c>
      <c r="C22" s="6"/>
      <c r="D22" s="6"/>
      <c r="E22" s="11"/>
      <c r="F22" s="6"/>
      <c r="G22" s="6"/>
      <c r="H22" s="6"/>
      <c r="I22" s="6"/>
      <c r="J22" s="6"/>
      <c r="K22" s="6"/>
      <c r="L22" s="6"/>
      <c r="M22" s="6"/>
      <c r="N22" s="13"/>
    </row>
    <row r="23" spans="1:14" ht="11.25">
      <c r="A23" s="5"/>
      <c r="B23" s="6"/>
      <c r="C23" s="6" t="s">
        <v>26</v>
      </c>
      <c r="D23" s="6"/>
      <c r="E23" s="77"/>
      <c r="F23" s="168" t="s">
        <v>27</v>
      </c>
      <c r="G23" s="168"/>
      <c r="H23" s="6"/>
      <c r="I23" s="6"/>
      <c r="J23" s="11"/>
      <c r="K23" s="6"/>
      <c r="L23" s="6"/>
      <c r="M23" s="6"/>
      <c r="N23" s="13"/>
    </row>
    <row r="24" spans="1:14" ht="11.25">
      <c r="A24" s="5"/>
      <c r="B24" s="6" t="s">
        <v>28</v>
      </c>
      <c r="C24" s="6"/>
      <c r="D24" s="22">
        <v>0</v>
      </c>
      <c r="E24" s="77" t="s">
        <v>29</v>
      </c>
      <c r="F24" s="189">
        <v>1120</v>
      </c>
      <c r="G24" s="190"/>
      <c r="H24" s="6" t="s">
        <v>30</v>
      </c>
      <c r="I24" s="6"/>
      <c r="J24" s="11"/>
      <c r="K24" s="6"/>
      <c r="L24" s="6"/>
      <c r="M24" s="191"/>
      <c r="N24" s="192"/>
    </row>
    <row r="25" spans="1:14" ht="11.25">
      <c r="A25" s="5"/>
      <c r="B25" s="6" t="s">
        <v>31</v>
      </c>
      <c r="C25" s="6"/>
      <c r="D25" s="22">
        <v>1</v>
      </c>
      <c r="E25" s="77" t="s">
        <v>29</v>
      </c>
      <c r="F25" s="189">
        <v>640</v>
      </c>
      <c r="G25" s="190"/>
      <c r="H25" s="6" t="s">
        <v>30</v>
      </c>
      <c r="I25" s="6"/>
      <c r="J25" s="11"/>
      <c r="K25" s="6" t="s">
        <v>32</v>
      </c>
      <c r="L25" s="6"/>
      <c r="M25" s="193">
        <f>D24*F24+D25*F25</f>
        <v>640</v>
      </c>
      <c r="N25" s="194"/>
    </row>
    <row r="26" spans="1:14" ht="11.25">
      <c r="A26" s="5"/>
      <c r="B26" s="7" t="s">
        <v>33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13"/>
    </row>
    <row r="27" spans="1:14" ht="11.25">
      <c r="A27" s="5"/>
      <c r="B27" s="6" t="s">
        <v>5</v>
      </c>
      <c r="C27" s="168" t="s">
        <v>83</v>
      </c>
      <c r="D27" s="168"/>
      <c r="E27" s="168"/>
      <c r="F27" s="77" t="s">
        <v>29</v>
      </c>
      <c r="G27" s="168" t="s">
        <v>105</v>
      </c>
      <c r="H27" s="168"/>
      <c r="I27" s="168"/>
      <c r="J27" s="23">
        <v>200</v>
      </c>
      <c r="K27" s="6" t="s">
        <v>34</v>
      </c>
      <c r="L27" s="6"/>
      <c r="M27" s="6"/>
      <c r="N27" s="24"/>
    </row>
    <row r="28" spans="1:14" ht="11.25">
      <c r="A28" s="5"/>
      <c r="B28" s="6" t="s">
        <v>5</v>
      </c>
      <c r="C28" s="168" t="s">
        <v>106</v>
      </c>
      <c r="D28" s="168"/>
      <c r="E28" s="168"/>
      <c r="F28" s="25" t="s">
        <v>29</v>
      </c>
      <c r="G28" s="168" t="s">
        <v>106</v>
      </c>
      <c r="H28" s="168"/>
      <c r="I28" s="168"/>
      <c r="J28" s="23">
        <v>50</v>
      </c>
      <c r="K28" s="6" t="s">
        <v>34</v>
      </c>
      <c r="L28" s="6"/>
      <c r="M28" s="6"/>
      <c r="N28" s="24"/>
    </row>
    <row r="29" spans="1:14" ht="11.25">
      <c r="A29" s="5"/>
      <c r="B29" s="6" t="s">
        <v>5</v>
      </c>
      <c r="C29" s="168" t="s">
        <v>105</v>
      </c>
      <c r="D29" s="168"/>
      <c r="E29" s="168"/>
      <c r="F29" s="25" t="s">
        <v>29</v>
      </c>
      <c r="G29" s="168" t="s">
        <v>83</v>
      </c>
      <c r="H29" s="168"/>
      <c r="I29" s="168"/>
      <c r="J29" s="26">
        <v>200</v>
      </c>
      <c r="K29" s="6" t="s">
        <v>34</v>
      </c>
      <c r="L29" s="6"/>
      <c r="M29" s="6"/>
      <c r="N29" s="13"/>
    </row>
    <row r="30" spans="1:14" ht="11.25">
      <c r="A30" s="5"/>
      <c r="B30" s="6" t="s">
        <v>5</v>
      </c>
      <c r="C30" s="168"/>
      <c r="D30" s="168"/>
      <c r="E30" s="168"/>
      <c r="F30" s="77" t="s">
        <v>29</v>
      </c>
      <c r="G30" s="168"/>
      <c r="H30" s="168"/>
      <c r="I30" s="168"/>
      <c r="J30" s="26"/>
      <c r="K30" s="6" t="s">
        <v>34</v>
      </c>
      <c r="L30" s="6"/>
      <c r="M30" s="6"/>
      <c r="N30" s="13"/>
    </row>
    <row r="31" spans="1:14" ht="11.25">
      <c r="A31" s="5"/>
      <c r="B31" s="6" t="s">
        <v>5</v>
      </c>
      <c r="C31" s="168"/>
      <c r="D31" s="168"/>
      <c r="E31" s="168"/>
      <c r="F31" s="77" t="s">
        <v>29</v>
      </c>
      <c r="G31" s="168"/>
      <c r="H31" s="168"/>
      <c r="I31" s="168"/>
      <c r="J31" s="26"/>
      <c r="K31" s="6" t="s">
        <v>34</v>
      </c>
      <c r="L31" s="6"/>
      <c r="M31" s="6"/>
      <c r="N31" s="13"/>
    </row>
    <row r="32" spans="1:14" ht="11.25">
      <c r="A32" s="5"/>
      <c r="B32" s="6" t="s">
        <v>5</v>
      </c>
      <c r="C32" s="183"/>
      <c r="D32" s="183"/>
      <c r="E32" s="183"/>
      <c r="F32" s="77" t="s">
        <v>29</v>
      </c>
      <c r="G32" s="168"/>
      <c r="H32" s="168"/>
      <c r="I32" s="168"/>
      <c r="J32" s="26"/>
      <c r="K32" s="6" t="s">
        <v>34</v>
      </c>
      <c r="L32" s="6"/>
      <c r="M32" s="6"/>
      <c r="N32" s="13"/>
    </row>
    <row r="33" spans="1:14" ht="11.25">
      <c r="A33" s="5"/>
      <c r="B33" s="6" t="s">
        <v>5</v>
      </c>
      <c r="C33" s="168"/>
      <c r="D33" s="168"/>
      <c r="E33" s="168"/>
      <c r="F33" s="77" t="s">
        <v>29</v>
      </c>
      <c r="G33" s="183"/>
      <c r="H33" s="183"/>
      <c r="I33" s="183"/>
      <c r="J33" s="26"/>
      <c r="K33" s="6" t="s">
        <v>34</v>
      </c>
      <c r="L33" s="6"/>
      <c r="M33" s="6"/>
      <c r="N33" s="13"/>
    </row>
    <row r="34" spans="1:14" ht="11.25">
      <c r="A34" s="5"/>
      <c r="B34" s="6" t="s">
        <v>5</v>
      </c>
      <c r="C34" s="183"/>
      <c r="D34" s="183"/>
      <c r="E34" s="183"/>
      <c r="F34" s="77" t="s">
        <v>29</v>
      </c>
      <c r="G34" s="168"/>
      <c r="H34" s="168"/>
      <c r="I34" s="168"/>
      <c r="J34" s="27"/>
      <c r="K34" s="6" t="s">
        <v>34</v>
      </c>
      <c r="L34" s="6"/>
      <c r="M34" s="6"/>
      <c r="N34" s="13"/>
    </row>
    <row r="35" spans="1:14" ht="11.25">
      <c r="A35" s="5"/>
      <c r="B35" s="6"/>
      <c r="C35" s="169"/>
      <c r="D35" s="169"/>
      <c r="E35" s="169"/>
      <c r="F35" s="77" t="s">
        <v>29</v>
      </c>
      <c r="G35" s="169"/>
      <c r="H35" s="169"/>
      <c r="I35" s="169"/>
      <c r="J35" s="28">
        <f>J27+J28+J29+J30+J31+J32+J34</f>
        <v>450</v>
      </c>
      <c r="K35" s="6"/>
      <c r="L35" s="6"/>
      <c r="M35" s="29"/>
      <c r="N35" s="30"/>
    </row>
    <row r="36" spans="1:14" ht="11.25">
      <c r="A36" s="5"/>
      <c r="B36" s="6"/>
      <c r="C36" s="6"/>
      <c r="D36" s="6"/>
      <c r="E36" s="6"/>
      <c r="F36" s="6"/>
      <c r="G36" s="6"/>
      <c r="H36" s="169" t="s">
        <v>36</v>
      </c>
      <c r="I36" s="169"/>
      <c r="J36" s="31">
        <v>1.6</v>
      </c>
      <c r="K36" s="6"/>
      <c r="L36" s="81"/>
      <c r="M36" s="193">
        <f>M25</f>
        <v>640</v>
      </c>
      <c r="N36" s="194"/>
    </row>
    <row r="37" spans="1:18" ht="11.25">
      <c r="A37" s="5"/>
      <c r="B37" s="6" t="s">
        <v>37</v>
      </c>
      <c r="C37" s="6"/>
      <c r="D37" s="6"/>
      <c r="E37" s="6"/>
      <c r="F37" s="6"/>
      <c r="G37" s="6"/>
      <c r="H37" s="77"/>
      <c r="I37" s="77"/>
      <c r="J37" s="31"/>
      <c r="K37" s="6"/>
      <c r="L37" s="79" t="s">
        <v>38</v>
      </c>
      <c r="M37" s="195">
        <v>1</v>
      </c>
      <c r="N37" s="196"/>
      <c r="R37" s="4" t="s">
        <v>39</v>
      </c>
    </row>
    <row r="38" spans="1:17" ht="11.25">
      <c r="A38" s="5"/>
      <c r="B38" s="6"/>
      <c r="C38" s="6"/>
      <c r="D38" s="6"/>
      <c r="E38" s="6"/>
      <c r="F38" s="6"/>
      <c r="G38" s="197"/>
      <c r="H38" s="197"/>
      <c r="I38" s="197"/>
      <c r="J38" s="197"/>
      <c r="K38" s="197" t="s">
        <v>40</v>
      </c>
      <c r="L38" s="198"/>
      <c r="M38" s="195">
        <f>16+16</f>
        <v>32</v>
      </c>
      <c r="N38" s="196"/>
      <c r="P38" s="169"/>
      <c r="Q38" s="169"/>
    </row>
    <row r="39" spans="1:17" ht="11.25">
      <c r="A39" s="5"/>
      <c r="B39" s="35"/>
      <c r="C39" s="36" t="s">
        <v>41</v>
      </c>
      <c r="D39" s="37"/>
      <c r="E39" s="37"/>
      <c r="F39" s="37"/>
      <c r="G39" s="38"/>
      <c r="H39" s="39"/>
      <c r="I39" s="39"/>
      <c r="J39" s="40"/>
      <c r="K39" s="40"/>
      <c r="L39" s="79" t="s">
        <v>33</v>
      </c>
      <c r="M39" s="189">
        <f>J35*J36</f>
        <v>720</v>
      </c>
      <c r="N39" s="199"/>
      <c r="P39" s="41"/>
      <c r="Q39" s="6"/>
    </row>
    <row r="40" spans="1:17" ht="11.25">
      <c r="A40" s="5"/>
      <c r="B40" s="42"/>
      <c r="C40" s="7"/>
      <c r="D40" s="6"/>
      <c r="E40" s="6"/>
      <c r="F40" s="6"/>
      <c r="G40" s="43"/>
      <c r="H40" s="39"/>
      <c r="I40" s="39"/>
      <c r="J40" s="40"/>
      <c r="K40" s="40"/>
      <c r="L40" s="79" t="s">
        <v>42</v>
      </c>
      <c r="M40" s="189">
        <v>0</v>
      </c>
      <c r="N40" s="199"/>
      <c r="P40" s="41"/>
      <c r="Q40" s="6"/>
    </row>
    <row r="41" spans="1:17" ht="11.25">
      <c r="A41" s="5"/>
      <c r="B41" s="42"/>
      <c r="C41" s="7"/>
      <c r="D41" s="6"/>
      <c r="E41" s="6"/>
      <c r="F41" s="6"/>
      <c r="G41" s="43"/>
      <c r="H41" s="39"/>
      <c r="I41" s="39"/>
      <c r="J41" s="40"/>
      <c r="K41" s="40"/>
      <c r="L41" s="79" t="s">
        <v>43</v>
      </c>
      <c r="M41" s="189">
        <v>0</v>
      </c>
      <c r="N41" s="199"/>
      <c r="P41" s="41"/>
      <c r="Q41" s="6"/>
    </row>
    <row r="42" spans="1:17" ht="11.25">
      <c r="A42" s="5"/>
      <c r="B42" s="42" t="s">
        <v>44</v>
      </c>
      <c r="C42" s="6"/>
      <c r="D42" s="6"/>
      <c r="E42" s="81"/>
      <c r="F42" s="200">
        <v>0</v>
      </c>
      <c r="G42" s="201"/>
      <c r="H42" s="79"/>
      <c r="I42" s="79"/>
      <c r="J42" s="79"/>
      <c r="K42" s="6" t="s">
        <v>45</v>
      </c>
      <c r="L42" s="81"/>
      <c r="M42" s="170">
        <f>SUM(M36+M38+M39)+M40+M41</f>
        <v>1392</v>
      </c>
      <c r="N42" s="171"/>
      <c r="O42" s="44"/>
      <c r="P42" s="41"/>
      <c r="Q42" s="11"/>
    </row>
    <row r="43" spans="1:17" ht="11.25">
      <c r="A43" s="5"/>
      <c r="B43" s="42" t="s">
        <v>46</v>
      </c>
      <c r="C43" s="6"/>
      <c r="D43" s="6"/>
      <c r="E43" s="81"/>
      <c r="F43" s="202">
        <v>0</v>
      </c>
      <c r="G43" s="203"/>
      <c r="H43" s="79"/>
      <c r="I43" s="79"/>
      <c r="J43" s="79"/>
      <c r="K43" s="6" t="s">
        <v>47</v>
      </c>
      <c r="L43" s="81"/>
      <c r="M43" s="170"/>
      <c r="N43" s="171"/>
      <c r="P43" s="41"/>
      <c r="Q43" s="11"/>
    </row>
    <row r="44" spans="1:17" ht="11.25">
      <c r="A44" s="5"/>
      <c r="B44" s="42" t="s">
        <v>48</v>
      </c>
      <c r="C44" s="6"/>
      <c r="D44" s="6"/>
      <c r="E44" s="81"/>
      <c r="F44" s="204">
        <v>0</v>
      </c>
      <c r="G44" s="205"/>
      <c r="H44" s="79"/>
      <c r="I44" s="79"/>
      <c r="J44" s="79"/>
      <c r="K44" s="6"/>
      <c r="L44" s="81"/>
      <c r="M44" s="45"/>
      <c r="N44" s="46"/>
      <c r="P44" s="41"/>
      <c r="Q44" s="47"/>
    </row>
    <row r="45" spans="1:17" ht="11.25">
      <c r="A45" s="5"/>
      <c r="B45" s="42" t="s">
        <v>49</v>
      </c>
      <c r="C45" s="6"/>
      <c r="D45" s="6"/>
      <c r="E45" s="81"/>
      <c r="F45" s="202">
        <v>0</v>
      </c>
      <c r="G45" s="203"/>
      <c r="H45" s="79"/>
      <c r="I45" s="79"/>
      <c r="J45" s="79"/>
      <c r="K45" s="6"/>
      <c r="L45" s="81"/>
      <c r="M45" s="45"/>
      <c r="N45" s="46"/>
      <c r="P45" s="41"/>
      <c r="Q45" s="11"/>
    </row>
    <row r="46" spans="1:17" ht="11.25">
      <c r="A46" s="5"/>
      <c r="B46" s="42" t="s">
        <v>48</v>
      </c>
      <c r="C46" s="6"/>
      <c r="D46" s="6"/>
      <c r="E46" s="81"/>
      <c r="F46" s="204">
        <v>0</v>
      </c>
      <c r="G46" s="205"/>
      <c r="H46" s="79"/>
      <c r="I46" s="79"/>
      <c r="J46" s="79"/>
      <c r="K46" s="6"/>
      <c r="L46" s="81"/>
      <c r="M46" s="45"/>
      <c r="N46" s="46"/>
      <c r="P46" s="41"/>
      <c r="Q46" s="11"/>
    </row>
    <row r="47" spans="1:17" ht="11.25">
      <c r="A47" s="5"/>
      <c r="B47" s="42" t="s">
        <v>33</v>
      </c>
      <c r="C47" s="6"/>
      <c r="D47" s="6"/>
      <c r="E47" s="81"/>
      <c r="F47" s="200">
        <v>0</v>
      </c>
      <c r="G47" s="201"/>
      <c r="H47" s="6"/>
      <c r="I47" s="35" t="s">
        <v>50</v>
      </c>
      <c r="J47" s="37"/>
      <c r="K47" s="37"/>
      <c r="L47" s="37"/>
      <c r="M47" s="37"/>
      <c r="N47" s="48"/>
      <c r="P47" s="41"/>
      <c r="Q47" s="11"/>
    </row>
    <row r="48" spans="1:17" ht="11.25">
      <c r="A48" s="5"/>
      <c r="B48" s="42" t="s">
        <v>51</v>
      </c>
      <c r="C48" s="6"/>
      <c r="D48" s="6"/>
      <c r="E48" s="81"/>
      <c r="F48" s="202">
        <v>0</v>
      </c>
      <c r="G48" s="203"/>
      <c r="H48" s="6"/>
      <c r="I48" s="49"/>
      <c r="J48" s="50"/>
      <c r="K48" s="50"/>
      <c r="L48" s="50"/>
      <c r="M48" s="50"/>
      <c r="N48" s="51"/>
      <c r="P48" s="6"/>
      <c r="Q48" s="6"/>
    </row>
    <row r="49" spans="1:17" ht="11.25">
      <c r="A49" s="5"/>
      <c r="B49" s="42" t="s">
        <v>43</v>
      </c>
      <c r="C49" s="6"/>
      <c r="D49" s="6"/>
      <c r="E49" s="81" t="s">
        <v>52</v>
      </c>
      <c r="F49" s="202">
        <v>0</v>
      </c>
      <c r="G49" s="203"/>
      <c r="H49" s="6"/>
      <c r="I49" s="49"/>
      <c r="J49" s="50"/>
      <c r="K49" s="50"/>
      <c r="L49" s="50"/>
      <c r="M49" s="50"/>
      <c r="N49" s="51"/>
      <c r="P49" s="6"/>
      <c r="Q49" s="6"/>
    </row>
    <row r="50" spans="1:17" ht="11.25">
      <c r="A50" s="5"/>
      <c r="B50" s="42" t="s">
        <v>53</v>
      </c>
      <c r="C50" s="6"/>
      <c r="D50" s="6"/>
      <c r="E50" s="81"/>
      <c r="F50" s="202">
        <v>0</v>
      </c>
      <c r="G50" s="203"/>
      <c r="H50" s="52"/>
      <c r="I50" s="49"/>
      <c r="J50" s="50"/>
      <c r="K50" s="50"/>
      <c r="L50" s="50"/>
      <c r="M50" s="50"/>
      <c r="N50" s="51"/>
      <c r="P50" s="169"/>
      <c r="Q50" s="169"/>
    </row>
    <row r="51" spans="1:17" ht="11.25">
      <c r="A51" s="5"/>
      <c r="B51" s="42" t="s">
        <v>47</v>
      </c>
      <c r="C51" s="6"/>
      <c r="D51" s="6"/>
      <c r="E51" s="81"/>
      <c r="F51" s="206">
        <f>SUM(F46:G50)</f>
        <v>0</v>
      </c>
      <c r="G51" s="207"/>
      <c r="H51" s="6"/>
      <c r="I51" s="49"/>
      <c r="J51" s="50"/>
      <c r="K51" s="50"/>
      <c r="L51" s="50"/>
      <c r="M51" s="50"/>
      <c r="N51" s="51"/>
      <c r="P51" s="41"/>
      <c r="Q51" s="6"/>
    </row>
    <row r="52" spans="1:17" ht="11.25">
      <c r="A52" s="5"/>
      <c r="B52" s="42" t="s">
        <v>54</v>
      </c>
      <c r="C52" s="6"/>
      <c r="D52" s="6"/>
      <c r="E52" s="81"/>
      <c r="F52" s="208">
        <f>+M42-F51</f>
        <v>1392</v>
      </c>
      <c r="G52" s="209"/>
      <c r="H52" s="6"/>
      <c r="I52" s="53"/>
      <c r="J52" s="27"/>
      <c r="K52" s="27"/>
      <c r="L52" s="27"/>
      <c r="M52" s="27"/>
      <c r="N52" s="54"/>
      <c r="P52" s="41"/>
      <c r="Q52" s="6"/>
    </row>
    <row r="53" spans="1:17" ht="12" thickBot="1">
      <c r="A53" s="5"/>
      <c r="B53" s="55" t="s">
        <v>48</v>
      </c>
      <c r="C53" s="26"/>
      <c r="D53" s="26"/>
      <c r="E53" s="56"/>
      <c r="F53" s="210">
        <f>+F51+F52</f>
        <v>1392</v>
      </c>
      <c r="G53" s="211"/>
      <c r="H53" s="6"/>
      <c r="I53" s="57"/>
      <c r="J53" s="27"/>
      <c r="K53" s="27"/>
      <c r="L53" s="27"/>
      <c r="M53" s="27"/>
      <c r="N53" s="54"/>
      <c r="P53" s="41"/>
      <c r="Q53" s="11"/>
    </row>
    <row r="54" spans="1:17" ht="11.25">
      <c r="A54" s="5"/>
      <c r="B54" s="169" t="s">
        <v>55</v>
      </c>
      <c r="C54" s="169"/>
      <c r="D54" s="169"/>
      <c r="E54" s="169"/>
      <c r="F54" s="169"/>
      <c r="G54" s="169"/>
      <c r="H54" s="6"/>
      <c r="I54" s="215" t="s">
        <v>56</v>
      </c>
      <c r="J54" s="215"/>
      <c r="K54" s="215"/>
      <c r="L54" s="215"/>
      <c r="M54" s="215"/>
      <c r="N54" s="216"/>
      <c r="P54" s="41"/>
      <c r="Q54" s="11"/>
    </row>
    <row r="55" spans="1:17" ht="1.5" customHeight="1">
      <c r="A55" s="5"/>
      <c r="B55" s="77"/>
      <c r="C55" s="77"/>
      <c r="D55" s="77"/>
      <c r="E55" s="77"/>
      <c r="F55" s="77"/>
      <c r="G55" s="77"/>
      <c r="H55" s="6"/>
      <c r="I55" s="77"/>
      <c r="J55" s="77"/>
      <c r="K55" s="77"/>
      <c r="L55" s="77"/>
      <c r="M55" s="77"/>
      <c r="N55" s="78"/>
      <c r="P55" s="41"/>
      <c r="Q55" s="11" t="s">
        <v>57</v>
      </c>
    </row>
    <row r="56" spans="1:17" ht="11.25" customHeight="1" hidden="1">
      <c r="A56" s="5"/>
      <c r="B56" s="169"/>
      <c r="C56" s="169"/>
      <c r="D56" s="169"/>
      <c r="E56" s="169"/>
      <c r="F56" s="169"/>
      <c r="G56" s="169"/>
      <c r="H56" s="6"/>
      <c r="I56" s="6"/>
      <c r="J56" s="6"/>
      <c r="K56" s="6"/>
      <c r="L56" s="6"/>
      <c r="M56" s="6"/>
      <c r="N56" s="13"/>
      <c r="P56" s="41"/>
      <c r="Q56" s="11" t="s">
        <v>58</v>
      </c>
    </row>
    <row r="57" spans="1:17" ht="16.5" customHeight="1">
      <c r="A57" s="5"/>
      <c r="B57" s="168" t="s">
        <v>59</v>
      </c>
      <c r="C57" s="168"/>
      <c r="D57" s="168"/>
      <c r="E57" s="168"/>
      <c r="F57" s="168"/>
      <c r="G57" s="168"/>
      <c r="H57" s="6"/>
      <c r="I57" s="168" t="s">
        <v>108</v>
      </c>
      <c r="J57" s="168"/>
      <c r="K57" s="168"/>
      <c r="L57" s="168"/>
      <c r="M57" s="168"/>
      <c r="N57" s="214"/>
      <c r="P57" s="41"/>
      <c r="Q57" s="11"/>
    </row>
    <row r="58" spans="1:17" ht="11.25">
      <c r="A58" s="5"/>
      <c r="B58" s="169" t="s">
        <v>57</v>
      </c>
      <c r="C58" s="169"/>
      <c r="D58" s="169"/>
      <c r="E58" s="169"/>
      <c r="F58" s="169"/>
      <c r="G58" s="169"/>
      <c r="H58" s="6"/>
      <c r="I58" s="215" t="s">
        <v>57</v>
      </c>
      <c r="J58" s="215"/>
      <c r="K58" s="215"/>
      <c r="L58" s="215"/>
      <c r="M58" s="215"/>
      <c r="N58" s="216"/>
      <c r="P58" s="6"/>
      <c r="Q58" s="6"/>
    </row>
    <row r="59" spans="1:17" ht="26.25" customHeight="1">
      <c r="A59" s="5"/>
      <c r="B59" s="217" t="s">
        <v>61</v>
      </c>
      <c r="C59" s="217"/>
      <c r="D59" s="217"/>
      <c r="E59" s="217"/>
      <c r="F59" s="217"/>
      <c r="G59" s="217"/>
      <c r="H59" s="6"/>
      <c r="I59" s="218" t="s">
        <v>109</v>
      </c>
      <c r="J59" s="218"/>
      <c r="K59" s="218"/>
      <c r="L59" s="218"/>
      <c r="M59" s="218"/>
      <c r="N59" s="219"/>
      <c r="P59" s="6"/>
      <c r="Q59" s="6"/>
    </row>
    <row r="60" spans="1:17" ht="2.25" customHeight="1">
      <c r="A60" s="5"/>
      <c r="B60" s="169" t="s">
        <v>63</v>
      </c>
      <c r="C60" s="169"/>
      <c r="D60" s="169"/>
      <c r="E60" s="169"/>
      <c r="F60" s="169"/>
      <c r="G60" s="169"/>
      <c r="H60" s="6"/>
      <c r="I60" s="212"/>
      <c r="J60" s="212"/>
      <c r="K60" s="212"/>
      <c r="L60" s="212"/>
      <c r="M60" s="212"/>
      <c r="N60" s="213"/>
      <c r="P60" s="6"/>
      <c r="Q60" s="6"/>
    </row>
    <row r="61" spans="1:17" ht="0.75" customHeight="1" hidden="1">
      <c r="A61" s="5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13"/>
      <c r="P61" s="6"/>
      <c r="Q61" s="6"/>
    </row>
    <row r="62" spans="1:17" ht="14.25" customHeight="1" thickBot="1">
      <c r="A62" s="59"/>
      <c r="B62" s="60"/>
      <c r="C62" s="60"/>
      <c r="D62" s="60"/>
      <c r="E62" s="60"/>
      <c r="F62" s="60"/>
      <c r="G62" s="60"/>
      <c r="H62" s="60"/>
      <c r="I62" s="60" t="s">
        <v>64</v>
      </c>
      <c r="J62" s="60">
        <v>7862</v>
      </c>
      <c r="K62" s="60"/>
      <c r="L62" s="61"/>
      <c r="M62" s="62"/>
      <c r="N62" s="63"/>
      <c r="P62" s="6"/>
      <c r="Q62" s="6"/>
    </row>
    <row r="63" spans="14:17" ht="36" customHeight="1">
      <c r="N63" s="4" t="s">
        <v>65</v>
      </c>
      <c r="P63" s="6"/>
      <c r="Q63" s="6"/>
    </row>
    <row r="64" spans="16:17" ht="11.25">
      <c r="P64" s="6"/>
      <c r="Q64" s="6"/>
    </row>
    <row r="65" spans="16:17" ht="11.25">
      <c r="P65" s="6"/>
      <c r="Q65" s="6"/>
    </row>
    <row r="66" spans="16:17" ht="11.25">
      <c r="P66" s="6"/>
      <c r="Q66" s="6"/>
    </row>
    <row r="67" spans="16:17" ht="11.25">
      <c r="P67" s="6"/>
      <c r="Q67" s="6"/>
    </row>
    <row r="68" spans="16:17" ht="11.25">
      <c r="P68" s="6"/>
      <c r="Q68" s="6"/>
    </row>
    <row r="69" spans="16:17" ht="11.25">
      <c r="P69" s="6"/>
      <c r="Q69" s="6"/>
    </row>
    <row r="70" spans="16:17" ht="11.25">
      <c r="P70" s="6"/>
      <c r="Q70" s="6"/>
    </row>
    <row r="71" spans="16:17" ht="11.25">
      <c r="P71" s="6"/>
      <c r="Q71" s="6"/>
    </row>
    <row r="72" spans="16:17" ht="11.25">
      <c r="P72" s="6"/>
      <c r="Q72" s="6"/>
    </row>
    <row r="73" spans="16:17" ht="11.25">
      <c r="P73" s="6"/>
      <c r="Q73" s="6"/>
    </row>
    <row r="74" spans="16:17" ht="11.25">
      <c r="P74" s="6"/>
      <c r="Q74" s="6"/>
    </row>
  </sheetData>
  <sheetProtection/>
  <mergeCells count="83">
    <mergeCell ref="B11:C11"/>
    <mergeCell ref="D11:N11"/>
    <mergeCell ref="M2:N2"/>
    <mergeCell ref="L3:M3"/>
    <mergeCell ref="L8:M8"/>
    <mergeCell ref="K9:L9"/>
    <mergeCell ref="M9:N9"/>
    <mergeCell ref="B13:N15"/>
    <mergeCell ref="G16:H16"/>
    <mergeCell ref="L16:M16"/>
    <mergeCell ref="B17:N17"/>
    <mergeCell ref="B18:C18"/>
    <mergeCell ref="E18:G18"/>
    <mergeCell ref="I18:J18"/>
    <mergeCell ref="L18:M18"/>
    <mergeCell ref="C27:E27"/>
    <mergeCell ref="G27:I27"/>
    <mergeCell ref="B19:N19"/>
    <mergeCell ref="B20:E20"/>
    <mergeCell ref="F20:I20"/>
    <mergeCell ref="J20:K20"/>
    <mergeCell ref="L20:N20"/>
    <mergeCell ref="B21:E21"/>
    <mergeCell ref="F21:I21"/>
    <mergeCell ref="J21:K21"/>
    <mergeCell ref="L21:N21"/>
    <mergeCell ref="F23:G23"/>
    <mergeCell ref="F24:G24"/>
    <mergeCell ref="M24:N24"/>
    <mergeCell ref="F25:G25"/>
    <mergeCell ref="M25:N25"/>
    <mergeCell ref="C28:E28"/>
    <mergeCell ref="G28:I28"/>
    <mergeCell ref="C29:E29"/>
    <mergeCell ref="G29:I29"/>
    <mergeCell ref="C30:E30"/>
    <mergeCell ref="G30:I30"/>
    <mergeCell ref="C31:E31"/>
    <mergeCell ref="G31:I31"/>
    <mergeCell ref="C32:E32"/>
    <mergeCell ref="G32:I32"/>
    <mergeCell ref="C33:E33"/>
    <mergeCell ref="G33:I33"/>
    <mergeCell ref="M36:N36"/>
    <mergeCell ref="M37:N37"/>
    <mergeCell ref="G38:J38"/>
    <mergeCell ref="K38:L38"/>
    <mergeCell ref="M38:N38"/>
    <mergeCell ref="C34:E34"/>
    <mergeCell ref="G34:I34"/>
    <mergeCell ref="C35:E35"/>
    <mergeCell ref="G35:I35"/>
    <mergeCell ref="H36:I36"/>
    <mergeCell ref="P38:Q38"/>
    <mergeCell ref="M40:N40"/>
    <mergeCell ref="M41:N41"/>
    <mergeCell ref="F42:G42"/>
    <mergeCell ref="M42:N42"/>
    <mergeCell ref="M39:N39"/>
    <mergeCell ref="F43:G43"/>
    <mergeCell ref="M43:N43"/>
    <mergeCell ref="B54:G54"/>
    <mergeCell ref="I54:N54"/>
    <mergeCell ref="F44:G44"/>
    <mergeCell ref="F45:G45"/>
    <mergeCell ref="F46:G46"/>
    <mergeCell ref="F47:G47"/>
    <mergeCell ref="F48:G48"/>
    <mergeCell ref="F49:G49"/>
    <mergeCell ref="F50:G50"/>
    <mergeCell ref="P50:Q50"/>
    <mergeCell ref="F51:G51"/>
    <mergeCell ref="F52:G52"/>
    <mergeCell ref="F53:G53"/>
    <mergeCell ref="B60:G60"/>
    <mergeCell ref="I60:N60"/>
    <mergeCell ref="B56:G56"/>
    <mergeCell ref="B57:G57"/>
    <mergeCell ref="I57:N57"/>
    <mergeCell ref="B58:G58"/>
    <mergeCell ref="I58:N58"/>
    <mergeCell ref="B59:G59"/>
    <mergeCell ref="I59:N59"/>
  </mergeCells>
  <printOptions/>
  <pageMargins left="0.7" right="0.7" top="0.75" bottom="0.75" header="0.3" footer="0.3"/>
  <pageSetup horizontalDpi="600" verticalDpi="600" orientation="portrait" scale="95" r:id="rId2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V74"/>
  <sheetViews>
    <sheetView zoomScalePageLayoutView="0" workbookViewId="0" topLeftCell="A43">
      <selection activeCell="I57" sqref="I57:N57"/>
    </sheetView>
  </sheetViews>
  <sheetFormatPr defaultColWidth="6.7109375" defaultRowHeight="1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125" style="4" customWidth="1"/>
    <col min="8" max="8" width="3.28125" style="4" customWidth="1"/>
    <col min="9" max="9" width="9.00390625" style="4" customWidth="1"/>
    <col min="10" max="10" width="8.140625" style="4" customWidth="1"/>
    <col min="11" max="11" width="4.00390625" style="4" customWidth="1"/>
    <col min="12" max="12" width="7.00390625" style="4" customWidth="1"/>
    <col min="13" max="13" width="5.28125" style="4" bestFit="1" customWidth="1"/>
    <col min="14" max="14" width="16.28125" style="4" customWidth="1"/>
    <col min="15" max="15" width="8.140625" style="4" bestFit="1" customWidth="1"/>
    <col min="16" max="16" width="9.28125" style="4" bestFit="1" customWidth="1"/>
    <col min="17" max="17" width="10.28125" style="4" bestFit="1" customWidth="1"/>
    <col min="18" max="16384" width="6.7109375" style="4" customWidth="1"/>
  </cols>
  <sheetData>
    <row r="1" spans="1:14" ht="11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1.2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164">
        <v>11</v>
      </c>
      <c r="N2" s="165"/>
    </row>
    <row r="3" spans="1:14" ht="11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166"/>
      <c r="M3" s="167"/>
      <c r="N3" s="8">
        <v>7862</v>
      </c>
    </row>
    <row r="4" spans="1:14" ht="11.2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82"/>
      <c r="M4" s="82"/>
      <c r="N4" s="10" t="s">
        <v>1</v>
      </c>
    </row>
    <row r="5" spans="1:14" ht="11.25">
      <c r="A5" s="5"/>
      <c r="B5" s="6"/>
      <c r="C5" s="6"/>
      <c r="D5" s="6"/>
      <c r="E5" s="6"/>
      <c r="F5" s="6"/>
      <c r="G5" s="11"/>
      <c r="H5" s="6"/>
      <c r="I5" s="6"/>
      <c r="J5" s="6"/>
      <c r="K5" s="6"/>
      <c r="L5" s="82" t="s">
        <v>2</v>
      </c>
      <c r="M5" s="82"/>
      <c r="N5" s="12"/>
    </row>
    <row r="6" spans="1:14" ht="11.25">
      <c r="A6" s="5"/>
      <c r="B6" s="6"/>
      <c r="C6" s="6"/>
      <c r="D6" s="6"/>
      <c r="E6" s="6"/>
      <c r="F6" s="6"/>
      <c r="G6" s="11" t="s">
        <v>3</v>
      </c>
      <c r="H6" s="6"/>
      <c r="I6" s="6"/>
      <c r="J6" s="6"/>
      <c r="K6" s="6"/>
      <c r="L6" s="6"/>
      <c r="M6" s="6"/>
      <c r="N6" s="13"/>
    </row>
    <row r="7" spans="1:14" ht="11.25">
      <c r="A7" s="5"/>
      <c r="B7" s="6"/>
      <c r="C7" s="6"/>
      <c r="D7" s="6"/>
      <c r="E7" s="6"/>
      <c r="F7" s="11"/>
      <c r="G7" s="11"/>
      <c r="H7" s="6"/>
      <c r="I7" s="6"/>
      <c r="J7" s="6"/>
      <c r="K7" s="6"/>
      <c r="L7" s="6"/>
      <c r="M7" s="6"/>
      <c r="N7" s="13"/>
    </row>
    <row r="8" spans="1:14" ht="12" thickBot="1">
      <c r="A8" s="5"/>
      <c r="B8" s="6"/>
      <c r="C8" s="6"/>
      <c r="D8" s="6"/>
      <c r="E8" s="6"/>
      <c r="F8" s="6"/>
      <c r="G8" s="6" t="s">
        <v>4</v>
      </c>
      <c r="H8" s="6"/>
      <c r="I8" s="6"/>
      <c r="J8" s="14">
        <v>13</v>
      </c>
      <c r="K8" s="77" t="s">
        <v>5</v>
      </c>
      <c r="L8" s="168" t="s">
        <v>14</v>
      </c>
      <c r="M8" s="168"/>
      <c r="N8" s="13">
        <v>2017</v>
      </c>
    </row>
    <row r="9" spans="1:14" ht="11.25">
      <c r="A9" s="5"/>
      <c r="B9" s="6"/>
      <c r="C9" s="6"/>
      <c r="D9" s="6"/>
      <c r="E9" s="6"/>
      <c r="F9" s="6"/>
      <c r="G9" s="6"/>
      <c r="H9" s="6"/>
      <c r="I9" s="6"/>
      <c r="J9" s="6"/>
      <c r="K9" s="169" t="s">
        <v>6</v>
      </c>
      <c r="L9" s="169"/>
      <c r="M9" s="170">
        <f>M42</f>
        <v>7200</v>
      </c>
      <c r="N9" s="171"/>
    </row>
    <row r="10" spans="1:14" ht="13.5" customHeight="1">
      <c r="A10" s="5"/>
      <c r="B10" s="6" t="s">
        <v>7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1:14" ht="11.25">
      <c r="A11" s="80"/>
      <c r="B11" s="161">
        <f>$M$9</f>
        <v>7200</v>
      </c>
      <c r="C11" s="161"/>
      <c r="D11" s="162" t="s">
        <v>112</v>
      </c>
      <c r="E11" s="162"/>
      <c r="F11" s="162"/>
      <c r="G11" s="162"/>
      <c r="H11" s="162"/>
      <c r="I11" s="162"/>
      <c r="J11" s="162"/>
      <c r="K11" s="162"/>
      <c r="L11" s="162"/>
      <c r="M11" s="162"/>
      <c r="N11" s="163"/>
    </row>
    <row r="12" spans="1:20" ht="11.25">
      <c r="A12" s="5"/>
      <c r="B12" s="6" t="s">
        <v>8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  <c r="P12" s="4" t="s">
        <v>9</v>
      </c>
      <c r="T12" s="4" t="s">
        <v>10</v>
      </c>
    </row>
    <row r="13" spans="1:14" ht="12.75" customHeight="1">
      <c r="A13" s="5"/>
      <c r="B13" s="172" t="s">
        <v>125</v>
      </c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3"/>
    </row>
    <row r="14" spans="1:14" ht="11.25">
      <c r="A14" s="5"/>
      <c r="B14" s="172"/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3"/>
    </row>
    <row r="15" spans="1:14" ht="11.25">
      <c r="A15" s="5"/>
      <c r="B15" s="172"/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3"/>
    </row>
    <row r="16" spans="1:16" ht="11.25">
      <c r="A16" s="5"/>
      <c r="B16" s="6" t="s">
        <v>11</v>
      </c>
      <c r="C16" s="6"/>
      <c r="D16" s="6"/>
      <c r="E16" s="18">
        <v>14</v>
      </c>
      <c r="F16" s="77" t="s">
        <v>5</v>
      </c>
      <c r="G16" s="168" t="s">
        <v>14</v>
      </c>
      <c r="H16" s="168"/>
      <c r="I16" s="77" t="s">
        <v>12</v>
      </c>
      <c r="J16" s="18">
        <v>17</v>
      </c>
      <c r="K16" s="77" t="s">
        <v>13</v>
      </c>
      <c r="L16" s="168" t="s">
        <v>14</v>
      </c>
      <c r="M16" s="168"/>
      <c r="N16" s="13">
        <v>2017</v>
      </c>
      <c r="P16" s="19"/>
    </row>
    <row r="17" spans="1:14" ht="12" thickBot="1">
      <c r="A17" s="5"/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5"/>
    </row>
    <row r="18" spans="1:22" ht="12" thickBot="1">
      <c r="A18" s="5"/>
      <c r="B18" s="169" t="s">
        <v>15</v>
      </c>
      <c r="C18" s="176"/>
      <c r="D18" s="20"/>
      <c r="E18" s="177" t="s">
        <v>16</v>
      </c>
      <c r="F18" s="178"/>
      <c r="G18" s="179"/>
      <c r="H18" s="20" t="s">
        <v>17</v>
      </c>
      <c r="I18" s="177" t="s">
        <v>18</v>
      </c>
      <c r="J18" s="179"/>
      <c r="K18" s="20"/>
      <c r="L18" s="177" t="s">
        <v>19</v>
      </c>
      <c r="M18" s="179"/>
      <c r="N18" s="20"/>
      <c r="V18" s="4" t="s">
        <v>10</v>
      </c>
    </row>
    <row r="19" spans="1:17" ht="11.25">
      <c r="A19" s="5"/>
      <c r="B19" s="174" t="s">
        <v>20</v>
      </c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5"/>
      <c r="Q19" s="4" t="s">
        <v>10</v>
      </c>
    </row>
    <row r="20" spans="1:17" ht="12.75" customHeight="1">
      <c r="A20" s="5"/>
      <c r="B20" s="180"/>
      <c r="C20" s="181"/>
      <c r="D20" s="181"/>
      <c r="E20" s="182"/>
      <c r="F20" s="164"/>
      <c r="G20" s="183"/>
      <c r="H20" s="183"/>
      <c r="I20" s="184"/>
      <c r="J20" s="164"/>
      <c r="K20" s="184"/>
      <c r="L20" s="164"/>
      <c r="M20" s="183"/>
      <c r="N20" s="165"/>
      <c r="Q20" s="4" t="s">
        <v>10</v>
      </c>
    </row>
    <row r="21" spans="1:14" ht="11.25">
      <c r="A21" s="5"/>
      <c r="B21" s="185" t="s">
        <v>21</v>
      </c>
      <c r="C21" s="186"/>
      <c r="D21" s="186"/>
      <c r="E21" s="187"/>
      <c r="F21" s="185" t="s">
        <v>22</v>
      </c>
      <c r="G21" s="186"/>
      <c r="H21" s="186"/>
      <c r="I21" s="187"/>
      <c r="J21" s="185" t="s">
        <v>23</v>
      </c>
      <c r="K21" s="187"/>
      <c r="L21" s="185" t="s">
        <v>24</v>
      </c>
      <c r="M21" s="186"/>
      <c r="N21" s="188"/>
    </row>
    <row r="22" spans="1:14" ht="11.25">
      <c r="A22" s="5"/>
      <c r="B22" s="7" t="s">
        <v>25</v>
      </c>
      <c r="C22" s="6"/>
      <c r="D22" s="6"/>
      <c r="E22" s="11"/>
      <c r="F22" s="6"/>
      <c r="G22" s="6"/>
      <c r="H22" s="6"/>
      <c r="I22" s="6"/>
      <c r="J22" s="6"/>
      <c r="K22" s="6"/>
      <c r="L22" s="6"/>
      <c r="M22" s="6"/>
      <c r="N22" s="13"/>
    </row>
    <row r="23" spans="1:14" ht="11.25">
      <c r="A23" s="5"/>
      <c r="B23" s="6"/>
      <c r="C23" s="6" t="s">
        <v>26</v>
      </c>
      <c r="D23" s="6"/>
      <c r="E23" s="77"/>
      <c r="F23" s="168" t="s">
        <v>27</v>
      </c>
      <c r="G23" s="168"/>
      <c r="H23" s="6"/>
      <c r="I23" s="6"/>
      <c r="J23" s="11"/>
      <c r="K23" s="6"/>
      <c r="L23" s="6"/>
      <c r="M23" s="6"/>
      <c r="N23" s="13"/>
    </row>
    <row r="24" spans="1:14" ht="11.25">
      <c r="A24" s="5"/>
      <c r="B24" s="6" t="s">
        <v>28</v>
      </c>
      <c r="C24" s="6"/>
      <c r="D24" s="22">
        <v>3</v>
      </c>
      <c r="E24" s="77" t="s">
        <v>29</v>
      </c>
      <c r="F24" s="189">
        <v>2000</v>
      </c>
      <c r="G24" s="190"/>
      <c r="H24" s="6" t="s">
        <v>30</v>
      </c>
      <c r="I24" s="6"/>
      <c r="J24" s="11"/>
      <c r="K24" s="6"/>
      <c r="L24" s="6"/>
      <c r="M24" s="191"/>
      <c r="N24" s="192"/>
    </row>
    <row r="25" spans="1:14" ht="11.25">
      <c r="A25" s="5"/>
      <c r="B25" s="6" t="s">
        <v>31</v>
      </c>
      <c r="C25" s="6"/>
      <c r="D25" s="22">
        <v>1</v>
      </c>
      <c r="E25" s="77" t="s">
        <v>29</v>
      </c>
      <c r="F25" s="189">
        <v>1200</v>
      </c>
      <c r="G25" s="190"/>
      <c r="H25" s="6" t="s">
        <v>30</v>
      </c>
      <c r="I25" s="6"/>
      <c r="J25" s="11"/>
      <c r="K25" s="6" t="s">
        <v>32</v>
      </c>
      <c r="L25" s="6"/>
      <c r="M25" s="193">
        <f>D24*F24+D25*F25</f>
        <v>7200</v>
      </c>
      <c r="N25" s="194"/>
    </row>
    <row r="26" spans="1:14" ht="11.25">
      <c r="A26" s="5"/>
      <c r="B26" s="7" t="s">
        <v>33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13"/>
    </row>
    <row r="27" spans="1:14" ht="11.25">
      <c r="A27" s="5"/>
      <c r="B27" s="6" t="s">
        <v>5</v>
      </c>
      <c r="C27" s="168" t="s">
        <v>83</v>
      </c>
      <c r="D27" s="168"/>
      <c r="E27" s="168"/>
      <c r="F27" s="77" t="s">
        <v>29</v>
      </c>
      <c r="G27" s="168" t="s">
        <v>92</v>
      </c>
      <c r="H27" s="168"/>
      <c r="I27" s="168"/>
      <c r="J27" s="23"/>
      <c r="K27" s="6" t="s">
        <v>34</v>
      </c>
      <c r="L27" s="6"/>
      <c r="M27" s="6"/>
      <c r="N27" s="24"/>
    </row>
    <row r="28" spans="1:14" ht="11.25">
      <c r="A28" s="5"/>
      <c r="B28" s="6" t="s">
        <v>5</v>
      </c>
      <c r="C28" s="168" t="s">
        <v>92</v>
      </c>
      <c r="D28" s="168"/>
      <c r="E28" s="168"/>
      <c r="F28" s="25" t="s">
        <v>29</v>
      </c>
      <c r="G28" s="168" t="s">
        <v>83</v>
      </c>
      <c r="H28" s="168"/>
      <c r="I28" s="168"/>
      <c r="J28" s="23"/>
      <c r="K28" s="6" t="s">
        <v>34</v>
      </c>
      <c r="L28" s="6"/>
      <c r="M28" s="6"/>
      <c r="N28" s="24"/>
    </row>
    <row r="29" spans="1:14" ht="11.25">
      <c r="A29" s="5"/>
      <c r="B29" s="6" t="s">
        <v>5</v>
      </c>
      <c r="C29" s="168"/>
      <c r="D29" s="168"/>
      <c r="E29" s="168"/>
      <c r="F29" s="25" t="s">
        <v>29</v>
      </c>
      <c r="G29" s="168"/>
      <c r="H29" s="168"/>
      <c r="I29" s="168"/>
      <c r="J29" s="26"/>
      <c r="K29" s="6" t="s">
        <v>34</v>
      </c>
      <c r="L29" s="6"/>
      <c r="M29" s="6"/>
      <c r="N29" s="13"/>
    </row>
    <row r="30" spans="1:14" ht="11.25">
      <c r="A30" s="5"/>
      <c r="B30" s="6" t="s">
        <v>5</v>
      </c>
      <c r="C30" s="168"/>
      <c r="D30" s="168"/>
      <c r="E30" s="168"/>
      <c r="F30" s="77" t="s">
        <v>29</v>
      </c>
      <c r="G30" s="168"/>
      <c r="H30" s="168"/>
      <c r="I30" s="168"/>
      <c r="J30" s="26"/>
      <c r="K30" s="6" t="s">
        <v>34</v>
      </c>
      <c r="L30" s="6"/>
      <c r="M30" s="6"/>
      <c r="N30" s="13"/>
    </row>
    <row r="31" spans="1:14" ht="11.25">
      <c r="A31" s="5"/>
      <c r="B31" s="6" t="s">
        <v>5</v>
      </c>
      <c r="C31" s="168"/>
      <c r="D31" s="168"/>
      <c r="E31" s="168"/>
      <c r="F31" s="77" t="s">
        <v>29</v>
      </c>
      <c r="G31" s="168"/>
      <c r="H31" s="168"/>
      <c r="I31" s="168"/>
      <c r="J31" s="26"/>
      <c r="K31" s="6" t="s">
        <v>34</v>
      </c>
      <c r="L31" s="6"/>
      <c r="M31" s="6"/>
      <c r="N31" s="13"/>
    </row>
    <row r="32" spans="1:14" ht="11.25">
      <c r="A32" s="5"/>
      <c r="B32" s="6" t="s">
        <v>5</v>
      </c>
      <c r="C32" s="183"/>
      <c r="D32" s="183"/>
      <c r="E32" s="183"/>
      <c r="F32" s="77" t="s">
        <v>29</v>
      </c>
      <c r="G32" s="168"/>
      <c r="H32" s="168"/>
      <c r="I32" s="168"/>
      <c r="J32" s="26"/>
      <c r="K32" s="6" t="s">
        <v>34</v>
      </c>
      <c r="L32" s="6"/>
      <c r="M32" s="6"/>
      <c r="N32" s="13"/>
    </row>
    <row r="33" spans="1:14" ht="11.25">
      <c r="A33" s="5"/>
      <c r="B33" s="6" t="s">
        <v>5</v>
      </c>
      <c r="C33" s="168"/>
      <c r="D33" s="168"/>
      <c r="E33" s="168"/>
      <c r="F33" s="77" t="s">
        <v>29</v>
      </c>
      <c r="G33" s="183"/>
      <c r="H33" s="183"/>
      <c r="I33" s="183"/>
      <c r="J33" s="26"/>
      <c r="K33" s="6" t="s">
        <v>34</v>
      </c>
      <c r="L33" s="6"/>
      <c r="M33" s="6"/>
      <c r="N33" s="13"/>
    </row>
    <row r="34" spans="1:14" ht="11.25">
      <c r="A34" s="5"/>
      <c r="B34" s="6" t="s">
        <v>5</v>
      </c>
      <c r="C34" s="183"/>
      <c r="D34" s="183"/>
      <c r="E34" s="183"/>
      <c r="F34" s="77" t="s">
        <v>29</v>
      </c>
      <c r="G34" s="168"/>
      <c r="H34" s="168"/>
      <c r="I34" s="168"/>
      <c r="J34" s="27"/>
      <c r="K34" s="6" t="s">
        <v>34</v>
      </c>
      <c r="L34" s="6"/>
      <c r="M34" s="6"/>
      <c r="N34" s="13"/>
    </row>
    <row r="35" spans="1:14" ht="11.25">
      <c r="A35" s="5"/>
      <c r="B35" s="6"/>
      <c r="C35" s="169"/>
      <c r="D35" s="169"/>
      <c r="E35" s="169"/>
      <c r="F35" s="77" t="s">
        <v>29</v>
      </c>
      <c r="G35" s="169"/>
      <c r="H35" s="169"/>
      <c r="I35" s="169"/>
      <c r="J35" s="28">
        <f>J27+J28+J29+J30+J31+J32+J34</f>
        <v>0</v>
      </c>
      <c r="K35" s="6"/>
      <c r="L35" s="6"/>
      <c r="M35" s="29"/>
      <c r="N35" s="30"/>
    </row>
    <row r="36" spans="1:14" ht="11.25">
      <c r="A36" s="5"/>
      <c r="B36" s="6"/>
      <c r="C36" s="6"/>
      <c r="D36" s="6"/>
      <c r="E36" s="6"/>
      <c r="F36" s="6"/>
      <c r="G36" s="6"/>
      <c r="H36" s="169" t="s">
        <v>36</v>
      </c>
      <c r="I36" s="169"/>
      <c r="J36" s="31">
        <v>1.9</v>
      </c>
      <c r="K36" s="6"/>
      <c r="L36" s="81"/>
      <c r="M36" s="193">
        <f>M25</f>
        <v>7200</v>
      </c>
      <c r="N36" s="194"/>
    </row>
    <row r="37" spans="1:18" ht="11.25">
      <c r="A37" s="5"/>
      <c r="B37" s="6" t="s">
        <v>37</v>
      </c>
      <c r="C37" s="6"/>
      <c r="D37" s="6"/>
      <c r="E37" s="6"/>
      <c r="F37" s="6"/>
      <c r="G37" s="6"/>
      <c r="H37" s="77"/>
      <c r="I37" s="77"/>
      <c r="J37" s="31"/>
      <c r="K37" s="6"/>
      <c r="L37" s="79" t="s">
        <v>38</v>
      </c>
      <c r="M37" s="195">
        <v>1</v>
      </c>
      <c r="N37" s="196"/>
      <c r="R37" s="4" t="s">
        <v>39</v>
      </c>
    </row>
    <row r="38" spans="1:17" ht="11.25">
      <c r="A38" s="5"/>
      <c r="B38" s="6"/>
      <c r="C38" s="6"/>
      <c r="D38" s="6"/>
      <c r="E38" s="6"/>
      <c r="F38" s="6"/>
      <c r="G38" s="197"/>
      <c r="H38" s="197"/>
      <c r="I38" s="197"/>
      <c r="J38" s="197"/>
      <c r="K38" s="197" t="s">
        <v>40</v>
      </c>
      <c r="L38" s="198"/>
      <c r="M38" s="195">
        <v>0</v>
      </c>
      <c r="N38" s="196"/>
      <c r="P38" s="169"/>
      <c r="Q38" s="169"/>
    </row>
    <row r="39" spans="1:17" ht="11.25">
      <c r="A39" s="5"/>
      <c r="B39" s="35"/>
      <c r="C39" s="36" t="s">
        <v>41</v>
      </c>
      <c r="D39" s="37"/>
      <c r="E39" s="37"/>
      <c r="F39" s="37"/>
      <c r="G39" s="38"/>
      <c r="H39" s="39"/>
      <c r="I39" s="39"/>
      <c r="J39" s="40"/>
      <c r="K39" s="40"/>
      <c r="L39" s="79" t="s">
        <v>33</v>
      </c>
      <c r="M39" s="189">
        <f>J35*J36</f>
        <v>0</v>
      </c>
      <c r="N39" s="199"/>
      <c r="P39" s="41"/>
      <c r="Q39" s="6"/>
    </row>
    <row r="40" spans="1:17" ht="11.25">
      <c r="A40" s="5"/>
      <c r="B40" s="42"/>
      <c r="C40" s="7"/>
      <c r="D40" s="6"/>
      <c r="E40" s="6"/>
      <c r="F40" s="6"/>
      <c r="G40" s="43"/>
      <c r="H40" s="39"/>
      <c r="I40" s="39"/>
      <c r="J40" s="40"/>
      <c r="K40" s="40"/>
      <c r="L40" s="79" t="s">
        <v>42</v>
      </c>
      <c r="M40" s="189">
        <v>0</v>
      </c>
      <c r="N40" s="199"/>
      <c r="P40" s="41"/>
      <c r="Q40" s="6"/>
    </row>
    <row r="41" spans="1:17" ht="11.25">
      <c r="A41" s="5"/>
      <c r="B41" s="42"/>
      <c r="C41" s="7"/>
      <c r="D41" s="6"/>
      <c r="E41" s="6"/>
      <c r="F41" s="6"/>
      <c r="G41" s="43"/>
      <c r="H41" s="39"/>
      <c r="I41" s="39"/>
      <c r="J41" s="40"/>
      <c r="K41" s="40"/>
      <c r="L41" s="79" t="s">
        <v>43</v>
      </c>
      <c r="M41" s="189">
        <v>0</v>
      </c>
      <c r="N41" s="199"/>
      <c r="P41" s="41"/>
      <c r="Q41" s="6"/>
    </row>
    <row r="42" spans="1:17" ht="11.25">
      <c r="A42" s="5"/>
      <c r="B42" s="42" t="s">
        <v>44</v>
      </c>
      <c r="C42" s="6"/>
      <c r="D42" s="6"/>
      <c r="E42" s="81"/>
      <c r="F42" s="200">
        <v>0</v>
      </c>
      <c r="G42" s="201"/>
      <c r="H42" s="79"/>
      <c r="I42" s="79"/>
      <c r="J42" s="79"/>
      <c r="K42" s="6" t="s">
        <v>45</v>
      </c>
      <c r="L42" s="81"/>
      <c r="M42" s="170">
        <f>SUM(M36+M38+M39)+M40+M41</f>
        <v>7200</v>
      </c>
      <c r="N42" s="171"/>
      <c r="O42" s="44"/>
      <c r="P42" s="41"/>
      <c r="Q42" s="11"/>
    </row>
    <row r="43" spans="1:17" ht="11.25">
      <c r="A43" s="5"/>
      <c r="B43" s="42" t="s">
        <v>46</v>
      </c>
      <c r="C43" s="6"/>
      <c r="D43" s="6"/>
      <c r="E43" s="81"/>
      <c r="F43" s="202">
        <v>0</v>
      </c>
      <c r="G43" s="203"/>
      <c r="H43" s="79"/>
      <c r="I43" s="79"/>
      <c r="J43" s="79"/>
      <c r="K43" s="6" t="s">
        <v>47</v>
      </c>
      <c r="L43" s="81"/>
      <c r="M43" s="170"/>
      <c r="N43" s="171"/>
      <c r="P43" s="41"/>
      <c r="Q43" s="11"/>
    </row>
    <row r="44" spans="1:17" ht="11.25">
      <c r="A44" s="5"/>
      <c r="B44" s="42" t="s">
        <v>48</v>
      </c>
      <c r="C44" s="6"/>
      <c r="D44" s="6"/>
      <c r="E44" s="81"/>
      <c r="F44" s="204">
        <v>0</v>
      </c>
      <c r="G44" s="205"/>
      <c r="H44" s="79"/>
      <c r="I44" s="79"/>
      <c r="J44" s="79"/>
      <c r="K44" s="6"/>
      <c r="L44" s="81"/>
      <c r="M44" s="45"/>
      <c r="N44" s="46"/>
      <c r="P44" s="41"/>
      <c r="Q44" s="47"/>
    </row>
    <row r="45" spans="1:17" ht="11.25">
      <c r="A45" s="5"/>
      <c r="B45" s="42" t="s">
        <v>49</v>
      </c>
      <c r="C45" s="6"/>
      <c r="D45" s="6"/>
      <c r="E45" s="81"/>
      <c r="F45" s="202">
        <v>0</v>
      </c>
      <c r="G45" s="203"/>
      <c r="H45" s="79"/>
      <c r="I45" s="79"/>
      <c r="J45" s="79"/>
      <c r="K45" s="6"/>
      <c r="L45" s="81"/>
      <c r="M45" s="45"/>
      <c r="N45" s="46"/>
      <c r="P45" s="41"/>
      <c r="Q45" s="11"/>
    </row>
    <row r="46" spans="1:17" ht="11.25">
      <c r="A46" s="5"/>
      <c r="B46" s="42" t="s">
        <v>48</v>
      </c>
      <c r="C46" s="6"/>
      <c r="D46" s="6"/>
      <c r="E46" s="81"/>
      <c r="F46" s="204">
        <v>0</v>
      </c>
      <c r="G46" s="205"/>
      <c r="H46" s="79"/>
      <c r="I46" s="79"/>
      <c r="J46" s="79"/>
      <c r="K46" s="6"/>
      <c r="L46" s="81"/>
      <c r="M46" s="45"/>
      <c r="N46" s="46"/>
      <c r="P46" s="41"/>
      <c r="Q46" s="11"/>
    </row>
    <row r="47" spans="1:17" ht="11.25">
      <c r="A47" s="5"/>
      <c r="B47" s="42" t="s">
        <v>33</v>
      </c>
      <c r="C47" s="6"/>
      <c r="D47" s="6"/>
      <c r="E47" s="81"/>
      <c r="F47" s="200">
        <v>0</v>
      </c>
      <c r="G47" s="201"/>
      <c r="H47" s="6"/>
      <c r="I47" s="35" t="s">
        <v>50</v>
      </c>
      <c r="J47" s="37"/>
      <c r="K47" s="37"/>
      <c r="L47" s="37"/>
      <c r="M47" s="37"/>
      <c r="N47" s="48"/>
      <c r="P47" s="41"/>
      <c r="Q47" s="11"/>
    </row>
    <row r="48" spans="1:17" ht="11.25">
      <c r="A48" s="5"/>
      <c r="B48" s="42" t="s">
        <v>51</v>
      </c>
      <c r="C48" s="6"/>
      <c r="D48" s="6"/>
      <c r="E48" s="81"/>
      <c r="F48" s="202">
        <v>0</v>
      </c>
      <c r="G48" s="203"/>
      <c r="H48" s="6"/>
      <c r="I48" s="49"/>
      <c r="J48" s="50"/>
      <c r="K48" s="50"/>
      <c r="L48" s="50"/>
      <c r="M48" s="50"/>
      <c r="N48" s="51"/>
      <c r="P48" s="6"/>
      <c r="Q48" s="6"/>
    </row>
    <row r="49" spans="1:17" ht="11.25">
      <c r="A49" s="5"/>
      <c r="B49" s="42" t="s">
        <v>43</v>
      </c>
      <c r="C49" s="6"/>
      <c r="D49" s="6"/>
      <c r="E49" s="81" t="s">
        <v>52</v>
      </c>
      <c r="F49" s="202">
        <v>0</v>
      </c>
      <c r="G49" s="203"/>
      <c r="H49" s="6"/>
      <c r="I49" s="49"/>
      <c r="J49" s="50"/>
      <c r="K49" s="50"/>
      <c r="L49" s="50"/>
      <c r="M49" s="50"/>
      <c r="N49" s="51"/>
      <c r="P49" s="6"/>
      <c r="Q49" s="6"/>
    </row>
    <row r="50" spans="1:17" ht="11.25">
      <c r="A50" s="5"/>
      <c r="B50" s="42" t="s">
        <v>53</v>
      </c>
      <c r="C50" s="6"/>
      <c r="D50" s="6"/>
      <c r="E50" s="81"/>
      <c r="F50" s="202">
        <v>0</v>
      </c>
      <c r="G50" s="203"/>
      <c r="H50" s="52"/>
      <c r="I50" s="49"/>
      <c r="J50" s="50"/>
      <c r="K50" s="50"/>
      <c r="L50" s="50"/>
      <c r="M50" s="50"/>
      <c r="N50" s="51"/>
      <c r="P50" s="169"/>
      <c r="Q50" s="169"/>
    </row>
    <row r="51" spans="1:17" ht="11.25">
      <c r="A51" s="5"/>
      <c r="B51" s="42" t="s">
        <v>47</v>
      </c>
      <c r="C51" s="6"/>
      <c r="D51" s="6"/>
      <c r="E51" s="81"/>
      <c r="F51" s="206">
        <f>SUM(F46:G50)</f>
        <v>0</v>
      </c>
      <c r="G51" s="207"/>
      <c r="H51" s="6"/>
      <c r="I51" s="49"/>
      <c r="J51" s="50"/>
      <c r="K51" s="50"/>
      <c r="L51" s="50"/>
      <c r="M51" s="50"/>
      <c r="N51" s="51"/>
      <c r="P51" s="41"/>
      <c r="Q51" s="6"/>
    </row>
    <row r="52" spans="1:17" ht="11.25">
      <c r="A52" s="5"/>
      <c r="B52" s="42" t="s">
        <v>54</v>
      </c>
      <c r="C52" s="6"/>
      <c r="D52" s="6"/>
      <c r="E52" s="81"/>
      <c r="F52" s="208">
        <f>+M42-F51</f>
        <v>7200</v>
      </c>
      <c r="G52" s="209"/>
      <c r="H52" s="6"/>
      <c r="I52" s="53"/>
      <c r="J52" s="27"/>
      <c r="K52" s="27"/>
      <c r="L52" s="27"/>
      <c r="M52" s="27"/>
      <c r="N52" s="54"/>
      <c r="P52" s="41"/>
      <c r="Q52" s="6"/>
    </row>
    <row r="53" spans="1:17" ht="12" thickBot="1">
      <c r="A53" s="5"/>
      <c r="B53" s="55" t="s">
        <v>48</v>
      </c>
      <c r="C53" s="26"/>
      <c r="D53" s="26"/>
      <c r="E53" s="56"/>
      <c r="F53" s="210">
        <f>+F51+F52</f>
        <v>7200</v>
      </c>
      <c r="G53" s="211"/>
      <c r="H53" s="6"/>
      <c r="I53" s="57"/>
      <c r="J53" s="27"/>
      <c r="K53" s="27"/>
      <c r="L53" s="27"/>
      <c r="M53" s="27"/>
      <c r="N53" s="54"/>
      <c r="P53" s="41"/>
      <c r="Q53" s="11"/>
    </row>
    <row r="54" spans="1:17" ht="11.25">
      <c r="A54" s="5"/>
      <c r="B54" s="169" t="s">
        <v>55</v>
      </c>
      <c r="C54" s="169"/>
      <c r="D54" s="169"/>
      <c r="E54" s="169"/>
      <c r="F54" s="169"/>
      <c r="G54" s="169"/>
      <c r="H54" s="6"/>
      <c r="I54" s="215" t="s">
        <v>56</v>
      </c>
      <c r="J54" s="215"/>
      <c r="K54" s="215"/>
      <c r="L54" s="215"/>
      <c r="M54" s="215"/>
      <c r="N54" s="216"/>
      <c r="P54" s="41"/>
      <c r="Q54" s="11"/>
    </row>
    <row r="55" spans="1:17" ht="1.5" customHeight="1">
      <c r="A55" s="5"/>
      <c r="B55" s="77"/>
      <c r="C55" s="77"/>
      <c r="D55" s="77"/>
      <c r="E55" s="77"/>
      <c r="F55" s="77"/>
      <c r="G55" s="77"/>
      <c r="H55" s="6"/>
      <c r="I55" s="77"/>
      <c r="J55" s="77"/>
      <c r="K55" s="77"/>
      <c r="L55" s="77"/>
      <c r="M55" s="77"/>
      <c r="N55" s="78"/>
      <c r="P55" s="41"/>
      <c r="Q55" s="11" t="s">
        <v>57</v>
      </c>
    </row>
    <row r="56" spans="1:17" ht="11.25" customHeight="1" hidden="1">
      <c r="A56" s="5"/>
      <c r="B56" s="169"/>
      <c r="C56" s="169"/>
      <c r="D56" s="169"/>
      <c r="E56" s="169"/>
      <c r="F56" s="169"/>
      <c r="G56" s="169"/>
      <c r="H56" s="6"/>
      <c r="I56" s="6"/>
      <c r="J56" s="6"/>
      <c r="K56" s="6"/>
      <c r="L56" s="6"/>
      <c r="M56" s="6"/>
      <c r="N56" s="13"/>
      <c r="P56" s="41"/>
      <c r="Q56" s="11" t="s">
        <v>58</v>
      </c>
    </row>
    <row r="57" spans="1:17" ht="16.5" customHeight="1">
      <c r="A57" s="5"/>
      <c r="B57" s="168" t="s">
        <v>59</v>
      </c>
      <c r="C57" s="168"/>
      <c r="D57" s="168"/>
      <c r="E57" s="168"/>
      <c r="F57" s="168"/>
      <c r="G57" s="168"/>
      <c r="H57" s="6"/>
      <c r="I57" s="168" t="s">
        <v>102</v>
      </c>
      <c r="J57" s="168"/>
      <c r="K57" s="168"/>
      <c r="L57" s="168"/>
      <c r="M57" s="168"/>
      <c r="N57" s="214"/>
      <c r="P57" s="41"/>
      <c r="Q57" s="11"/>
    </row>
    <row r="58" spans="1:17" ht="11.25">
      <c r="A58" s="5"/>
      <c r="B58" s="169" t="s">
        <v>57</v>
      </c>
      <c r="C58" s="169"/>
      <c r="D58" s="169"/>
      <c r="E58" s="169"/>
      <c r="F58" s="169"/>
      <c r="G58" s="169"/>
      <c r="H58" s="6"/>
      <c r="I58" s="215" t="s">
        <v>57</v>
      </c>
      <c r="J58" s="215"/>
      <c r="K58" s="215"/>
      <c r="L58" s="215"/>
      <c r="M58" s="215"/>
      <c r="N58" s="216"/>
      <c r="P58" s="6"/>
      <c r="Q58" s="6"/>
    </row>
    <row r="59" spans="1:17" ht="26.25" customHeight="1">
      <c r="A59" s="5"/>
      <c r="B59" s="217" t="s">
        <v>61</v>
      </c>
      <c r="C59" s="217"/>
      <c r="D59" s="217"/>
      <c r="E59" s="217"/>
      <c r="F59" s="217"/>
      <c r="G59" s="217"/>
      <c r="H59" s="6"/>
      <c r="I59" s="218" t="s">
        <v>103</v>
      </c>
      <c r="J59" s="218"/>
      <c r="K59" s="218"/>
      <c r="L59" s="218"/>
      <c r="M59" s="218"/>
      <c r="N59" s="219"/>
      <c r="P59" s="6"/>
      <c r="Q59" s="6"/>
    </row>
    <row r="60" spans="1:17" ht="2.25" customHeight="1">
      <c r="A60" s="5"/>
      <c r="B60" s="169" t="s">
        <v>63</v>
      </c>
      <c r="C60" s="169"/>
      <c r="D60" s="169"/>
      <c r="E60" s="169"/>
      <c r="F60" s="169"/>
      <c r="G60" s="169"/>
      <c r="H60" s="6"/>
      <c r="I60" s="212"/>
      <c r="J60" s="212"/>
      <c r="K60" s="212"/>
      <c r="L60" s="212"/>
      <c r="M60" s="212"/>
      <c r="N60" s="213"/>
      <c r="P60" s="6"/>
      <c r="Q60" s="6"/>
    </row>
    <row r="61" spans="1:17" ht="0.75" customHeight="1" hidden="1">
      <c r="A61" s="5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13"/>
      <c r="P61" s="6"/>
      <c r="Q61" s="6"/>
    </row>
    <row r="62" spans="1:17" ht="14.25" customHeight="1" thickBot="1">
      <c r="A62" s="59"/>
      <c r="B62" s="60"/>
      <c r="C62" s="60"/>
      <c r="D62" s="60"/>
      <c r="E62" s="60"/>
      <c r="F62" s="60"/>
      <c r="G62" s="60"/>
      <c r="H62" s="60"/>
      <c r="I62" s="60" t="s">
        <v>64</v>
      </c>
      <c r="J62" s="60">
        <v>7862</v>
      </c>
      <c r="K62" s="60"/>
      <c r="L62" s="61"/>
      <c r="M62" s="62"/>
      <c r="N62" s="63"/>
      <c r="P62" s="6"/>
      <c r="Q62" s="6"/>
    </row>
    <row r="63" spans="14:17" ht="36" customHeight="1">
      <c r="N63" s="4" t="s">
        <v>65</v>
      </c>
      <c r="P63" s="6"/>
      <c r="Q63" s="6"/>
    </row>
    <row r="64" spans="16:17" ht="11.25">
      <c r="P64" s="6"/>
      <c r="Q64" s="6"/>
    </row>
    <row r="65" spans="16:17" ht="11.25">
      <c r="P65" s="6"/>
      <c r="Q65" s="6"/>
    </row>
    <row r="66" spans="16:17" ht="11.25">
      <c r="P66" s="6"/>
      <c r="Q66" s="6"/>
    </row>
    <row r="67" spans="16:17" ht="11.25">
      <c r="P67" s="6"/>
      <c r="Q67" s="6"/>
    </row>
    <row r="68" spans="16:17" ht="11.25">
      <c r="P68" s="6"/>
      <c r="Q68" s="6"/>
    </row>
    <row r="69" spans="16:17" ht="11.25">
      <c r="P69" s="6"/>
      <c r="Q69" s="6"/>
    </row>
    <row r="70" spans="16:17" ht="11.25">
      <c r="P70" s="6"/>
      <c r="Q70" s="6"/>
    </row>
    <row r="71" spans="16:17" ht="11.25">
      <c r="P71" s="6"/>
      <c r="Q71" s="6"/>
    </row>
    <row r="72" spans="16:17" ht="11.25">
      <c r="P72" s="6"/>
      <c r="Q72" s="6"/>
    </row>
    <row r="73" spans="16:17" ht="11.25">
      <c r="P73" s="6"/>
      <c r="Q73" s="6"/>
    </row>
    <row r="74" spans="16:17" ht="11.25">
      <c r="P74" s="6"/>
      <c r="Q74" s="6"/>
    </row>
  </sheetData>
  <sheetProtection/>
  <mergeCells count="83">
    <mergeCell ref="B11:C11"/>
    <mergeCell ref="D11:N11"/>
    <mergeCell ref="M2:N2"/>
    <mergeCell ref="L3:M3"/>
    <mergeCell ref="L8:M8"/>
    <mergeCell ref="K9:L9"/>
    <mergeCell ref="M9:N9"/>
    <mergeCell ref="B13:N15"/>
    <mergeCell ref="G16:H16"/>
    <mergeCell ref="L16:M16"/>
    <mergeCell ref="B17:N17"/>
    <mergeCell ref="B18:C18"/>
    <mergeCell ref="E18:G18"/>
    <mergeCell ref="I18:J18"/>
    <mergeCell ref="L18:M18"/>
    <mergeCell ref="C27:E27"/>
    <mergeCell ref="G27:I27"/>
    <mergeCell ref="B19:N19"/>
    <mergeCell ref="B20:E20"/>
    <mergeCell ref="F20:I20"/>
    <mergeCell ref="J20:K20"/>
    <mergeCell ref="L20:N20"/>
    <mergeCell ref="B21:E21"/>
    <mergeCell ref="F21:I21"/>
    <mergeCell ref="J21:K21"/>
    <mergeCell ref="L21:N21"/>
    <mergeCell ref="F23:G23"/>
    <mergeCell ref="F24:G24"/>
    <mergeCell ref="M24:N24"/>
    <mergeCell ref="F25:G25"/>
    <mergeCell ref="M25:N25"/>
    <mergeCell ref="C28:E28"/>
    <mergeCell ref="G28:I28"/>
    <mergeCell ref="C29:E29"/>
    <mergeCell ref="G29:I29"/>
    <mergeCell ref="C30:E30"/>
    <mergeCell ref="G30:I30"/>
    <mergeCell ref="C31:E31"/>
    <mergeCell ref="G31:I31"/>
    <mergeCell ref="C32:E32"/>
    <mergeCell ref="G32:I32"/>
    <mergeCell ref="C33:E33"/>
    <mergeCell ref="G33:I33"/>
    <mergeCell ref="M36:N36"/>
    <mergeCell ref="M37:N37"/>
    <mergeCell ref="G38:J38"/>
    <mergeCell ref="K38:L38"/>
    <mergeCell ref="M38:N38"/>
    <mergeCell ref="C34:E34"/>
    <mergeCell ref="G34:I34"/>
    <mergeCell ref="C35:E35"/>
    <mergeCell ref="G35:I35"/>
    <mergeCell ref="H36:I36"/>
    <mergeCell ref="P38:Q38"/>
    <mergeCell ref="M40:N40"/>
    <mergeCell ref="M41:N41"/>
    <mergeCell ref="F42:G42"/>
    <mergeCell ref="M42:N42"/>
    <mergeCell ref="M39:N39"/>
    <mergeCell ref="F43:G43"/>
    <mergeCell ref="M43:N43"/>
    <mergeCell ref="B54:G54"/>
    <mergeCell ref="I54:N54"/>
    <mergeCell ref="F44:G44"/>
    <mergeCell ref="F45:G45"/>
    <mergeCell ref="F46:G46"/>
    <mergeCell ref="F47:G47"/>
    <mergeCell ref="F48:G48"/>
    <mergeCell ref="F49:G49"/>
    <mergeCell ref="F50:G50"/>
    <mergeCell ref="P50:Q50"/>
    <mergeCell ref="F51:G51"/>
    <mergeCell ref="F52:G52"/>
    <mergeCell ref="F53:G53"/>
    <mergeCell ref="B60:G60"/>
    <mergeCell ref="I60:N60"/>
    <mergeCell ref="B56:G56"/>
    <mergeCell ref="B57:G57"/>
    <mergeCell ref="I57:N57"/>
    <mergeCell ref="B58:G58"/>
    <mergeCell ref="I58:N58"/>
    <mergeCell ref="B59:G59"/>
    <mergeCell ref="I59:N59"/>
  </mergeCells>
  <printOptions/>
  <pageMargins left="0.7" right="0.7" top="0.75" bottom="0.75" header="0.3" footer="0.3"/>
  <pageSetup horizontalDpi="600" verticalDpi="600" orientation="portrait" scale="95" r:id="rId2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V74"/>
  <sheetViews>
    <sheetView zoomScalePageLayoutView="0" workbookViewId="0" topLeftCell="A28">
      <selection activeCell="I57" sqref="I57:N57"/>
    </sheetView>
  </sheetViews>
  <sheetFormatPr defaultColWidth="6.7109375" defaultRowHeight="1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125" style="4" customWidth="1"/>
    <col min="8" max="8" width="3.28125" style="4" customWidth="1"/>
    <col min="9" max="9" width="9.00390625" style="4" customWidth="1"/>
    <col min="10" max="10" width="8.140625" style="4" customWidth="1"/>
    <col min="11" max="11" width="4.00390625" style="4" customWidth="1"/>
    <col min="12" max="12" width="7.00390625" style="4" customWidth="1"/>
    <col min="13" max="13" width="5.28125" style="4" bestFit="1" customWidth="1"/>
    <col min="14" max="14" width="16.28125" style="4" customWidth="1"/>
    <col min="15" max="15" width="8.140625" style="4" bestFit="1" customWidth="1"/>
    <col min="16" max="16" width="9.28125" style="4" bestFit="1" customWidth="1"/>
    <col min="17" max="17" width="10.28125" style="4" bestFit="1" customWidth="1"/>
    <col min="18" max="16384" width="6.7109375" style="4" customWidth="1"/>
  </cols>
  <sheetData>
    <row r="1" spans="1:14" ht="11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1.2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164">
        <v>10</v>
      </c>
      <c r="N2" s="165"/>
    </row>
    <row r="3" spans="1:14" ht="11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166"/>
      <c r="M3" s="167"/>
      <c r="N3" s="8">
        <v>7862</v>
      </c>
    </row>
    <row r="4" spans="1:14" ht="11.2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82"/>
      <c r="M4" s="82"/>
      <c r="N4" s="10" t="s">
        <v>1</v>
      </c>
    </row>
    <row r="5" spans="1:14" ht="11.25">
      <c r="A5" s="5"/>
      <c r="B5" s="6"/>
      <c r="C5" s="6"/>
      <c r="D5" s="6"/>
      <c r="E5" s="6"/>
      <c r="F5" s="6"/>
      <c r="G5" s="11"/>
      <c r="H5" s="6"/>
      <c r="I5" s="6"/>
      <c r="J5" s="6"/>
      <c r="K5" s="6"/>
      <c r="L5" s="82" t="s">
        <v>2</v>
      </c>
      <c r="M5" s="82"/>
      <c r="N5" s="12"/>
    </row>
    <row r="6" spans="1:14" ht="11.25">
      <c r="A6" s="5"/>
      <c r="B6" s="6"/>
      <c r="C6" s="6"/>
      <c r="D6" s="6"/>
      <c r="E6" s="6"/>
      <c r="F6" s="6"/>
      <c r="G6" s="11" t="s">
        <v>3</v>
      </c>
      <c r="H6" s="6"/>
      <c r="I6" s="6"/>
      <c r="J6" s="6"/>
      <c r="K6" s="6"/>
      <c r="L6" s="6"/>
      <c r="M6" s="6"/>
      <c r="N6" s="13"/>
    </row>
    <row r="7" spans="1:14" ht="11.25">
      <c r="A7" s="5"/>
      <c r="B7" s="6"/>
      <c r="C7" s="6"/>
      <c r="D7" s="6"/>
      <c r="E7" s="6"/>
      <c r="F7" s="11"/>
      <c r="G7" s="11"/>
      <c r="H7" s="6"/>
      <c r="I7" s="6"/>
      <c r="J7" s="6"/>
      <c r="K7" s="6"/>
      <c r="L7" s="6"/>
      <c r="M7" s="6"/>
      <c r="N7" s="13"/>
    </row>
    <row r="8" spans="1:14" ht="12" thickBot="1">
      <c r="A8" s="5"/>
      <c r="B8" s="6"/>
      <c r="C8" s="6"/>
      <c r="D8" s="6"/>
      <c r="E8" s="6"/>
      <c r="F8" s="6"/>
      <c r="G8" s="6" t="s">
        <v>4</v>
      </c>
      <c r="H8" s="6"/>
      <c r="I8" s="6"/>
      <c r="J8" s="14">
        <v>13</v>
      </c>
      <c r="K8" s="77" t="s">
        <v>5</v>
      </c>
      <c r="L8" s="168" t="s">
        <v>14</v>
      </c>
      <c r="M8" s="168"/>
      <c r="N8" s="13">
        <v>2017</v>
      </c>
    </row>
    <row r="9" spans="1:14" ht="11.25">
      <c r="A9" s="5"/>
      <c r="B9" s="6"/>
      <c r="C9" s="6"/>
      <c r="D9" s="6"/>
      <c r="E9" s="6"/>
      <c r="F9" s="6"/>
      <c r="G9" s="6"/>
      <c r="H9" s="6"/>
      <c r="I9" s="6"/>
      <c r="J9" s="6"/>
      <c r="K9" s="169" t="s">
        <v>6</v>
      </c>
      <c r="L9" s="169"/>
      <c r="M9" s="170">
        <f>M42</f>
        <v>3433.6</v>
      </c>
      <c r="N9" s="171"/>
    </row>
    <row r="10" spans="1:14" ht="13.5" customHeight="1">
      <c r="A10" s="5"/>
      <c r="B10" s="6" t="s">
        <v>7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1:14" ht="11.25">
      <c r="A11" s="80"/>
      <c r="B11" s="161">
        <f>$M$9</f>
        <v>3433.6</v>
      </c>
      <c r="C11" s="161"/>
      <c r="D11" s="162" t="s">
        <v>101</v>
      </c>
      <c r="E11" s="162"/>
      <c r="F11" s="162"/>
      <c r="G11" s="162"/>
      <c r="H11" s="162"/>
      <c r="I11" s="162"/>
      <c r="J11" s="162"/>
      <c r="K11" s="162"/>
      <c r="L11" s="162"/>
      <c r="M11" s="162"/>
      <c r="N11" s="163"/>
    </row>
    <row r="12" spans="1:20" ht="11.25">
      <c r="A12" s="5"/>
      <c r="B12" s="6" t="s">
        <v>8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  <c r="P12" s="4" t="s">
        <v>9</v>
      </c>
      <c r="T12" s="4" t="s">
        <v>10</v>
      </c>
    </row>
    <row r="13" spans="1:14" ht="12.75" customHeight="1">
      <c r="A13" s="5"/>
      <c r="B13" s="172" t="s">
        <v>125</v>
      </c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3"/>
    </row>
    <row r="14" spans="1:14" ht="11.25">
      <c r="A14" s="5"/>
      <c r="B14" s="172"/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3"/>
    </row>
    <row r="15" spans="1:14" ht="11.25">
      <c r="A15" s="5"/>
      <c r="B15" s="172"/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3"/>
    </row>
    <row r="16" spans="1:16" ht="11.25">
      <c r="A16" s="5"/>
      <c r="B16" s="6" t="s">
        <v>11</v>
      </c>
      <c r="C16" s="6"/>
      <c r="D16" s="6"/>
      <c r="E16" s="18">
        <v>13</v>
      </c>
      <c r="F16" s="77" t="s">
        <v>5</v>
      </c>
      <c r="G16" s="168" t="s">
        <v>14</v>
      </c>
      <c r="H16" s="168"/>
      <c r="I16" s="77" t="s">
        <v>12</v>
      </c>
      <c r="J16" s="18">
        <v>17</v>
      </c>
      <c r="K16" s="77" t="s">
        <v>13</v>
      </c>
      <c r="L16" s="168" t="s">
        <v>14</v>
      </c>
      <c r="M16" s="168"/>
      <c r="N16" s="13">
        <v>2017</v>
      </c>
      <c r="P16" s="19"/>
    </row>
    <row r="17" spans="1:14" ht="12" thickBot="1">
      <c r="A17" s="5"/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5"/>
    </row>
    <row r="18" spans="1:22" ht="12" thickBot="1">
      <c r="A18" s="5"/>
      <c r="B18" s="169" t="s">
        <v>15</v>
      </c>
      <c r="C18" s="176"/>
      <c r="D18" s="20"/>
      <c r="E18" s="177" t="s">
        <v>16</v>
      </c>
      <c r="F18" s="178"/>
      <c r="G18" s="179"/>
      <c r="H18" s="20"/>
      <c r="I18" s="177" t="s">
        <v>18</v>
      </c>
      <c r="J18" s="179"/>
      <c r="K18" s="20" t="s">
        <v>17</v>
      </c>
      <c r="L18" s="177" t="s">
        <v>19</v>
      </c>
      <c r="M18" s="179"/>
      <c r="N18" s="20"/>
      <c r="V18" s="4" t="s">
        <v>10</v>
      </c>
    </row>
    <row r="19" spans="1:17" ht="11.25">
      <c r="A19" s="5"/>
      <c r="B19" s="174" t="s">
        <v>20</v>
      </c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5"/>
      <c r="Q19" s="4" t="s">
        <v>10</v>
      </c>
    </row>
    <row r="20" spans="1:17" ht="12.75" customHeight="1">
      <c r="A20" s="5"/>
      <c r="B20" s="180"/>
      <c r="C20" s="181"/>
      <c r="D20" s="181"/>
      <c r="E20" s="182"/>
      <c r="F20" s="164"/>
      <c r="G20" s="183"/>
      <c r="H20" s="183"/>
      <c r="I20" s="184"/>
      <c r="J20" s="164"/>
      <c r="K20" s="184"/>
      <c r="L20" s="164"/>
      <c r="M20" s="183"/>
      <c r="N20" s="165"/>
      <c r="Q20" s="4" t="s">
        <v>10</v>
      </c>
    </row>
    <row r="21" spans="1:14" ht="11.25">
      <c r="A21" s="5"/>
      <c r="B21" s="185" t="s">
        <v>21</v>
      </c>
      <c r="C21" s="186"/>
      <c r="D21" s="186"/>
      <c r="E21" s="187"/>
      <c r="F21" s="185" t="s">
        <v>22</v>
      </c>
      <c r="G21" s="186"/>
      <c r="H21" s="186"/>
      <c r="I21" s="187"/>
      <c r="J21" s="185" t="s">
        <v>23</v>
      </c>
      <c r="K21" s="187"/>
      <c r="L21" s="185" t="s">
        <v>24</v>
      </c>
      <c r="M21" s="186"/>
      <c r="N21" s="188"/>
    </row>
    <row r="22" spans="1:14" ht="11.25">
      <c r="A22" s="5"/>
      <c r="B22" s="7" t="s">
        <v>25</v>
      </c>
      <c r="C22" s="6"/>
      <c r="D22" s="6"/>
      <c r="E22" s="11"/>
      <c r="F22" s="6"/>
      <c r="G22" s="6"/>
      <c r="H22" s="6"/>
      <c r="I22" s="6"/>
      <c r="J22" s="6"/>
      <c r="K22" s="6"/>
      <c r="L22" s="6"/>
      <c r="M22" s="6"/>
      <c r="N22" s="13"/>
    </row>
    <row r="23" spans="1:14" ht="11.25">
      <c r="A23" s="5"/>
      <c r="B23" s="6"/>
      <c r="C23" s="6" t="s">
        <v>26</v>
      </c>
      <c r="D23" s="6"/>
      <c r="E23" s="77"/>
      <c r="F23" s="168" t="s">
        <v>27</v>
      </c>
      <c r="G23" s="168"/>
      <c r="H23" s="6"/>
      <c r="I23" s="6"/>
      <c r="J23" s="11"/>
      <c r="K23" s="6"/>
      <c r="L23" s="6"/>
      <c r="M23" s="6"/>
      <c r="N23" s="13"/>
    </row>
    <row r="24" spans="1:14" ht="11.25">
      <c r="A24" s="5"/>
      <c r="B24" s="6" t="s">
        <v>28</v>
      </c>
      <c r="C24" s="6"/>
      <c r="D24" s="22">
        <v>0</v>
      </c>
      <c r="E24" s="77" t="s">
        <v>29</v>
      </c>
      <c r="F24" s="189">
        <v>1120</v>
      </c>
      <c r="G24" s="190"/>
      <c r="H24" s="6" t="s">
        <v>30</v>
      </c>
      <c r="I24" s="6"/>
      <c r="J24" s="11"/>
      <c r="K24" s="6"/>
      <c r="L24" s="6"/>
      <c r="M24" s="191"/>
      <c r="N24" s="192"/>
    </row>
    <row r="25" spans="1:14" ht="11.25">
      <c r="A25" s="5"/>
      <c r="B25" s="6" t="s">
        <v>31</v>
      </c>
      <c r="C25" s="6"/>
      <c r="D25" s="22">
        <v>4</v>
      </c>
      <c r="E25" s="77" t="s">
        <v>29</v>
      </c>
      <c r="F25" s="189">
        <v>640</v>
      </c>
      <c r="G25" s="190"/>
      <c r="H25" s="6" t="s">
        <v>30</v>
      </c>
      <c r="I25" s="6"/>
      <c r="J25" s="11"/>
      <c r="K25" s="6" t="s">
        <v>32</v>
      </c>
      <c r="L25" s="6"/>
      <c r="M25" s="193">
        <f>D24*F24+D25*F25</f>
        <v>2560</v>
      </c>
      <c r="N25" s="194"/>
    </row>
    <row r="26" spans="1:14" ht="11.25">
      <c r="A26" s="5"/>
      <c r="B26" s="7" t="s">
        <v>33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13"/>
    </row>
    <row r="27" spans="1:14" ht="11.25">
      <c r="A27" s="5"/>
      <c r="B27" s="6" t="s">
        <v>5</v>
      </c>
      <c r="C27" s="168" t="s">
        <v>83</v>
      </c>
      <c r="D27" s="168"/>
      <c r="E27" s="168"/>
      <c r="F27" s="77" t="s">
        <v>29</v>
      </c>
      <c r="G27" s="168" t="s">
        <v>92</v>
      </c>
      <c r="H27" s="168"/>
      <c r="I27" s="168"/>
      <c r="J27" s="23">
        <v>152</v>
      </c>
      <c r="K27" s="6" t="s">
        <v>34</v>
      </c>
      <c r="L27" s="6"/>
      <c r="M27" s="6"/>
      <c r="N27" s="24"/>
    </row>
    <row r="28" spans="1:14" ht="11.25">
      <c r="A28" s="5"/>
      <c r="B28" s="6" t="s">
        <v>5</v>
      </c>
      <c r="C28" s="168" t="s">
        <v>92</v>
      </c>
      <c r="D28" s="168"/>
      <c r="E28" s="168"/>
      <c r="F28" s="25" t="s">
        <v>29</v>
      </c>
      <c r="G28" s="168" t="s">
        <v>83</v>
      </c>
      <c r="H28" s="168"/>
      <c r="I28" s="168"/>
      <c r="J28" s="23">
        <v>152</v>
      </c>
      <c r="K28" s="6" t="s">
        <v>34</v>
      </c>
      <c r="L28" s="6"/>
      <c r="M28" s="6"/>
      <c r="N28" s="24"/>
    </row>
    <row r="29" spans="1:14" ht="11.25">
      <c r="A29" s="5"/>
      <c r="B29" s="6" t="s">
        <v>5</v>
      </c>
      <c r="C29" s="168"/>
      <c r="D29" s="168"/>
      <c r="E29" s="168"/>
      <c r="F29" s="25" t="s">
        <v>29</v>
      </c>
      <c r="G29" s="168"/>
      <c r="H29" s="168"/>
      <c r="I29" s="168"/>
      <c r="J29" s="26"/>
      <c r="K29" s="6" t="s">
        <v>34</v>
      </c>
      <c r="L29" s="6"/>
      <c r="M29" s="6"/>
      <c r="N29" s="13"/>
    </row>
    <row r="30" spans="1:14" ht="11.25">
      <c r="A30" s="5"/>
      <c r="B30" s="6" t="s">
        <v>5</v>
      </c>
      <c r="C30" s="168"/>
      <c r="D30" s="168"/>
      <c r="E30" s="168"/>
      <c r="F30" s="77" t="s">
        <v>29</v>
      </c>
      <c r="G30" s="183"/>
      <c r="H30" s="183"/>
      <c r="I30" s="183"/>
      <c r="J30" s="26"/>
      <c r="K30" s="6" t="s">
        <v>34</v>
      </c>
      <c r="L30" s="6"/>
      <c r="M30" s="6"/>
      <c r="N30" s="13"/>
    </row>
    <row r="31" spans="1:14" ht="11.25">
      <c r="A31" s="5"/>
      <c r="B31" s="6" t="s">
        <v>5</v>
      </c>
      <c r="C31" s="183"/>
      <c r="D31" s="183"/>
      <c r="E31" s="183"/>
      <c r="F31" s="77" t="s">
        <v>29</v>
      </c>
      <c r="G31" s="183"/>
      <c r="H31" s="183"/>
      <c r="I31" s="183"/>
      <c r="J31" s="26"/>
      <c r="K31" s="6" t="s">
        <v>34</v>
      </c>
      <c r="L31" s="6"/>
      <c r="M31" s="6"/>
      <c r="N31" s="13"/>
    </row>
    <row r="32" spans="1:14" ht="11.25">
      <c r="A32" s="5"/>
      <c r="B32" s="6" t="s">
        <v>5</v>
      </c>
      <c r="C32" s="183"/>
      <c r="D32" s="183"/>
      <c r="E32" s="183"/>
      <c r="F32" s="77" t="s">
        <v>29</v>
      </c>
      <c r="G32" s="168"/>
      <c r="H32" s="168"/>
      <c r="I32" s="168"/>
      <c r="J32" s="26"/>
      <c r="K32" s="6" t="s">
        <v>34</v>
      </c>
      <c r="L32" s="6"/>
      <c r="M32" s="6"/>
      <c r="N32" s="13"/>
    </row>
    <row r="33" spans="1:14" ht="11.25">
      <c r="A33" s="5"/>
      <c r="B33" s="6" t="s">
        <v>5</v>
      </c>
      <c r="C33" s="168"/>
      <c r="D33" s="168"/>
      <c r="E33" s="168"/>
      <c r="F33" s="77" t="s">
        <v>29</v>
      </c>
      <c r="G33" s="183"/>
      <c r="H33" s="183"/>
      <c r="I33" s="183"/>
      <c r="J33" s="26"/>
      <c r="K33" s="6" t="s">
        <v>34</v>
      </c>
      <c r="L33" s="6"/>
      <c r="M33" s="6"/>
      <c r="N33" s="13"/>
    </row>
    <row r="34" spans="1:14" ht="11.25">
      <c r="A34" s="5"/>
      <c r="B34" s="6" t="s">
        <v>5</v>
      </c>
      <c r="C34" s="183"/>
      <c r="D34" s="183"/>
      <c r="E34" s="183"/>
      <c r="F34" s="77" t="s">
        <v>29</v>
      </c>
      <c r="G34" s="168"/>
      <c r="H34" s="168"/>
      <c r="I34" s="168"/>
      <c r="J34" s="27"/>
      <c r="K34" s="6" t="s">
        <v>34</v>
      </c>
      <c r="L34" s="6"/>
      <c r="M34" s="6"/>
      <c r="N34" s="13"/>
    </row>
    <row r="35" spans="1:14" ht="11.25">
      <c r="A35" s="5"/>
      <c r="B35" s="6"/>
      <c r="C35" s="169"/>
      <c r="D35" s="169"/>
      <c r="E35" s="169"/>
      <c r="F35" s="77" t="s">
        <v>29</v>
      </c>
      <c r="G35" s="169"/>
      <c r="H35" s="169"/>
      <c r="I35" s="169"/>
      <c r="J35" s="28">
        <f>J27+J28+J29+J30+J31+J32+J34</f>
        <v>304</v>
      </c>
      <c r="K35" s="6"/>
      <c r="L35" s="6"/>
      <c r="M35" s="29"/>
      <c r="N35" s="30"/>
    </row>
    <row r="36" spans="1:14" ht="11.25">
      <c r="A36" s="5"/>
      <c r="B36" s="6"/>
      <c r="C36" s="6"/>
      <c r="D36" s="6"/>
      <c r="E36" s="6"/>
      <c r="F36" s="6"/>
      <c r="G36" s="6"/>
      <c r="H36" s="169" t="s">
        <v>36</v>
      </c>
      <c r="I36" s="169"/>
      <c r="J36" s="31">
        <v>1.9</v>
      </c>
      <c r="K36" s="6"/>
      <c r="L36" s="81"/>
      <c r="M36" s="193">
        <f>M25</f>
        <v>2560</v>
      </c>
      <c r="N36" s="194"/>
    </row>
    <row r="37" spans="1:18" ht="11.25">
      <c r="A37" s="5"/>
      <c r="B37" s="6" t="s">
        <v>37</v>
      </c>
      <c r="C37" s="6"/>
      <c r="D37" s="6"/>
      <c r="E37" s="6"/>
      <c r="F37" s="6"/>
      <c r="G37" s="6"/>
      <c r="H37" s="77"/>
      <c r="I37" s="77"/>
      <c r="J37" s="31"/>
      <c r="K37" s="6"/>
      <c r="L37" s="79" t="s">
        <v>38</v>
      </c>
      <c r="M37" s="195">
        <v>1</v>
      </c>
      <c r="N37" s="196"/>
      <c r="R37" s="4" t="s">
        <v>39</v>
      </c>
    </row>
    <row r="38" spans="1:17" ht="11.25">
      <c r="A38" s="5"/>
      <c r="B38" s="6"/>
      <c r="C38" s="6"/>
      <c r="D38" s="6"/>
      <c r="E38" s="6"/>
      <c r="F38" s="6"/>
      <c r="G38" s="197"/>
      <c r="H38" s="197"/>
      <c r="I38" s="197"/>
      <c r="J38" s="197"/>
      <c r="K38" s="197" t="s">
        <v>40</v>
      </c>
      <c r="L38" s="198"/>
      <c r="M38" s="195">
        <v>296</v>
      </c>
      <c r="N38" s="196"/>
      <c r="P38" s="169"/>
      <c r="Q38" s="169"/>
    </row>
    <row r="39" spans="1:17" ht="11.25">
      <c r="A39" s="5"/>
      <c r="B39" s="35"/>
      <c r="C39" s="36" t="s">
        <v>41</v>
      </c>
      <c r="D39" s="37"/>
      <c r="E39" s="37"/>
      <c r="F39" s="37"/>
      <c r="G39" s="38"/>
      <c r="H39" s="39"/>
      <c r="I39" s="39"/>
      <c r="J39" s="40"/>
      <c r="K39" s="40"/>
      <c r="L39" s="79" t="s">
        <v>33</v>
      </c>
      <c r="M39" s="189">
        <f>J35*J36</f>
        <v>577.6</v>
      </c>
      <c r="N39" s="199"/>
      <c r="P39" s="41"/>
      <c r="Q39" s="6"/>
    </row>
    <row r="40" spans="1:17" ht="11.25">
      <c r="A40" s="5"/>
      <c r="B40" s="42"/>
      <c r="C40" s="7"/>
      <c r="D40" s="6"/>
      <c r="E40" s="6"/>
      <c r="F40" s="6"/>
      <c r="G40" s="43"/>
      <c r="H40" s="39"/>
      <c r="I40" s="39"/>
      <c r="J40" s="40"/>
      <c r="K40" s="40"/>
      <c r="L40" s="79" t="s">
        <v>42</v>
      </c>
      <c r="M40" s="189">
        <v>0</v>
      </c>
      <c r="N40" s="199"/>
      <c r="P40" s="41"/>
      <c r="Q40" s="6"/>
    </row>
    <row r="41" spans="1:17" ht="11.25">
      <c r="A41" s="5"/>
      <c r="B41" s="42"/>
      <c r="C41" s="7"/>
      <c r="D41" s="6"/>
      <c r="E41" s="6"/>
      <c r="F41" s="6"/>
      <c r="G41" s="43"/>
      <c r="H41" s="39"/>
      <c r="I41" s="39"/>
      <c r="J41" s="40"/>
      <c r="K41" s="40"/>
      <c r="L41" s="79" t="s">
        <v>43</v>
      </c>
      <c r="M41" s="189">
        <v>0</v>
      </c>
      <c r="N41" s="199"/>
      <c r="P41" s="41"/>
      <c r="Q41" s="6"/>
    </row>
    <row r="42" spans="1:17" ht="11.25">
      <c r="A42" s="5"/>
      <c r="B42" s="42" t="s">
        <v>44</v>
      </c>
      <c r="C42" s="6"/>
      <c r="D42" s="6"/>
      <c r="E42" s="81"/>
      <c r="F42" s="200">
        <v>0</v>
      </c>
      <c r="G42" s="201"/>
      <c r="H42" s="79"/>
      <c r="I42" s="79"/>
      <c r="J42" s="79"/>
      <c r="K42" s="6" t="s">
        <v>45</v>
      </c>
      <c r="L42" s="81"/>
      <c r="M42" s="170">
        <f>SUM(M36+M38+M39)+M40+M41</f>
        <v>3433.6</v>
      </c>
      <c r="N42" s="171"/>
      <c r="O42" s="44"/>
      <c r="P42" s="41"/>
      <c r="Q42" s="11"/>
    </row>
    <row r="43" spans="1:17" ht="11.25">
      <c r="A43" s="5"/>
      <c r="B43" s="42" t="s">
        <v>46</v>
      </c>
      <c r="C43" s="6"/>
      <c r="D43" s="6"/>
      <c r="E43" s="81"/>
      <c r="F43" s="202">
        <v>0</v>
      </c>
      <c r="G43" s="203"/>
      <c r="H43" s="79"/>
      <c r="I43" s="79"/>
      <c r="J43" s="79"/>
      <c r="K43" s="6" t="s">
        <v>47</v>
      </c>
      <c r="L43" s="81"/>
      <c r="M43" s="170"/>
      <c r="N43" s="171"/>
      <c r="P43" s="41"/>
      <c r="Q43" s="11"/>
    </row>
    <row r="44" spans="1:17" ht="11.25">
      <c r="A44" s="5"/>
      <c r="B44" s="42" t="s">
        <v>48</v>
      </c>
      <c r="C44" s="6"/>
      <c r="D44" s="6"/>
      <c r="E44" s="81"/>
      <c r="F44" s="204">
        <v>0</v>
      </c>
      <c r="G44" s="205"/>
      <c r="H44" s="79"/>
      <c r="I44" s="79"/>
      <c r="J44" s="79"/>
      <c r="K44" s="6"/>
      <c r="L44" s="81"/>
      <c r="M44" s="45"/>
      <c r="N44" s="46"/>
      <c r="P44" s="41"/>
      <c r="Q44" s="47"/>
    </row>
    <row r="45" spans="1:17" ht="11.25">
      <c r="A45" s="5"/>
      <c r="B45" s="42" t="s">
        <v>49</v>
      </c>
      <c r="C45" s="6"/>
      <c r="D45" s="6"/>
      <c r="E45" s="81"/>
      <c r="F45" s="202">
        <v>0</v>
      </c>
      <c r="G45" s="203"/>
      <c r="H45" s="79"/>
      <c r="I45" s="79"/>
      <c r="J45" s="79"/>
      <c r="K45" s="6"/>
      <c r="L45" s="81"/>
      <c r="M45" s="45"/>
      <c r="N45" s="46"/>
      <c r="P45" s="41"/>
      <c r="Q45" s="11"/>
    </row>
    <row r="46" spans="1:17" ht="11.25">
      <c r="A46" s="5"/>
      <c r="B46" s="42" t="s">
        <v>48</v>
      </c>
      <c r="C46" s="6"/>
      <c r="D46" s="6"/>
      <c r="E46" s="81"/>
      <c r="F46" s="204">
        <v>0</v>
      </c>
      <c r="G46" s="205"/>
      <c r="H46" s="79"/>
      <c r="I46" s="79"/>
      <c r="J46" s="79"/>
      <c r="K46" s="6"/>
      <c r="L46" s="81"/>
      <c r="M46" s="45"/>
      <c r="N46" s="46"/>
      <c r="P46" s="41"/>
      <c r="Q46" s="11"/>
    </row>
    <row r="47" spans="1:17" ht="11.25">
      <c r="A47" s="5"/>
      <c r="B47" s="42" t="s">
        <v>33</v>
      </c>
      <c r="C47" s="6"/>
      <c r="D47" s="6"/>
      <c r="E47" s="81"/>
      <c r="F47" s="200">
        <v>0</v>
      </c>
      <c r="G47" s="201"/>
      <c r="H47" s="6"/>
      <c r="I47" s="35" t="s">
        <v>50</v>
      </c>
      <c r="J47" s="37"/>
      <c r="K47" s="37"/>
      <c r="L47" s="37"/>
      <c r="M47" s="37"/>
      <c r="N47" s="48"/>
      <c r="P47" s="41"/>
      <c r="Q47" s="11"/>
    </row>
    <row r="48" spans="1:17" ht="11.25">
      <c r="A48" s="5"/>
      <c r="B48" s="42" t="s">
        <v>51</v>
      </c>
      <c r="C48" s="6"/>
      <c r="D48" s="6"/>
      <c r="E48" s="81"/>
      <c r="F48" s="202">
        <v>0</v>
      </c>
      <c r="G48" s="203"/>
      <c r="H48" s="6"/>
      <c r="I48" s="49"/>
      <c r="J48" s="50"/>
      <c r="K48" s="50"/>
      <c r="L48" s="50"/>
      <c r="M48" s="50"/>
      <c r="N48" s="51"/>
      <c r="P48" s="6"/>
      <c r="Q48" s="6"/>
    </row>
    <row r="49" spans="1:17" ht="11.25">
      <c r="A49" s="5"/>
      <c r="B49" s="42" t="s">
        <v>43</v>
      </c>
      <c r="C49" s="6"/>
      <c r="D49" s="6"/>
      <c r="E49" s="81" t="s">
        <v>52</v>
      </c>
      <c r="F49" s="202">
        <v>0</v>
      </c>
      <c r="G49" s="203"/>
      <c r="H49" s="6"/>
      <c r="I49" s="49"/>
      <c r="J49" s="50"/>
      <c r="K49" s="50"/>
      <c r="L49" s="50"/>
      <c r="M49" s="50"/>
      <c r="N49" s="51"/>
      <c r="P49" s="6"/>
      <c r="Q49" s="6"/>
    </row>
    <row r="50" spans="1:17" ht="11.25">
      <c r="A50" s="5"/>
      <c r="B50" s="42" t="s">
        <v>53</v>
      </c>
      <c r="C50" s="6"/>
      <c r="D50" s="6"/>
      <c r="E50" s="81"/>
      <c r="F50" s="202">
        <v>0</v>
      </c>
      <c r="G50" s="203"/>
      <c r="H50" s="52"/>
      <c r="I50" s="49"/>
      <c r="J50" s="50"/>
      <c r="K50" s="50"/>
      <c r="L50" s="50"/>
      <c r="M50" s="50"/>
      <c r="N50" s="51"/>
      <c r="P50" s="169"/>
      <c r="Q50" s="169"/>
    </row>
    <row r="51" spans="1:17" ht="11.25">
      <c r="A51" s="5"/>
      <c r="B51" s="42" t="s">
        <v>47</v>
      </c>
      <c r="C51" s="6"/>
      <c r="D51" s="6"/>
      <c r="E51" s="81"/>
      <c r="F51" s="206">
        <f>SUM(F46:G50)</f>
        <v>0</v>
      </c>
      <c r="G51" s="207"/>
      <c r="H51" s="6"/>
      <c r="I51" s="49"/>
      <c r="J51" s="50"/>
      <c r="K51" s="50"/>
      <c r="L51" s="50"/>
      <c r="M51" s="50"/>
      <c r="N51" s="51"/>
      <c r="P51" s="41"/>
      <c r="Q51" s="6"/>
    </row>
    <row r="52" spans="1:17" ht="11.25">
      <c r="A52" s="5"/>
      <c r="B52" s="42" t="s">
        <v>54</v>
      </c>
      <c r="C52" s="6"/>
      <c r="D52" s="6"/>
      <c r="E52" s="81"/>
      <c r="F52" s="208">
        <f>+M42-F51</f>
        <v>3433.6</v>
      </c>
      <c r="G52" s="209"/>
      <c r="H52" s="6"/>
      <c r="I52" s="53"/>
      <c r="J52" s="27"/>
      <c r="K52" s="27"/>
      <c r="L52" s="27"/>
      <c r="M52" s="27"/>
      <c r="N52" s="54"/>
      <c r="P52" s="41"/>
      <c r="Q52" s="6"/>
    </row>
    <row r="53" spans="1:17" ht="12" thickBot="1">
      <c r="A53" s="5"/>
      <c r="B53" s="55" t="s">
        <v>48</v>
      </c>
      <c r="C53" s="26"/>
      <c r="D53" s="26"/>
      <c r="E53" s="56"/>
      <c r="F53" s="210">
        <f>+F51+F52</f>
        <v>3433.6</v>
      </c>
      <c r="G53" s="211"/>
      <c r="H53" s="6"/>
      <c r="I53" s="57"/>
      <c r="J53" s="27"/>
      <c r="K53" s="27"/>
      <c r="L53" s="27"/>
      <c r="M53" s="27"/>
      <c r="N53" s="54"/>
      <c r="P53" s="41"/>
      <c r="Q53" s="11"/>
    </row>
    <row r="54" spans="1:17" ht="11.25">
      <c r="A54" s="5"/>
      <c r="B54" s="169" t="s">
        <v>55</v>
      </c>
      <c r="C54" s="169"/>
      <c r="D54" s="169"/>
      <c r="E54" s="169"/>
      <c r="F54" s="169"/>
      <c r="G54" s="169"/>
      <c r="H54" s="6"/>
      <c r="I54" s="215" t="s">
        <v>56</v>
      </c>
      <c r="J54" s="215"/>
      <c r="K54" s="215"/>
      <c r="L54" s="215"/>
      <c r="M54" s="215"/>
      <c r="N54" s="216"/>
      <c r="P54" s="41"/>
      <c r="Q54" s="11"/>
    </row>
    <row r="55" spans="1:17" ht="1.5" customHeight="1">
      <c r="A55" s="5"/>
      <c r="B55" s="77"/>
      <c r="C55" s="77"/>
      <c r="D55" s="77"/>
      <c r="E55" s="77"/>
      <c r="F55" s="77"/>
      <c r="G55" s="77"/>
      <c r="H55" s="6"/>
      <c r="I55" s="77"/>
      <c r="J55" s="77"/>
      <c r="K55" s="77"/>
      <c r="L55" s="77"/>
      <c r="M55" s="77"/>
      <c r="N55" s="78"/>
      <c r="P55" s="41"/>
      <c r="Q55" s="11" t="s">
        <v>57</v>
      </c>
    </row>
    <row r="56" spans="1:17" ht="11.25" customHeight="1" hidden="1">
      <c r="A56" s="5"/>
      <c r="B56" s="169"/>
      <c r="C56" s="169"/>
      <c r="D56" s="169"/>
      <c r="E56" s="169"/>
      <c r="F56" s="169"/>
      <c r="G56" s="169"/>
      <c r="H56" s="6"/>
      <c r="I56" s="6"/>
      <c r="J56" s="6"/>
      <c r="K56" s="6"/>
      <c r="L56" s="6"/>
      <c r="M56" s="6"/>
      <c r="N56" s="13"/>
      <c r="P56" s="41"/>
      <c r="Q56" s="11" t="s">
        <v>58</v>
      </c>
    </row>
    <row r="57" spans="1:17" ht="16.5" customHeight="1">
      <c r="A57" s="5"/>
      <c r="B57" s="168" t="s">
        <v>59</v>
      </c>
      <c r="C57" s="168"/>
      <c r="D57" s="168"/>
      <c r="E57" s="168"/>
      <c r="F57" s="168"/>
      <c r="G57" s="168"/>
      <c r="H57" s="6"/>
      <c r="I57" s="168" t="s">
        <v>99</v>
      </c>
      <c r="J57" s="168"/>
      <c r="K57" s="168"/>
      <c r="L57" s="168"/>
      <c r="M57" s="168"/>
      <c r="N57" s="214"/>
      <c r="P57" s="41"/>
      <c r="Q57" s="11"/>
    </row>
    <row r="58" spans="1:17" ht="11.25">
      <c r="A58" s="5"/>
      <c r="B58" s="169" t="s">
        <v>57</v>
      </c>
      <c r="C58" s="169"/>
      <c r="D58" s="169"/>
      <c r="E58" s="169"/>
      <c r="F58" s="169"/>
      <c r="G58" s="169"/>
      <c r="H58" s="6"/>
      <c r="I58" s="215" t="s">
        <v>57</v>
      </c>
      <c r="J58" s="215"/>
      <c r="K58" s="215"/>
      <c r="L58" s="215"/>
      <c r="M58" s="215"/>
      <c r="N58" s="216"/>
      <c r="P58" s="6"/>
      <c r="Q58" s="6"/>
    </row>
    <row r="59" spans="1:17" ht="26.25" customHeight="1">
      <c r="A59" s="5"/>
      <c r="B59" s="217" t="s">
        <v>61</v>
      </c>
      <c r="C59" s="217"/>
      <c r="D59" s="217"/>
      <c r="E59" s="217"/>
      <c r="F59" s="217"/>
      <c r="G59" s="217"/>
      <c r="H59" s="6"/>
      <c r="I59" s="218" t="s">
        <v>100</v>
      </c>
      <c r="J59" s="218"/>
      <c r="K59" s="218"/>
      <c r="L59" s="218"/>
      <c r="M59" s="218"/>
      <c r="N59" s="219"/>
      <c r="P59" s="6"/>
      <c r="Q59" s="6"/>
    </row>
    <row r="60" spans="1:17" ht="2.25" customHeight="1">
      <c r="A60" s="5"/>
      <c r="B60" s="169" t="s">
        <v>63</v>
      </c>
      <c r="C60" s="169"/>
      <c r="D60" s="169"/>
      <c r="E60" s="169"/>
      <c r="F60" s="169"/>
      <c r="G60" s="169"/>
      <c r="H60" s="6"/>
      <c r="I60" s="212"/>
      <c r="J60" s="212"/>
      <c r="K60" s="212"/>
      <c r="L60" s="212"/>
      <c r="M60" s="212"/>
      <c r="N60" s="213"/>
      <c r="P60" s="6"/>
      <c r="Q60" s="6"/>
    </row>
    <row r="61" spans="1:17" ht="0.75" customHeight="1" hidden="1">
      <c r="A61" s="5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13"/>
      <c r="P61" s="6"/>
      <c r="Q61" s="6"/>
    </row>
    <row r="62" spans="1:17" ht="14.25" customHeight="1" thickBot="1">
      <c r="A62" s="59"/>
      <c r="B62" s="60"/>
      <c r="C62" s="60"/>
      <c r="D62" s="60"/>
      <c r="E62" s="60"/>
      <c r="F62" s="60"/>
      <c r="G62" s="60"/>
      <c r="H62" s="60"/>
      <c r="I62" s="60" t="s">
        <v>64</v>
      </c>
      <c r="J62" s="60">
        <v>7862</v>
      </c>
      <c r="K62" s="60"/>
      <c r="L62" s="61"/>
      <c r="M62" s="62"/>
      <c r="N62" s="63"/>
      <c r="P62" s="6"/>
      <c r="Q62" s="6"/>
    </row>
    <row r="63" spans="14:17" ht="36" customHeight="1">
      <c r="N63" s="4" t="s">
        <v>65</v>
      </c>
      <c r="P63" s="6"/>
      <c r="Q63" s="6"/>
    </row>
    <row r="64" spans="16:17" ht="11.25">
      <c r="P64" s="6"/>
      <c r="Q64" s="6"/>
    </row>
    <row r="65" spans="16:17" ht="11.25">
      <c r="P65" s="6"/>
      <c r="Q65" s="6"/>
    </row>
    <row r="66" spans="16:17" ht="11.25">
      <c r="P66" s="6"/>
      <c r="Q66" s="6"/>
    </row>
    <row r="67" spans="16:17" ht="11.25">
      <c r="P67" s="6"/>
      <c r="Q67" s="6"/>
    </row>
    <row r="68" spans="16:17" ht="11.25">
      <c r="P68" s="6"/>
      <c r="Q68" s="6"/>
    </row>
    <row r="69" spans="16:17" ht="11.25">
      <c r="P69" s="6"/>
      <c r="Q69" s="6"/>
    </row>
    <row r="70" spans="16:17" ht="11.25">
      <c r="P70" s="6"/>
      <c r="Q70" s="6"/>
    </row>
    <row r="71" spans="16:17" ht="11.25">
      <c r="P71" s="6"/>
      <c r="Q71" s="6"/>
    </row>
    <row r="72" spans="16:17" ht="11.25">
      <c r="P72" s="6"/>
      <c r="Q72" s="6"/>
    </row>
    <row r="73" spans="16:17" ht="11.25">
      <c r="P73" s="6"/>
      <c r="Q73" s="6"/>
    </row>
    <row r="74" spans="16:17" ht="11.25">
      <c r="P74" s="6"/>
      <c r="Q74" s="6"/>
    </row>
  </sheetData>
  <sheetProtection/>
  <mergeCells count="83">
    <mergeCell ref="B11:C11"/>
    <mergeCell ref="D11:N11"/>
    <mergeCell ref="M2:N2"/>
    <mergeCell ref="L3:M3"/>
    <mergeCell ref="L8:M8"/>
    <mergeCell ref="K9:L9"/>
    <mergeCell ref="M9:N9"/>
    <mergeCell ref="B13:N15"/>
    <mergeCell ref="G16:H16"/>
    <mergeCell ref="L16:M16"/>
    <mergeCell ref="B17:N17"/>
    <mergeCell ref="B18:C18"/>
    <mergeCell ref="E18:G18"/>
    <mergeCell ref="I18:J18"/>
    <mergeCell ref="L18:M18"/>
    <mergeCell ref="C27:E27"/>
    <mergeCell ref="G27:I27"/>
    <mergeCell ref="B19:N19"/>
    <mergeCell ref="B20:E20"/>
    <mergeCell ref="F20:I20"/>
    <mergeCell ref="J20:K20"/>
    <mergeCell ref="L20:N20"/>
    <mergeCell ref="B21:E21"/>
    <mergeCell ref="F21:I21"/>
    <mergeCell ref="J21:K21"/>
    <mergeCell ref="L21:N21"/>
    <mergeCell ref="F23:G23"/>
    <mergeCell ref="F24:G24"/>
    <mergeCell ref="M24:N24"/>
    <mergeCell ref="F25:G25"/>
    <mergeCell ref="M25:N25"/>
    <mergeCell ref="C28:E28"/>
    <mergeCell ref="G28:I28"/>
    <mergeCell ref="C29:E29"/>
    <mergeCell ref="G29:I29"/>
    <mergeCell ref="C30:E30"/>
    <mergeCell ref="G30:I30"/>
    <mergeCell ref="C31:E31"/>
    <mergeCell ref="G31:I31"/>
    <mergeCell ref="C32:E32"/>
    <mergeCell ref="G32:I32"/>
    <mergeCell ref="C33:E33"/>
    <mergeCell ref="G33:I33"/>
    <mergeCell ref="M36:N36"/>
    <mergeCell ref="M37:N37"/>
    <mergeCell ref="G38:J38"/>
    <mergeCell ref="K38:L38"/>
    <mergeCell ref="M38:N38"/>
    <mergeCell ref="C34:E34"/>
    <mergeCell ref="G34:I34"/>
    <mergeCell ref="C35:E35"/>
    <mergeCell ref="G35:I35"/>
    <mergeCell ref="H36:I36"/>
    <mergeCell ref="P38:Q38"/>
    <mergeCell ref="M40:N40"/>
    <mergeCell ref="M41:N41"/>
    <mergeCell ref="F42:G42"/>
    <mergeCell ref="M42:N42"/>
    <mergeCell ref="M39:N39"/>
    <mergeCell ref="F43:G43"/>
    <mergeCell ref="M43:N43"/>
    <mergeCell ref="B54:G54"/>
    <mergeCell ref="I54:N54"/>
    <mergeCell ref="F44:G44"/>
    <mergeCell ref="F45:G45"/>
    <mergeCell ref="F46:G46"/>
    <mergeCell ref="F47:G47"/>
    <mergeCell ref="F48:G48"/>
    <mergeCell ref="F49:G49"/>
    <mergeCell ref="F50:G50"/>
    <mergeCell ref="P50:Q50"/>
    <mergeCell ref="F51:G51"/>
    <mergeCell ref="F52:G52"/>
    <mergeCell ref="F53:G53"/>
    <mergeCell ref="B60:G60"/>
    <mergeCell ref="I60:N60"/>
    <mergeCell ref="B56:G56"/>
    <mergeCell ref="B57:G57"/>
    <mergeCell ref="I57:N57"/>
    <mergeCell ref="B58:G58"/>
    <mergeCell ref="I58:N58"/>
    <mergeCell ref="B59:G59"/>
    <mergeCell ref="I59:N59"/>
  </mergeCells>
  <printOptions/>
  <pageMargins left="0.7" right="0.7" top="0.75" bottom="0.75" header="0.3" footer="0.3"/>
  <pageSetup horizontalDpi="600" verticalDpi="600" orientation="portrait" scale="95" r:id="rId2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V74"/>
  <sheetViews>
    <sheetView zoomScalePageLayoutView="0" workbookViewId="0" topLeftCell="A4">
      <selection activeCell="I57" sqref="I57:N57"/>
    </sheetView>
  </sheetViews>
  <sheetFormatPr defaultColWidth="6.7109375" defaultRowHeight="1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125" style="4" customWidth="1"/>
    <col min="8" max="8" width="3.28125" style="4" customWidth="1"/>
    <col min="9" max="9" width="9.00390625" style="4" customWidth="1"/>
    <col min="10" max="10" width="8.140625" style="4" customWidth="1"/>
    <col min="11" max="11" width="4.00390625" style="4" customWidth="1"/>
    <col min="12" max="12" width="7.00390625" style="4" customWidth="1"/>
    <col min="13" max="13" width="5.28125" style="4" bestFit="1" customWidth="1"/>
    <col min="14" max="14" width="16.28125" style="4" customWidth="1"/>
    <col min="15" max="15" width="8.140625" style="4" bestFit="1" customWidth="1"/>
    <col min="16" max="16" width="9.28125" style="4" bestFit="1" customWidth="1"/>
    <col min="17" max="17" width="10.28125" style="4" bestFit="1" customWidth="1"/>
    <col min="18" max="16384" width="6.7109375" style="4" customWidth="1"/>
  </cols>
  <sheetData>
    <row r="1" spans="1:14" ht="11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1.2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164">
        <v>9</v>
      </c>
      <c r="N2" s="165"/>
    </row>
    <row r="3" spans="1:14" ht="11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166"/>
      <c r="M3" s="167"/>
      <c r="N3" s="8">
        <v>7862</v>
      </c>
    </row>
    <row r="4" spans="1:14" ht="11.2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82"/>
      <c r="M4" s="82"/>
      <c r="N4" s="10" t="s">
        <v>1</v>
      </c>
    </row>
    <row r="5" spans="1:14" ht="11.25">
      <c r="A5" s="5"/>
      <c r="B5" s="6"/>
      <c r="C5" s="6"/>
      <c r="D5" s="6"/>
      <c r="E5" s="6"/>
      <c r="F5" s="6"/>
      <c r="G5" s="11"/>
      <c r="H5" s="6"/>
      <c r="I5" s="6"/>
      <c r="J5" s="6"/>
      <c r="K5" s="6"/>
      <c r="L5" s="82" t="s">
        <v>2</v>
      </c>
      <c r="M5" s="82"/>
      <c r="N5" s="12"/>
    </row>
    <row r="6" spans="1:14" ht="11.25">
      <c r="A6" s="5"/>
      <c r="B6" s="6"/>
      <c r="C6" s="6"/>
      <c r="D6" s="6"/>
      <c r="E6" s="6"/>
      <c r="F6" s="6"/>
      <c r="G6" s="11" t="s">
        <v>3</v>
      </c>
      <c r="H6" s="6"/>
      <c r="I6" s="6"/>
      <c r="J6" s="6"/>
      <c r="K6" s="6"/>
      <c r="L6" s="6"/>
      <c r="M6" s="6"/>
      <c r="N6" s="13"/>
    </row>
    <row r="7" spans="1:14" ht="11.25">
      <c r="A7" s="5"/>
      <c r="B7" s="6"/>
      <c r="C7" s="6"/>
      <c r="D7" s="6"/>
      <c r="E7" s="6"/>
      <c r="F7" s="11"/>
      <c r="G7" s="11"/>
      <c r="H7" s="6"/>
      <c r="I7" s="6"/>
      <c r="J7" s="6"/>
      <c r="K7" s="6"/>
      <c r="L7" s="6"/>
      <c r="M7" s="6"/>
      <c r="N7" s="13"/>
    </row>
    <row r="8" spans="1:14" ht="12" thickBot="1">
      <c r="A8" s="5"/>
      <c r="B8" s="6"/>
      <c r="C8" s="6"/>
      <c r="D8" s="6"/>
      <c r="E8" s="6"/>
      <c r="F8" s="6"/>
      <c r="G8" s="6" t="s">
        <v>4</v>
      </c>
      <c r="H8" s="6"/>
      <c r="I8" s="6"/>
      <c r="J8" s="14">
        <v>13</v>
      </c>
      <c r="K8" s="77" t="s">
        <v>5</v>
      </c>
      <c r="L8" s="168" t="s">
        <v>14</v>
      </c>
      <c r="M8" s="168"/>
      <c r="N8" s="13">
        <v>2017</v>
      </c>
    </row>
    <row r="9" spans="1:14" ht="11.25">
      <c r="A9" s="5"/>
      <c r="B9" s="6"/>
      <c r="C9" s="6"/>
      <c r="D9" s="6"/>
      <c r="E9" s="6"/>
      <c r="F9" s="6"/>
      <c r="G9" s="6"/>
      <c r="H9" s="6"/>
      <c r="I9" s="6"/>
      <c r="J9" s="6"/>
      <c r="K9" s="169" t="s">
        <v>6</v>
      </c>
      <c r="L9" s="169"/>
      <c r="M9" s="170">
        <f>M42</f>
        <v>7982.4</v>
      </c>
      <c r="N9" s="171"/>
    </row>
    <row r="10" spans="1:14" ht="13.5" customHeight="1">
      <c r="A10" s="5"/>
      <c r="B10" s="6" t="s">
        <v>7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1:14" ht="11.25">
      <c r="A11" s="80"/>
      <c r="B11" s="161">
        <f>$M$9</f>
        <v>7982.4</v>
      </c>
      <c r="C11" s="161"/>
      <c r="D11" s="162" t="s">
        <v>93</v>
      </c>
      <c r="E11" s="162"/>
      <c r="F11" s="162"/>
      <c r="G11" s="162"/>
      <c r="H11" s="162"/>
      <c r="I11" s="162"/>
      <c r="J11" s="162"/>
      <c r="K11" s="162"/>
      <c r="L11" s="162"/>
      <c r="M11" s="162"/>
      <c r="N11" s="163"/>
    </row>
    <row r="12" spans="1:20" ht="11.25">
      <c r="A12" s="5"/>
      <c r="B12" s="6" t="s">
        <v>8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  <c r="P12" s="4" t="s">
        <v>9</v>
      </c>
      <c r="T12" s="4" t="s">
        <v>10</v>
      </c>
    </row>
    <row r="13" spans="1:14" ht="12.75" customHeight="1">
      <c r="A13" s="5"/>
      <c r="B13" s="172" t="s">
        <v>125</v>
      </c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3"/>
    </row>
    <row r="14" spans="1:14" ht="11.25">
      <c r="A14" s="5"/>
      <c r="B14" s="172"/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3"/>
    </row>
    <row r="15" spans="1:14" ht="11.25">
      <c r="A15" s="5"/>
      <c r="B15" s="172"/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3"/>
    </row>
    <row r="16" spans="1:16" ht="11.25">
      <c r="A16" s="5"/>
      <c r="B16" s="6" t="s">
        <v>11</v>
      </c>
      <c r="C16" s="6"/>
      <c r="D16" s="6"/>
      <c r="E16" s="18">
        <v>14</v>
      </c>
      <c r="F16" s="77" t="s">
        <v>5</v>
      </c>
      <c r="G16" s="168" t="s">
        <v>14</v>
      </c>
      <c r="H16" s="168"/>
      <c r="I16" s="77" t="s">
        <v>12</v>
      </c>
      <c r="J16" s="18">
        <v>17</v>
      </c>
      <c r="K16" s="77" t="s">
        <v>13</v>
      </c>
      <c r="L16" s="168" t="s">
        <v>14</v>
      </c>
      <c r="M16" s="168"/>
      <c r="N16" s="13">
        <v>2017</v>
      </c>
      <c r="P16" s="19"/>
    </row>
    <row r="17" spans="1:14" ht="12" thickBot="1">
      <c r="A17" s="5"/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5"/>
    </row>
    <row r="18" spans="1:22" ht="12" thickBot="1">
      <c r="A18" s="5"/>
      <c r="B18" s="169" t="s">
        <v>15</v>
      </c>
      <c r="C18" s="176"/>
      <c r="D18" s="20"/>
      <c r="E18" s="177" t="s">
        <v>16</v>
      </c>
      <c r="F18" s="178"/>
      <c r="G18" s="179"/>
      <c r="H18" s="20" t="s">
        <v>17</v>
      </c>
      <c r="I18" s="177" t="s">
        <v>18</v>
      </c>
      <c r="J18" s="179"/>
      <c r="K18" s="20"/>
      <c r="L18" s="177" t="s">
        <v>19</v>
      </c>
      <c r="M18" s="179"/>
      <c r="N18" s="20"/>
      <c r="V18" s="4" t="s">
        <v>10</v>
      </c>
    </row>
    <row r="19" spans="1:17" ht="11.25">
      <c r="A19" s="5"/>
      <c r="B19" s="174" t="s">
        <v>20</v>
      </c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5"/>
      <c r="Q19" s="4" t="s">
        <v>10</v>
      </c>
    </row>
    <row r="20" spans="1:17" ht="12.75" customHeight="1">
      <c r="A20" s="5"/>
      <c r="B20" s="180"/>
      <c r="C20" s="181"/>
      <c r="D20" s="181"/>
      <c r="E20" s="182"/>
      <c r="F20" s="164"/>
      <c r="G20" s="183"/>
      <c r="H20" s="183"/>
      <c r="I20" s="184"/>
      <c r="J20" s="164"/>
      <c r="K20" s="184"/>
      <c r="L20" s="164"/>
      <c r="M20" s="183"/>
      <c r="N20" s="165"/>
      <c r="Q20" s="4" t="s">
        <v>10</v>
      </c>
    </row>
    <row r="21" spans="1:14" ht="11.25">
      <c r="A21" s="5"/>
      <c r="B21" s="185" t="s">
        <v>21</v>
      </c>
      <c r="C21" s="186"/>
      <c r="D21" s="186"/>
      <c r="E21" s="187"/>
      <c r="F21" s="185" t="s">
        <v>22</v>
      </c>
      <c r="G21" s="186"/>
      <c r="H21" s="186"/>
      <c r="I21" s="187"/>
      <c r="J21" s="185" t="s">
        <v>23</v>
      </c>
      <c r="K21" s="187"/>
      <c r="L21" s="185" t="s">
        <v>24</v>
      </c>
      <c r="M21" s="186"/>
      <c r="N21" s="188"/>
    </row>
    <row r="22" spans="1:14" ht="11.25">
      <c r="A22" s="5"/>
      <c r="B22" s="7" t="s">
        <v>25</v>
      </c>
      <c r="C22" s="6"/>
      <c r="D22" s="6"/>
      <c r="E22" s="11"/>
      <c r="F22" s="6"/>
      <c r="G22" s="6"/>
      <c r="H22" s="6"/>
      <c r="I22" s="6"/>
      <c r="J22" s="6"/>
      <c r="K22" s="6"/>
      <c r="L22" s="6"/>
      <c r="M22" s="6"/>
      <c r="N22" s="13"/>
    </row>
    <row r="23" spans="1:14" ht="11.25">
      <c r="A23" s="5"/>
      <c r="B23" s="6"/>
      <c r="C23" s="6" t="s">
        <v>26</v>
      </c>
      <c r="D23" s="6"/>
      <c r="E23" s="77"/>
      <c r="F23" s="168" t="s">
        <v>27</v>
      </c>
      <c r="G23" s="168"/>
      <c r="H23" s="6"/>
      <c r="I23" s="6"/>
      <c r="J23" s="11"/>
      <c r="K23" s="6"/>
      <c r="L23" s="6"/>
      <c r="M23" s="6"/>
      <c r="N23" s="13"/>
    </row>
    <row r="24" spans="1:14" ht="11.25">
      <c r="A24" s="5"/>
      <c r="B24" s="6" t="s">
        <v>28</v>
      </c>
      <c r="C24" s="6"/>
      <c r="D24" s="22">
        <v>3</v>
      </c>
      <c r="E24" s="77" t="s">
        <v>29</v>
      </c>
      <c r="F24" s="189">
        <v>2000</v>
      </c>
      <c r="G24" s="190"/>
      <c r="H24" s="6" t="s">
        <v>30</v>
      </c>
      <c r="I24" s="6"/>
      <c r="J24" s="11"/>
      <c r="K24" s="6"/>
      <c r="L24" s="6"/>
      <c r="M24" s="191"/>
      <c r="N24" s="192"/>
    </row>
    <row r="25" spans="1:14" ht="11.25">
      <c r="A25" s="5"/>
      <c r="B25" s="6" t="s">
        <v>31</v>
      </c>
      <c r="C25" s="6"/>
      <c r="D25" s="22">
        <v>1</v>
      </c>
      <c r="E25" s="77" t="s">
        <v>29</v>
      </c>
      <c r="F25" s="189">
        <v>1200</v>
      </c>
      <c r="G25" s="190"/>
      <c r="H25" s="6" t="s">
        <v>30</v>
      </c>
      <c r="I25" s="6"/>
      <c r="J25" s="11"/>
      <c r="K25" s="6" t="s">
        <v>32</v>
      </c>
      <c r="L25" s="6"/>
      <c r="M25" s="193">
        <f>D24*F24+D25*F25</f>
        <v>7200</v>
      </c>
      <c r="N25" s="194"/>
    </row>
    <row r="26" spans="1:14" ht="11.25">
      <c r="A26" s="5"/>
      <c r="B26" s="7" t="s">
        <v>33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13"/>
    </row>
    <row r="27" spans="1:14" ht="11.25">
      <c r="A27" s="5"/>
      <c r="B27" s="6" t="s">
        <v>5</v>
      </c>
      <c r="C27" s="168" t="s">
        <v>83</v>
      </c>
      <c r="D27" s="168"/>
      <c r="E27" s="168"/>
      <c r="F27" s="77" t="s">
        <v>29</v>
      </c>
      <c r="G27" s="168" t="s">
        <v>92</v>
      </c>
      <c r="H27" s="168"/>
      <c r="I27" s="168"/>
      <c r="J27" s="23">
        <v>152</v>
      </c>
      <c r="K27" s="6" t="s">
        <v>34</v>
      </c>
      <c r="L27" s="6"/>
      <c r="M27" s="6"/>
      <c r="N27" s="24"/>
    </row>
    <row r="28" spans="1:14" ht="11.25">
      <c r="A28" s="5"/>
      <c r="B28" s="6" t="s">
        <v>5</v>
      </c>
      <c r="C28" s="168" t="s">
        <v>92</v>
      </c>
      <c r="D28" s="168"/>
      <c r="E28" s="168"/>
      <c r="F28" s="25" t="s">
        <v>29</v>
      </c>
      <c r="G28" s="168" t="s">
        <v>83</v>
      </c>
      <c r="H28" s="168"/>
      <c r="I28" s="168"/>
      <c r="J28" s="23">
        <v>152</v>
      </c>
      <c r="K28" s="6" t="s">
        <v>34</v>
      </c>
      <c r="L28" s="6"/>
      <c r="M28" s="6"/>
      <c r="N28" s="24"/>
    </row>
    <row r="29" spans="1:14" ht="11.25">
      <c r="A29" s="5"/>
      <c r="B29" s="6" t="s">
        <v>5</v>
      </c>
      <c r="C29" s="168"/>
      <c r="D29" s="168"/>
      <c r="E29" s="168"/>
      <c r="F29" s="25" t="s">
        <v>29</v>
      </c>
      <c r="G29" s="168"/>
      <c r="H29" s="168"/>
      <c r="I29" s="168"/>
      <c r="J29" s="26"/>
      <c r="K29" s="6" t="s">
        <v>34</v>
      </c>
      <c r="L29" s="6"/>
      <c r="M29" s="6"/>
      <c r="N29" s="13"/>
    </row>
    <row r="30" spans="1:14" ht="11.25">
      <c r="A30" s="5"/>
      <c r="B30" s="6" t="s">
        <v>5</v>
      </c>
      <c r="C30" s="168"/>
      <c r="D30" s="168"/>
      <c r="E30" s="168"/>
      <c r="F30" s="77" t="s">
        <v>29</v>
      </c>
      <c r="G30" s="168"/>
      <c r="H30" s="168"/>
      <c r="I30" s="168"/>
      <c r="J30" s="26"/>
      <c r="K30" s="6" t="s">
        <v>34</v>
      </c>
      <c r="L30" s="6"/>
      <c r="M30" s="6"/>
      <c r="N30" s="13"/>
    </row>
    <row r="31" spans="1:14" ht="11.25">
      <c r="A31" s="5"/>
      <c r="B31" s="6" t="s">
        <v>5</v>
      </c>
      <c r="C31" s="168"/>
      <c r="D31" s="168"/>
      <c r="E31" s="168"/>
      <c r="F31" s="77" t="s">
        <v>29</v>
      </c>
      <c r="G31" s="168"/>
      <c r="H31" s="168"/>
      <c r="I31" s="168"/>
      <c r="J31" s="26"/>
      <c r="K31" s="6" t="s">
        <v>34</v>
      </c>
      <c r="L31" s="6"/>
      <c r="M31" s="6"/>
      <c r="N31" s="13"/>
    </row>
    <row r="32" spans="1:14" ht="11.25">
      <c r="A32" s="5"/>
      <c r="B32" s="6" t="s">
        <v>5</v>
      </c>
      <c r="C32" s="183"/>
      <c r="D32" s="183"/>
      <c r="E32" s="183"/>
      <c r="F32" s="77" t="s">
        <v>29</v>
      </c>
      <c r="G32" s="168"/>
      <c r="H32" s="168"/>
      <c r="I32" s="168"/>
      <c r="J32" s="26"/>
      <c r="K32" s="6" t="s">
        <v>34</v>
      </c>
      <c r="L32" s="6"/>
      <c r="M32" s="6"/>
      <c r="N32" s="13"/>
    </row>
    <row r="33" spans="1:14" ht="11.25">
      <c r="A33" s="5"/>
      <c r="B33" s="6" t="s">
        <v>5</v>
      </c>
      <c r="C33" s="168"/>
      <c r="D33" s="168"/>
      <c r="E33" s="168"/>
      <c r="F33" s="77" t="s">
        <v>29</v>
      </c>
      <c r="G33" s="183"/>
      <c r="H33" s="183"/>
      <c r="I33" s="183"/>
      <c r="J33" s="26"/>
      <c r="K33" s="6" t="s">
        <v>34</v>
      </c>
      <c r="L33" s="6"/>
      <c r="M33" s="6"/>
      <c r="N33" s="13"/>
    </row>
    <row r="34" spans="1:14" ht="11.25">
      <c r="A34" s="5"/>
      <c r="B34" s="6" t="s">
        <v>5</v>
      </c>
      <c r="C34" s="183"/>
      <c r="D34" s="183"/>
      <c r="E34" s="183"/>
      <c r="F34" s="77" t="s">
        <v>29</v>
      </c>
      <c r="G34" s="168"/>
      <c r="H34" s="168"/>
      <c r="I34" s="168"/>
      <c r="J34" s="27"/>
      <c r="K34" s="6" t="s">
        <v>34</v>
      </c>
      <c r="L34" s="6"/>
      <c r="M34" s="6"/>
      <c r="N34" s="13"/>
    </row>
    <row r="35" spans="1:14" ht="11.25">
      <c r="A35" s="5"/>
      <c r="B35" s="6"/>
      <c r="C35" s="169"/>
      <c r="D35" s="169"/>
      <c r="E35" s="169"/>
      <c r="F35" s="77" t="s">
        <v>29</v>
      </c>
      <c r="G35" s="169"/>
      <c r="H35" s="169"/>
      <c r="I35" s="169"/>
      <c r="J35" s="28">
        <f>J27+J28+J29+J30+J31+J32+J34</f>
        <v>304</v>
      </c>
      <c r="K35" s="6"/>
      <c r="L35" s="6"/>
      <c r="M35" s="29"/>
      <c r="N35" s="30"/>
    </row>
    <row r="36" spans="1:14" ht="11.25">
      <c r="A36" s="5"/>
      <c r="B36" s="6"/>
      <c r="C36" s="6"/>
      <c r="D36" s="6"/>
      <c r="E36" s="6"/>
      <c r="F36" s="6"/>
      <c r="G36" s="6"/>
      <c r="H36" s="169" t="s">
        <v>36</v>
      </c>
      <c r="I36" s="169"/>
      <c r="J36" s="31">
        <v>1.6</v>
      </c>
      <c r="K36" s="6"/>
      <c r="L36" s="81"/>
      <c r="M36" s="193">
        <f>M25</f>
        <v>7200</v>
      </c>
      <c r="N36" s="194"/>
    </row>
    <row r="37" spans="1:18" ht="11.25">
      <c r="A37" s="5"/>
      <c r="B37" s="6" t="s">
        <v>37</v>
      </c>
      <c r="C37" s="6"/>
      <c r="D37" s="6"/>
      <c r="E37" s="6"/>
      <c r="F37" s="6"/>
      <c r="G37" s="6"/>
      <c r="H37" s="77"/>
      <c r="I37" s="77"/>
      <c r="J37" s="31"/>
      <c r="K37" s="6"/>
      <c r="L37" s="79" t="s">
        <v>38</v>
      </c>
      <c r="M37" s="195">
        <v>1</v>
      </c>
      <c r="N37" s="196"/>
      <c r="R37" s="4" t="s">
        <v>39</v>
      </c>
    </row>
    <row r="38" spans="1:17" ht="11.25">
      <c r="A38" s="5"/>
      <c r="B38" s="6"/>
      <c r="C38" s="6"/>
      <c r="D38" s="6"/>
      <c r="E38" s="6"/>
      <c r="F38" s="6"/>
      <c r="G38" s="197"/>
      <c r="H38" s="197"/>
      <c r="I38" s="197"/>
      <c r="J38" s="197"/>
      <c r="K38" s="197" t="s">
        <v>40</v>
      </c>
      <c r="L38" s="198"/>
      <c r="M38" s="195">
        <v>296</v>
      </c>
      <c r="N38" s="196"/>
      <c r="P38" s="169"/>
      <c r="Q38" s="169"/>
    </row>
    <row r="39" spans="1:17" ht="11.25">
      <c r="A39" s="5"/>
      <c r="B39" s="35"/>
      <c r="C39" s="36" t="s">
        <v>41</v>
      </c>
      <c r="D39" s="37"/>
      <c r="E39" s="37"/>
      <c r="F39" s="37"/>
      <c r="G39" s="38"/>
      <c r="H39" s="39"/>
      <c r="I39" s="39"/>
      <c r="J39" s="40"/>
      <c r="K39" s="40"/>
      <c r="L39" s="79" t="s">
        <v>33</v>
      </c>
      <c r="M39" s="189">
        <f>J35*J36</f>
        <v>486.40000000000003</v>
      </c>
      <c r="N39" s="199"/>
      <c r="P39" s="41"/>
      <c r="Q39" s="6"/>
    </row>
    <row r="40" spans="1:17" ht="11.25">
      <c r="A40" s="5"/>
      <c r="B40" s="42"/>
      <c r="C40" s="7"/>
      <c r="D40" s="6"/>
      <c r="E40" s="6"/>
      <c r="F40" s="6"/>
      <c r="G40" s="43"/>
      <c r="H40" s="39"/>
      <c r="I40" s="39"/>
      <c r="J40" s="40"/>
      <c r="K40" s="40"/>
      <c r="L40" s="79" t="s">
        <v>42</v>
      </c>
      <c r="M40" s="189">
        <v>0</v>
      </c>
      <c r="N40" s="199"/>
      <c r="P40" s="41"/>
      <c r="Q40" s="6"/>
    </row>
    <row r="41" spans="1:17" ht="11.25">
      <c r="A41" s="5"/>
      <c r="B41" s="42"/>
      <c r="C41" s="7"/>
      <c r="D41" s="6"/>
      <c r="E41" s="6"/>
      <c r="F41" s="6"/>
      <c r="G41" s="43"/>
      <c r="H41" s="39"/>
      <c r="I41" s="39"/>
      <c r="J41" s="40"/>
      <c r="K41" s="40"/>
      <c r="L41" s="79" t="s">
        <v>43</v>
      </c>
      <c r="M41" s="189">
        <v>0</v>
      </c>
      <c r="N41" s="199"/>
      <c r="P41" s="41"/>
      <c r="Q41" s="6"/>
    </row>
    <row r="42" spans="1:17" ht="11.25">
      <c r="A42" s="5"/>
      <c r="B42" s="42" t="s">
        <v>44</v>
      </c>
      <c r="C42" s="6"/>
      <c r="D42" s="6"/>
      <c r="E42" s="81"/>
      <c r="F42" s="200">
        <v>0</v>
      </c>
      <c r="G42" s="201"/>
      <c r="H42" s="79"/>
      <c r="I42" s="79"/>
      <c r="J42" s="79"/>
      <c r="K42" s="6" t="s">
        <v>45</v>
      </c>
      <c r="L42" s="81"/>
      <c r="M42" s="170">
        <f>SUM(M36+M38+M39)+M40+M41</f>
        <v>7982.4</v>
      </c>
      <c r="N42" s="171"/>
      <c r="O42" s="44"/>
      <c r="P42" s="41"/>
      <c r="Q42" s="11"/>
    </row>
    <row r="43" spans="1:17" ht="11.25">
      <c r="A43" s="5"/>
      <c r="B43" s="42" t="s">
        <v>46</v>
      </c>
      <c r="C43" s="6"/>
      <c r="D43" s="6"/>
      <c r="E43" s="81"/>
      <c r="F43" s="202">
        <v>0</v>
      </c>
      <c r="G43" s="203"/>
      <c r="H43" s="79"/>
      <c r="I43" s="79"/>
      <c r="J43" s="79"/>
      <c r="K43" s="6" t="s">
        <v>47</v>
      </c>
      <c r="L43" s="81"/>
      <c r="M43" s="170"/>
      <c r="N43" s="171"/>
      <c r="P43" s="41"/>
      <c r="Q43" s="11"/>
    </row>
    <row r="44" spans="1:17" ht="11.25">
      <c r="A44" s="5"/>
      <c r="B44" s="42" t="s">
        <v>48</v>
      </c>
      <c r="C44" s="6"/>
      <c r="D44" s="6"/>
      <c r="E44" s="81"/>
      <c r="F44" s="204">
        <v>0</v>
      </c>
      <c r="G44" s="205"/>
      <c r="H44" s="79"/>
      <c r="I44" s="79"/>
      <c r="J44" s="79"/>
      <c r="K44" s="6"/>
      <c r="L44" s="81"/>
      <c r="M44" s="45"/>
      <c r="N44" s="46"/>
      <c r="P44" s="41"/>
      <c r="Q44" s="47"/>
    </row>
    <row r="45" spans="1:17" ht="11.25">
      <c r="A45" s="5"/>
      <c r="B45" s="42" t="s">
        <v>49</v>
      </c>
      <c r="C45" s="6"/>
      <c r="D45" s="6"/>
      <c r="E45" s="81"/>
      <c r="F45" s="202">
        <v>0</v>
      </c>
      <c r="G45" s="203"/>
      <c r="H45" s="79"/>
      <c r="I45" s="79"/>
      <c r="J45" s="79"/>
      <c r="K45" s="6"/>
      <c r="L45" s="81"/>
      <c r="M45" s="45"/>
      <c r="N45" s="46"/>
      <c r="P45" s="41"/>
      <c r="Q45" s="11"/>
    </row>
    <row r="46" spans="1:17" ht="11.25">
      <c r="A46" s="5"/>
      <c r="B46" s="42" t="s">
        <v>48</v>
      </c>
      <c r="C46" s="6"/>
      <c r="D46" s="6"/>
      <c r="E46" s="81"/>
      <c r="F46" s="204">
        <v>0</v>
      </c>
      <c r="G46" s="205"/>
      <c r="H46" s="79"/>
      <c r="I46" s="79"/>
      <c r="J46" s="79"/>
      <c r="K46" s="6"/>
      <c r="L46" s="81"/>
      <c r="M46" s="45"/>
      <c r="N46" s="46"/>
      <c r="P46" s="41"/>
      <c r="Q46" s="11"/>
    </row>
    <row r="47" spans="1:17" ht="11.25">
      <c r="A47" s="5"/>
      <c r="B47" s="42" t="s">
        <v>33</v>
      </c>
      <c r="C47" s="6"/>
      <c r="D47" s="6"/>
      <c r="E47" s="81"/>
      <c r="F47" s="200">
        <v>0</v>
      </c>
      <c r="G47" s="201"/>
      <c r="H47" s="6"/>
      <c r="I47" s="35" t="s">
        <v>50</v>
      </c>
      <c r="J47" s="37"/>
      <c r="K47" s="37"/>
      <c r="L47" s="37"/>
      <c r="M47" s="37"/>
      <c r="N47" s="48"/>
      <c r="P47" s="41"/>
      <c r="Q47" s="11"/>
    </row>
    <row r="48" spans="1:17" ht="11.25">
      <c r="A48" s="5"/>
      <c r="B48" s="42" t="s">
        <v>51</v>
      </c>
      <c r="C48" s="6"/>
      <c r="D48" s="6"/>
      <c r="E48" s="81"/>
      <c r="F48" s="202">
        <v>0</v>
      </c>
      <c r="G48" s="203"/>
      <c r="H48" s="6"/>
      <c r="I48" s="49"/>
      <c r="J48" s="50"/>
      <c r="K48" s="50"/>
      <c r="L48" s="50"/>
      <c r="M48" s="50"/>
      <c r="N48" s="51"/>
      <c r="P48" s="6"/>
      <c r="Q48" s="6"/>
    </row>
    <row r="49" spans="1:17" ht="11.25">
      <c r="A49" s="5"/>
      <c r="B49" s="42" t="s">
        <v>43</v>
      </c>
      <c r="C49" s="6"/>
      <c r="D49" s="6"/>
      <c r="E49" s="81" t="s">
        <v>52</v>
      </c>
      <c r="F49" s="202">
        <v>0</v>
      </c>
      <c r="G49" s="203"/>
      <c r="H49" s="6"/>
      <c r="I49" s="49"/>
      <c r="J49" s="50"/>
      <c r="K49" s="50"/>
      <c r="L49" s="50"/>
      <c r="M49" s="50"/>
      <c r="N49" s="51"/>
      <c r="P49" s="6"/>
      <c r="Q49" s="6"/>
    </row>
    <row r="50" spans="1:17" ht="11.25">
      <c r="A50" s="5"/>
      <c r="B50" s="42" t="s">
        <v>53</v>
      </c>
      <c r="C50" s="6"/>
      <c r="D50" s="6"/>
      <c r="E50" s="81"/>
      <c r="F50" s="202">
        <v>0</v>
      </c>
      <c r="G50" s="203"/>
      <c r="H50" s="52"/>
      <c r="I50" s="49"/>
      <c r="J50" s="50"/>
      <c r="K50" s="50"/>
      <c r="L50" s="50"/>
      <c r="M50" s="50"/>
      <c r="N50" s="51"/>
      <c r="P50" s="169"/>
      <c r="Q50" s="169"/>
    </row>
    <row r="51" spans="1:17" ht="11.25">
      <c r="A51" s="5"/>
      <c r="B51" s="42" t="s">
        <v>47</v>
      </c>
      <c r="C51" s="6"/>
      <c r="D51" s="6"/>
      <c r="E51" s="81"/>
      <c r="F51" s="206">
        <f>SUM(F46:G50)</f>
        <v>0</v>
      </c>
      <c r="G51" s="207"/>
      <c r="H51" s="6"/>
      <c r="I51" s="49"/>
      <c r="J51" s="50"/>
      <c r="K51" s="50"/>
      <c r="L51" s="50"/>
      <c r="M51" s="50"/>
      <c r="N51" s="51"/>
      <c r="P51" s="41"/>
      <c r="Q51" s="6"/>
    </row>
    <row r="52" spans="1:17" ht="11.25">
      <c r="A52" s="5"/>
      <c r="B52" s="42" t="s">
        <v>54</v>
      </c>
      <c r="C52" s="6"/>
      <c r="D52" s="6"/>
      <c r="E52" s="81"/>
      <c r="F52" s="208">
        <f>+M42-F51</f>
        <v>7982.4</v>
      </c>
      <c r="G52" s="209"/>
      <c r="H52" s="6"/>
      <c r="I52" s="53"/>
      <c r="J52" s="27"/>
      <c r="K52" s="27"/>
      <c r="L52" s="27"/>
      <c r="M52" s="27"/>
      <c r="N52" s="54"/>
      <c r="P52" s="41"/>
      <c r="Q52" s="6"/>
    </row>
    <row r="53" spans="1:17" ht="12" thickBot="1">
      <c r="A53" s="5"/>
      <c r="B53" s="55" t="s">
        <v>48</v>
      </c>
      <c r="C53" s="26"/>
      <c r="D53" s="26"/>
      <c r="E53" s="56"/>
      <c r="F53" s="210">
        <f>+F51+F52</f>
        <v>7982.4</v>
      </c>
      <c r="G53" s="211"/>
      <c r="H53" s="6"/>
      <c r="I53" s="57"/>
      <c r="J53" s="27"/>
      <c r="K53" s="27"/>
      <c r="L53" s="27"/>
      <c r="M53" s="27"/>
      <c r="N53" s="54"/>
      <c r="P53" s="41"/>
      <c r="Q53" s="11"/>
    </row>
    <row r="54" spans="1:17" ht="11.25">
      <c r="A54" s="5"/>
      <c r="B54" s="169" t="s">
        <v>55</v>
      </c>
      <c r="C54" s="169"/>
      <c r="D54" s="169"/>
      <c r="E54" s="169"/>
      <c r="F54" s="169"/>
      <c r="G54" s="169"/>
      <c r="H54" s="6"/>
      <c r="I54" s="215" t="s">
        <v>56</v>
      </c>
      <c r="J54" s="215"/>
      <c r="K54" s="215"/>
      <c r="L54" s="215"/>
      <c r="M54" s="215"/>
      <c r="N54" s="216"/>
      <c r="P54" s="41"/>
      <c r="Q54" s="11"/>
    </row>
    <row r="55" spans="1:17" ht="1.5" customHeight="1">
      <c r="A55" s="5"/>
      <c r="B55" s="77"/>
      <c r="C55" s="77"/>
      <c r="D55" s="77"/>
      <c r="E55" s="77"/>
      <c r="F55" s="77"/>
      <c r="G55" s="77"/>
      <c r="H55" s="6"/>
      <c r="I55" s="77"/>
      <c r="J55" s="77"/>
      <c r="K55" s="77"/>
      <c r="L55" s="77"/>
      <c r="M55" s="77"/>
      <c r="N55" s="78"/>
      <c r="P55" s="41"/>
      <c r="Q55" s="11" t="s">
        <v>57</v>
      </c>
    </row>
    <row r="56" spans="1:17" ht="11.25" customHeight="1" hidden="1">
      <c r="A56" s="5"/>
      <c r="B56" s="169"/>
      <c r="C56" s="169"/>
      <c r="D56" s="169"/>
      <c r="E56" s="169"/>
      <c r="F56" s="169"/>
      <c r="G56" s="169"/>
      <c r="H56" s="6"/>
      <c r="I56" s="6"/>
      <c r="J56" s="6"/>
      <c r="K56" s="6"/>
      <c r="L56" s="6"/>
      <c r="M56" s="6"/>
      <c r="N56" s="13"/>
      <c r="P56" s="41"/>
      <c r="Q56" s="11" t="s">
        <v>58</v>
      </c>
    </row>
    <row r="57" spans="1:17" ht="16.5" customHeight="1">
      <c r="A57" s="5"/>
      <c r="B57" s="168" t="s">
        <v>59</v>
      </c>
      <c r="C57" s="168"/>
      <c r="D57" s="168"/>
      <c r="E57" s="168"/>
      <c r="F57" s="168"/>
      <c r="G57" s="168"/>
      <c r="H57" s="6"/>
      <c r="I57" s="168" t="s">
        <v>97</v>
      </c>
      <c r="J57" s="168"/>
      <c r="K57" s="168"/>
      <c r="L57" s="168"/>
      <c r="M57" s="168"/>
      <c r="N57" s="214"/>
      <c r="P57" s="41"/>
      <c r="Q57" s="11"/>
    </row>
    <row r="58" spans="1:17" ht="11.25">
      <c r="A58" s="5"/>
      <c r="B58" s="169" t="s">
        <v>57</v>
      </c>
      <c r="C58" s="169"/>
      <c r="D58" s="169"/>
      <c r="E58" s="169"/>
      <c r="F58" s="169"/>
      <c r="G58" s="169"/>
      <c r="H58" s="6"/>
      <c r="I58" s="215" t="s">
        <v>57</v>
      </c>
      <c r="J58" s="215"/>
      <c r="K58" s="215"/>
      <c r="L58" s="215"/>
      <c r="M58" s="215"/>
      <c r="N58" s="216"/>
      <c r="P58" s="6"/>
      <c r="Q58" s="6"/>
    </row>
    <row r="59" spans="1:17" ht="26.25" customHeight="1">
      <c r="A59" s="5"/>
      <c r="B59" s="217" t="s">
        <v>61</v>
      </c>
      <c r="C59" s="217"/>
      <c r="D59" s="217"/>
      <c r="E59" s="217"/>
      <c r="F59" s="217"/>
      <c r="G59" s="217"/>
      <c r="H59" s="6"/>
      <c r="I59" s="218" t="s">
        <v>98</v>
      </c>
      <c r="J59" s="218"/>
      <c r="K59" s="218"/>
      <c r="L59" s="218"/>
      <c r="M59" s="218"/>
      <c r="N59" s="219"/>
      <c r="P59" s="6"/>
      <c r="Q59" s="6"/>
    </row>
    <row r="60" spans="1:17" ht="2.25" customHeight="1">
      <c r="A60" s="5"/>
      <c r="B60" s="169" t="s">
        <v>63</v>
      </c>
      <c r="C60" s="169"/>
      <c r="D60" s="169"/>
      <c r="E60" s="169"/>
      <c r="F60" s="169"/>
      <c r="G60" s="169"/>
      <c r="H60" s="6"/>
      <c r="I60" s="212"/>
      <c r="J60" s="212"/>
      <c r="K60" s="212"/>
      <c r="L60" s="212"/>
      <c r="M60" s="212"/>
      <c r="N60" s="213"/>
      <c r="P60" s="6"/>
      <c r="Q60" s="6"/>
    </row>
    <row r="61" spans="1:17" ht="0.75" customHeight="1" hidden="1">
      <c r="A61" s="5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13"/>
      <c r="P61" s="6"/>
      <c r="Q61" s="6"/>
    </row>
    <row r="62" spans="1:17" ht="14.25" customHeight="1" thickBot="1">
      <c r="A62" s="59"/>
      <c r="B62" s="60"/>
      <c r="C62" s="60"/>
      <c r="D62" s="60"/>
      <c r="E62" s="60"/>
      <c r="F62" s="60"/>
      <c r="G62" s="60"/>
      <c r="H62" s="60"/>
      <c r="I62" s="60" t="s">
        <v>64</v>
      </c>
      <c r="J62" s="60">
        <v>7862</v>
      </c>
      <c r="K62" s="60"/>
      <c r="L62" s="61"/>
      <c r="M62" s="62"/>
      <c r="N62" s="63"/>
      <c r="P62" s="6"/>
      <c r="Q62" s="6"/>
    </row>
    <row r="63" spans="14:17" ht="36" customHeight="1">
      <c r="N63" s="4" t="s">
        <v>65</v>
      </c>
      <c r="P63" s="6"/>
      <c r="Q63" s="6"/>
    </row>
    <row r="64" spans="16:17" ht="11.25">
      <c r="P64" s="6"/>
      <c r="Q64" s="6"/>
    </row>
    <row r="65" spans="16:17" ht="11.25">
      <c r="P65" s="6"/>
      <c r="Q65" s="6"/>
    </row>
    <row r="66" spans="16:17" ht="11.25">
      <c r="P66" s="6"/>
      <c r="Q66" s="6"/>
    </row>
    <row r="67" spans="16:17" ht="11.25">
      <c r="P67" s="6"/>
      <c r="Q67" s="6"/>
    </row>
    <row r="68" spans="16:17" ht="11.25">
      <c r="P68" s="6"/>
      <c r="Q68" s="6"/>
    </row>
    <row r="69" spans="16:17" ht="11.25">
      <c r="P69" s="6"/>
      <c r="Q69" s="6"/>
    </row>
    <row r="70" spans="16:17" ht="11.25">
      <c r="P70" s="6"/>
      <c r="Q70" s="6"/>
    </row>
    <row r="71" spans="16:17" ht="11.25">
      <c r="P71" s="6"/>
      <c r="Q71" s="6"/>
    </row>
    <row r="72" spans="16:17" ht="11.25">
      <c r="P72" s="6"/>
      <c r="Q72" s="6"/>
    </row>
    <row r="73" spans="16:17" ht="11.25">
      <c r="P73" s="6"/>
      <c r="Q73" s="6"/>
    </row>
    <row r="74" spans="16:17" ht="11.25">
      <c r="P74" s="6"/>
      <c r="Q74" s="6"/>
    </row>
  </sheetData>
  <sheetProtection/>
  <mergeCells count="83">
    <mergeCell ref="B11:C11"/>
    <mergeCell ref="D11:N11"/>
    <mergeCell ref="M2:N2"/>
    <mergeCell ref="L3:M3"/>
    <mergeCell ref="L8:M8"/>
    <mergeCell ref="K9:L9"/>
    <mergeCell ref="M9:N9"/>
    <mergeCell ref="B13:N15"/>
    <mergeCell ref="G16:H16"/>
    <mergeCell ref="L16:M16"/>
    <mergeCell ref="B17:N17"/>
    <mergeCell ref="B18:C18"/>
    <mergeCell ref="E18:G18"/>
    <mergeCell ref="I18:J18"/>
    <mergeCell ref="L18:M18"/>
    <mergeCell ref="C27:E27"/>
    <mergeCell ref="G27:I27"/>
    <mergeCell ref="B19:N19"/>
    <mergeCell ref="B20:E20"/>
    <mergeCell ref="F20:I20"/>
    <mergeCell ref="J20:K20"/>
    <mergeCell ref="L20:N20"/>
    <mergeCell ref="B21:E21"/>
    <mergeCell ref="F21:I21"/>
    <mergeCell ref="J21:K21"/>
    <mergeCell ref="L21:N21"/>
    <mergeCell ref="F23:G23"/>
    <mergeCell ref="F24:G24"/>
    <mergeCell ref="M24:N24"/>
    <mergeCell ref="F25:G25"/>
    <mergeCell ref="M25:N25"/>
    <mergeCell ref="C28:E28"/>
    <mergeCell ref="G28:I28"/>
    <mergeCell ref="C29:E29"/>
    <mergeCell ref="G29:I29"/>
    <mergeCell ref="C30:E30"/>
    <mergeCell ref="G30:I30"/>
    <mergeCell ref="C31:E31"/>
    <mergeCell ref="G31:I31"/>
    <mergeCell ref="C32:E32"/>
    <mergeCell ref="G32:I32"/>
    <mergeCell ref="C33:E33"/>
    <mergeCell ref="G33:I33"/>
    <mergeCell ref="M36:N36"/>
    <mergeCell ref="M37:N37"/>
    <mergeCell ref="G38:J38"/>
    <mergeCell ref="K38:L38"/>
    <mergeCell ref="M38:N38"/>
    <mergeCell ref="C34:E34"/>
    <mergeCell ref="G34:I34"/>
    <mergeCell ref="C35:E35"/>
    <mergeCell ref="G35:I35"/>
    <mergeCell ref="H36:I36"/>
    <mergeCell ref="P38:Q38"/>
    <mergeCell ref="M40:N40"/>
    <mergeCell ref="M41:N41"/>
    <mergeCell ref="F42:G42"/>
    <mergeCell ref="M42:N42"/>
    <mergeCell ref="M39:N39"/>
    <mergeCell ref="F43:G43"/>
    <mergeCell ref="M43:N43"/>
    <mergeCell ref="B54:G54"/>
    <mergeCell ref="I54:N54"/>
    <mergeCell ref="F44:G44"/>
    <mergeCell ref="F45:G45"/>
    <mergeCell ref="F46:G46"/>
    <mergeCell ref="F47:G47"/>
    <mergeCell ref="F48:G48"/>
    <mergeCell ref="F49:G49"/>
    <mergeCell ref="F50:G50"/>
    <mergeCell ref="P50:Q50"/>
    <mergeCell ref="F51:G51"/>
    <mergeCell ref="F52:G52"/>
    <mergeCell ref="F53:G53"/>
    <mergeCell ref="B60:G60"/>
    <mergeCell ref="I60:N60"/>
    <mergeCell ref="B56:G56"/>
    <mergeCell ref="B57:G57"/>
    <mergeCell ref="I57:N57"/>
    <mergeCell ref="B58:G58"/>
    <mergeCell ref="I58:N58"/>
    <mergeCell ref="B59:G59"/>
    <mergeCell ref="I59:N59"/>
  </mergeCells>
  <printOptions/>
  <pageMargins left="0.7" right="0.7" top="0.75" bottom="0.75" header="0.3" footer="0.3"/>
  <pageSetup horizontalDpi="600" verticalDpi="600" orientation="portrait" scale="95" r:id="rId2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V74"/>
  <sheetViews>
    <sheetView zoomScalePageLayoutView="0" workbookViewId="0" topLeftCell="A1">
      <selection activeCell="C27" sqref="C27:E27"/>
    </sheetView>
  </sheetViews>
  <sheetFormatPr defaultColWidth="6.7109375" defaultRowHeight="1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125" style="4" customWidth="1"/>
    <col min="8" max="8" width="3.28125" style="4" customWidth="1"/>
    <col min="9" max="9" width="9.00390625" style="4" customWidth="1"/>
    <col min="10" max="10" width="8.140625" style="4" customWidth="1"/>
    <col min="11" max="11" width="4.00390625" style="4" customWidth="1"/>
    <col min="12" max="12" width="7.00390625" style="4" customWidth="1"/>
    <col min="13" max="13" width="5.28125" style="4" bestFit="1" customWidth="1"/>
    <col min="14" max="14" width="16.28125" style="4" customWidth="1"/>
    <col min="15" max="15" width="8.140625" style="4" bestFit="1" customWidth="1"/>
    <col min="16" max="16" width="9.28125" style="4" bestFit="1" customWidth="1"/>
    <col min="17" max="17" width="10.28125" style="4" bestFit="1" customWidth="1"/>
    <col min="18" max="16384" width="6.7109375" style="4" customWidth="1"/>
  </cols>
  <sheetData>
    <row r="1" spans="1:14" ht="11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1.2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164">
        <v>8</v>
      </c>
      <c r="N2" s="165"/>
    </row>
    <row r="3" spans="1:14" ht="11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166"/>
      <c r="M3" s="167"/>
      <c r="N3" s="8">
        <v>7862</v>
      </c>
    </row>
    <row r="4" spans="1:14" ht="11.2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82"/>
      <c r="M4" s="82"/>
      <c r="N4" s="10" t="s">
        <v>1</v>
      </c>
    </row>
    <row r="5" spans="1:14" ht="11.25">
      <c r="A5" s="5"/>
      <c r="B5" s="6"/>
      <c r="C5" s="6"/>
      <c r="D5" s="6"/>
      <c r="E5" s="6"/>
      <c r="F5" s="6"/>
      <c r="G5" s="11"/>
      <c r="H5" s="6"/>
      <c r="I5" s="6"/>
      <c r="J5" s="6"/>
      <c r="K5" s="6"/>
      <c r="L5" s="82" t="s">
        <v>2</v>
      </c>
      <c r="M5" s="82"/>
      <c r="N5" s="12"/>
    </row>
    <row r="6" spans="1:14" ht="11.25">
      <c r="A6" s="5"/>
      <c r="B6" s="6"/>
      <c r="C6" s="6"/>
      <c r="D6" s="6"/>
      <c r="E6" s="6"/>
      <c r="F6" s="6"/>
      <c r="G6" s="11" t="s">
        <v>3</v>
      </c>
      <c r="H6" s="6"/>
      <c r="I6" s="6"/>
      <c r="J6" s="6"/>
      <c r="K6" s="6"/>
      <c r="L6" s="6"/>
      <c r="M6" s="6"/>
      <c r="N6" s="13"/>
    </row>
    <row r="7" spans="1:14" ht="11.25">
      <c r="A7" s="5"/>
      <c r="B7" s="6"/>
      <c r="C7" s="6"/>
      <c r="D7" s="6"/>
      <c r="E7" s="6"/>
      <c r="F7" s="11"/>
      <c r="G7" s="11"/>
      <c r="H7" s="6"/>
      <c r="I7" s="6"/>
      <c r="J7" s="6"/>
      <c r="K7" s="6"/>
      <c r="L7" s="6"/>
      <c r="M7" s="6"/>
      <c r="N7" s="13"/>
    </row>
    <row r="8" spans="1:14" ht="12" thickBot="1">
      <c r="A8" s="5"/>
      <c r="B8" s="6"/>
      <c r="C8" s="6"/>
      <c r="D8" s="6"/>
      <c r="E8" s="6"/>
      <c r="F8" s="6"/>
      <c r="G8" s="6" t="s">
        <v>4</v>
      </c>
      <c r="H8" s="6"/>
      <c r="I8" s="6"/>
      <c r="J8" s="14">
        <v>13</v>
      </c>
      <c r="K8" s="77" t="s">
        <v>5</v>
      </c>
      <c r="L8" s="168" t="s">
        <v>14</v>
      </c>
      <c r="M8" s="168"/>
      <c r="N8" s="13">
        <v>2017</v>
      </c>
    </row>
    <row r="9" spans="1:14" ht="11.25">
      <c r="A9" s="5"/>
      <c r="B9" s="6"/>
      <c r="C9" s="6"/>
      <c r="D9" s="6"/>
      <c r="E9" s="6"/>
      <c r="F9" s="6"/>
      <c r="G9" s="6"/>
      <c r="H9" s="6"/>
      <c r="I9" s="6"/>
      <c r="J9" s="6"/>
      <c r="K9" s="169" t="s">
        <v>6</v>
      </c>
      <c r="L9" s="169"/>
      <c r="M9" s="170">
        <f>M42</f>
        <v>7982.4</v>
      </c>
      <c r="N9" s="171"/>
    </row>
    <row r="10" spans="1:14" ht="13.5" customHeight="1">
      <c r="A10" s="5"/>
      <c r="B10" s="6" t="s">
        <v>7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1:14" ht="11.25">
      <c r="A11" s="80"/>
      <c r="B11" s="161">
        <f>$M$9</f>
        <v>7982.4</v>
      </c>
      <c r="C11" s="161"/>
      <c r="D11" s="162" t="s">
        <v>93</v>
      </c>
      <c r="E11" s="162"/>
      <c r="F11" s="162"/>
      <c r="G11" s="162"/>
      <c r="H11" s="162"/>
      <c r="I11" s="162"/>
      <c r="J11" s="162"/>
      <c r="K11" s="162"/>
      <c r="L11" s="162"/>
      <c r="M11" s="162"/>
      <c r="N11" s="163"/>
    </row>
    <row r="12" spans="1:20" ht="11.25">
      <c r="A12" s="5"/>
      <c r="B12" s="6" t="s">
        <v>8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  <c r="P12" s="4" t="s">
        <v>9</v>
      </c>
      <c r="T12" s="4" t="s">
        <v>10</v>
      </c>
    </row>
    <row r="13" spans="1:14" ht="12.75" customHeight="1">
      <c r="A13" s="5"/>
      <c r="B13" s="172" t="s">
        <v>125</v>
      </c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3"/>
    </row>
    <row r="14" spans="1:14" ht="11.25">
      <c r="A14" s="5"/>
      <c r="B14" s="172"/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3"/>
    </row>
    <row r="15" spans="1:14" ht="11.25">
      <c r="A15" s="5"/>
      <c r="B15" s="172"/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3"/>
    </row>
    <row r="16" spans="1:16" ht="11.25">
      <c r="A16" s="5"/>
      <c r="B16" s="6" t="s">
        <v>11</v>
      </c>
      <c r="C16" s="6"/>
      <c r="D16" s="6"/>
      <c r="E16" s="18">
        <v>14</v>
      </c>
      <c r="F16" s="77" t="s">
        <v>5</v>
      </c>
      <c r="G16" s="168" t="s">
        <v>14</v>
      </c>
      <c r="H16" s="168"/>
      <c r="I16" s="77" t="s">
        <v>12</v>
      </c>
      <c r="J16" s="18">
        <v>17</v>
      </c>
      <c r="K16" s="77" t="s">
        <v>13</v>
      </c>
      <c r="L16" s="168" t="s">
        <v>14</v>
      </c>
      <c r="M16" s="168"/>
      <c r="N16" s="13">
        <v>2017</v>
      </c>
      <c r="P16" s="19"/>
    </row>
    <row r="17" spans="1:14" ht="12" thickBot="1">
      <c r="A17" s="5"/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5"/>
    </row>
    <row r="18" spans="1:22" ht="12" thickBot="1">
      <c r="A18" s="5"/>
      <c r="B18" s="169" t="s">
        <v>15</v>
      </c>
      <c r="C18" s="176"/>
      <c r="D18" s="20"/>
      <c r="E18" s="177" t="s">
        <v>16</v>
      </c>
      <c r="F18" s="178"/>
      <c r="G18" s="179"/>
      <c r="H18" s="20" t="s">
        <v>17</v>
      </c>
      <c r="I18" s="177" t="s">
        <v>18</v>
      </c>
      <c r="J18" s="179"/>
      <c r="K18" s="20"/>
      <c r="L18" s="177" t="s">
        <v>19</v>
      </c>
      <c r="M18" s="179"/>
      <c r="N18" s="20"/>
      <c r="V18" s="4" t="s">
        <v>10</v>
      </c>
    </row>
    <row r="19" spans="1:17" ht="11.25">
      <c r="A19" s="5"/>
      <c r="B19" s="174" t="s">
        <v>20</v>
      </c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5"/>
      <c r="Q19" s="4" t="s">
        <v>10</v>
      </c>
    </row>
    <row r="20" spans="1:17" ht="12.75" customHeight="1">
      <c r="A20" s="5"/>
      <c r="B20" s="180"/>
      <c r="C20" s="181"/>
      <c r="D20" s="181"/>
      <c r="E20" s="182"/>
      <c r="F20" s="164"/>
      <c r="G20" s="183"/>
      <c r="H20" s="183"/>
      <c r="I20" s="184"/>
      <c r="J20" s="164"/>
      <c r="K20" s="184"/>
      <c r="L20" s="164"/>
      <c r="M20" s="183"/>
      <c r="N20" s="165"/>
      <c r="Q20" s="4" t="s">
        <v>10</v>
      </c>
    </row>
    <row r="21" spans="1:14" ht="11.25">
      <c r="A21" s="5"/>
      <c r="B21" s="185" t="s">
        <v>21</v>
      </c>
      <c r="C21" s="186"/>
      <c r="D21" s="186"/>
      <c r="E21" s="187"/>
      <c r="F21" s="185" t="s">
        <v>22</v>
      </c>
      <c r="G21" s="186"/>
      <c r="H21" s="186"/>
      <c r="I21" s="187"/>
      <c r="J21" s="185" t="s">
        <v>23</v>
      </c>
      <c r="K21" s="187"/>
      <c r="L21" s="185" t="s">
        <v>24</v>
      </c>
      <c r="M21" s="186"/>
      <c r="N21" s="188"/>
    </row>
    <row r="22" spans="1:14" ht="11.25">
      <c r="A22" s="5"/>
      <c r="B22" s="7" t="s">
        <v>25</v>
      </c>
      <c r="C22" s="6"/>
      <c r="D22" s="6"/>
      <c r="E22" s="11"/>
      <c r="F22" s="6"/>
      <c r="G22" s="6"/>
      <c r="H22" s="6"/>
      <c r="I22" s="6"/>
      <c r="J22" s="6"/>
      <c r="K22" s="6"/>
      <c r="L22" s="6"/>
      <c r="M22" s="6"/>
      <c r="N22" s="13"/>
    </row>
    <row r="23" spans="1:14" ht="11.25">
      <c r="A23" s="5"/>
      <c r="B23" s="6"/>
      <c r="C23" s="6" t="s">
        <v>26</v>
      </c>
      <c r="D23" s="6"/>
      <c r="E23" s="77"/>
      <c r="F23" s="168" t="s">
        <v>27</v>
      </c>
      <c r="G23" s="168"/>
      <c r="H23" s="6"/>
      <c r="I23" s="6"/>
      <c r="J23" s="11"/>
      <c r="K23" s="6"/>
      <c r="L23" s="6"/>
      <c r="M23" s="6"/>
      <c r="N23" s="13"/>
    </row>
    <row r="24" spans="1:14" ht="11.25">
      <c r="A24" s="5"/>
      <c r="B24" s="6" t="s">
        <v>28</v>
      </c>
      <c r="C24" s="6"/>
      <c r="D24" s="22">
        <v>3</v>
      </c>
      <c r="E24" s="77" t="s">
        <v>29</v>
      </c>
      <c r="F24" s="189">
        <v>2000</v>
      </c>
      <c r="G24" s="190"/>
      <c r="H24" s="6" t="s">
        <v>30</v>
      </c>
      <c r="I24" s="6"/>
      <c r="J24" s="11"/>
      <c r="K24" s="6"/>
      <c r="L24" s="6"/>
      <c r="M24" s="191"/>
      <c r="N24" s="192"/>
    </row>
    <row r="25" spans="1:14" ht="11.25">
      <c r="A25" s="5"/>
      <c r="B25" s="6" t="s">
        <v>31</v>
      </c>
      <c r="C25" s="6"/>
      <c r="D25" s="22">
        <v>1</v>
      </c>
      <c r="E25" s="77" t="s">
        <v>29</v>
      </c>
      <c r="F25" s="189">
        <v>1200</v>
      </c>
      <c r="G25" s="190"/>
      <c r="H25" s="6" t="s">
        <v>30</v>
      </c>
      <c r="I25" s="6"/>
      <c r="J25" s="11"/>
      <c r="K25" s="6" t="s">
        <v>32</v>
      </c>
      <c r="L25" s="6"/>
      <c r="M25" s="193">
        <f>D24*F24+D25*F25</f>
        <v>7200</v>
      </c>
      <c r="N25" s="194"/>
    </row>
    <row r="26" spans="1:14" ht="11.25">
      <c r="A26" s="5"/>
      <c r="B26" s="7" t="s">
        <v>33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13"/>
    </row>
    <row r="27" spans="1:14" ht="11.25">
      <c r="A27" s="5"/>
      <c r="B27" s="6" t="s">
        <v>5</v>
      </c>
      <c r="C27" s="168" t="s">
        <v>83</v>
      </c>
      <c r="D27" s="168"/>
      <c r="E27" s="168"/>
      <c r="F27" s="77" t="s">
        <v>29</v>
      </c>
      <c r="G27" s="168" t="s">
        <v>92</v>
      </c>
      <c r="H27" s="168"/>
      <c r="I27" s="168"/>
      <c r="J27" s="23">
        <v>152</v>
      </c>
      <c r="K27" s="6" t="s">
        <v>34</v>
      </c>
      <c r="L27" s="6"/>
      <c r="M27" s="6"/>
      <c r="N27" s="24"/>
    </row>
    <row r="28" spans="1:14" ht="11.25">
      <c r="A28" s="5"/>
      <c r="B28" s="6" t="s">
        <v>5</v>
      </c>
      <c r="C28" s="168" t="s">
        <v>92</v>
      </c>
      <c r="D28" s="168"/>
      <c r="E28" s="168"/>
      <c r="F28" s="25" t="s">
        <v>29</v>
      </c>
      <c r="G28" s="168" t="s">
        <v>83</v>
      </c>
      <c r="H28" s="168"/>
      <c r="I28" s="168"/>
      <c r="J28" s="23">
        <v>152</v>
      </c>
      <c r="K28" s="6" t="s">
        <v>34</v>
      </c>
      <c r="L28" s="6"/>
      <c r="M28" s="6"/>
      <c r="N28" s="24"/>
    </row>
    <row r="29" spans="1:14" ht="11.25">
      <c r="A29" s="5"/>
      <c r="B29" s="6" t="s">
        <v>5</v>
      </c>
      <c r="C29" s="168"/>
      <c r="D29" s="168"/>
      <c r="E29" s="168"/>
      <c r="F29" s="25" t="s">
        <v>29</v>
      </c>
      <c r="G29" s="168"/>
      <c r="H29" s="168"/>
      <c r="I29" s="168"/>
      <c r="J29" s="26"/>
      <c r="K29" s="6" t="s">
        <v>34</v>
      </c>
      <c r="L29" s="6"/>
      <c r="M29" s="6"/>
      <c r="N29" s="13"/>
    </row>
    <row r="30" spans="1:14" ht="11.25">
      <c r="A30" s="5"/>
      <c r="B30" s="6" t="s">
        <v>5</v>
      </c>
      <c r="C30" s="168"/>
      <c r="D30" s="168"/>
      <c r="E30" s="168"/>
      <c r="F30" s="77" t="s">
        <v>29</v>
      </c>
      <c r="G30" s="183"/>
      <c r="H30" s="183"/>
      <c r="I30" s="183"/>
      <c r="J30" s="26"/>
      <c r="K30" s="6" t="s">
        <v>34</v>
      </c>
      <c r="L30" s="6"/>
      <c r="M30" s="6"/>
      <c r="N30" s="13"/>
    </row>
    <row r="31" spans="1:14" ht="11.25">
      <c r="A31" s="5"/>
      <c r="B31" s="6" t="s">
        <v>5</v>
      </c>
      <c r="C31" s="183"/>
      <c r="D31" s="183"/>
      <c r="E31" s="183"/>
      <c r="F31" s="77" t="s">
        <v>29</v>
      </c>
      <c r="G31" s="183"/>
      <c r="H31" s="183"/>
      <c r="I31" s="183"/>
      <c r="J31" s="26"/>
      <c r="K31" s="6" t="s">
        <v>34</v>
      </c>
      <c r="L31" s="6"/>
      <c r="M31" s="6"/>
      <c r="N31" s="13"/>
    </row>
    <row r="32" spans="1:14" ht="11.25">
      <c r="A32" s="5"/>
      <c r="B32" s="6" t="s">
        <v>5</v>
      </c>
      <c r="C32" s="183"/>
      <c r="D32" s="183"/>
      <c r="E32" s="183"/>
      <c r="F32" s="77" t="s">
        <v>29</v>
      </c>
      <c r="G32" s="168"/>
      <c r="H32" s="168"/>
      <c r="I32" s="168"/>
      <c r="J32" s="26"/>
      <c r="K32" s="6" t="s">
        <v>34</v>
      </c>
      <c r="L32" s="6"/>
      <c r="M32" s="6"/>
      <c r="N32" s="13"/>
    </row>
    <row r="33" spans="1:14" ht="11.25">
      <c r="A33" s="5"/>
      <c r="B33" s="6" t="s">
        <v>5</v>
      </c>
      <c r="C33" s="168"/>
      <c r="D33" s="168"/>
      <c r="E33" s="168"/>
      <c r="F33" s="77" t="s">
        <v>29</v>
      </c>
      <c r="G33" s="183"/>
      <c r="H33" s="183"/>
      <c r="I33" s="183"/>
      <c r="J33" s="26"/>
      <c r="K33" s="6" t="s">
        <v>34</v>
      </c>
      <c r="L33" s="6"/>
      <c r="M33" s="6"/>
      <c r="N33" s="13"/>
    </row>
    <row r="34" spans="1:14" ht="11.25">
      <c r="A34" s="5"/>
      <c r="B34" s="6" t="s">
        <v>5</v>
      </c>
      <c r="C34" s="183"/>
      <c r="D34" s="183"/>
      <c r="E34" s="183"/>
      <c r="F34" s="77" t="s">
        <v>29</v>
      </c>
      <c r="G34" s="168"/>
      <c r="H34" s="168"/>
      <c r="I34" s="168"/>
      <c r="J34" s="27"/>
      <c r="K34" s="6" t="s">
        <v>34</v>
      </c>
      <c r="L34" s="6"/>
      <c r="M34" s="6"/>
      <c r="N34" s="13"/>
    </row>
    <row r="35" spans="1:14" ht="11.25">
      <c r="A35" s="5"/>
      <c r="B35" s="6"/>
      <c r="C35" s="169"/>
      <c r="D35" s="169"/>
      <c r="E35" s="169"/>
      <c r="F35" s="77" t="s">
        <v>29</v>
      </c>
      <c r="G35" s="169"/>
      <c r="H35" s="169"/>
      <c r="I35" s="169"/>
      <c r="J35" s="28">
        <f>J27+J28+J29+J30+J31+J32+J34</f>
        <v>304</v>
      </c>
      <c r="K35" s="6"/>
      <c r="L35" s="6"/>
      <c r="M35" s="29"/>
      <c r="N35" s="30"/>
    </row>
    <row r="36" spans="1:14" ht="11.25">
      <c r="A36" s="5"/>
      <c r="B36" s="6"/>
      <c r="C36" s="6"/>
      <c r="D36" s="6"/>
      <c r="E36" s="6"/>
      <c r="F36" s="6"/>
      <c r="G36" s="6"/>
      <c r="H36" s="169" t="s">
        <v>36</v>
      </c>
      <c r="I36" s="169"/>
      <c r="J36" s="31">
        <v>1.6</v>
      </c>
      <c r="K36" s="6"/>
      <c r="L36" s="81"/>
      <c r="M36" s="193">
        <f>M25</f>
        <v>7200</v>
      </c>
      <c r="N36" s="194"/>
    </row>
    <row r="37" spans="1:18" ht="11.25">
      <c r="A37" s="5"/>
      <c r="B37" s="6" t="s">
        <v>37</v>
      </c>
      <c r="C37" s="6"/>
      <c r="D37" s="6"/>
      <c r="E37" s="6"/>
      <c r="F37" s="6"/>
      <c r="G37" s="6"/>
      <c r="H37" s="77"/>
      <c r="I37" s="77"/>
      <c r="J37" s="31"/>
      <c r="K37" s="6"/>
      <c r="L37" s="79" t="s">
        <v>38</v>
      </c>
      <c r="M37" s="195">
        <v>1</v>
      </c>
      <c r="N37" s="196"/>
      <c r="R37" s="4" t="s">
        <v>39</v>
      </c>
    </row>
    <row r="38" spans="1:17" ht="11.25">
      <c r="A38" s="5"/>
      <c r="B38" s="6"/>
      <c r="C38" s="6"/>
      <c r="D38" s="6"/>
      <c r="E38" s="6"/>
      <c r="F38" s="6"/>
      <c r="G38" s="197"/>
      <c r="H38" s="197"/>
      <c r="I38" s="197"/>
      <c r="J38" s="197"/>
      <c r="K38" s="197" t="s">
        <v>40</v>
      </c>
      <c r="L38" s="198"/>
      <c r="M38" s="195">
        <f>148+148</f>
        <v>296</v>
      </c>
      <c r="N38" s="196"/>
      <c r="P38" s="169"/>
      <c r="Q38" s="169"/>
    </row>
    <row r="39" spans="1:17" ht="11.25">
      <c r="A39" s="5"/>
      <c r="B39" s="35"/>
      <c r="C39" s="36" t="s">
        <v>41</v>
      </c>
      <c r="D39" s="37"/>
      <c r="E39" s="37"/>
      <c r="F39" s="37"/>
      <c r="G39" s="38"/>
      <c r="H39" s="39"/>
      <c r="I39" s="39"/>
      <c r="J39" s="40"/>
      <c r="K39" s="40"/>
      <c r="L39" s="79" t="s">
        <v>33</v>
      </c>
      <c r="M39" s="189">
        <f>J35*J36</f>
        <v>486.40000000000003</v>
      </c>
      <c r="N39" s="199"/>
      <c r="P39" s="41"/>
      <c r="Q39" s="6"/>
    </row>
    <row r="40" spans="1:17" ht="11.25">
      <c r="A40" s="5"/>
      <c r="B40" s="42"/>
      <c r="C40" s="7"/>
      <c r="D40" s="6"/>
      <c r="E40" s="6"/>
      <c r="F40" s="6"/>
      <c r="G40" s="43"/>
      <c r="H40" s="39"/>
      <c r="I40" s="39"/>
      <c r="J40" s="40"/>
      <c r="K40" s="40"/>
      <c r="L40" s="79" t="s">
        <v>42</v>
      </c>
      <c r="M40" s="189">
        <v>0</v>
      </c>
      <c r="N40" s="199"/>
      <c r="P40" s="41"/>
      <c r="Q40" s="6"/>
    </row>
    <row r="41" spans="1:17" ht="11.25">
      <c r="A41" s="5"/>
      <c r="B41" s="42"/>
      <c r="C41" s="7"/>
      <c r="D41" s="6"/>
      <c r="E41" s="6"/>
      <c r="F41" s="6"/>
      <c r="G41" s="43"/>
      <c r="H41" s="39"/>
      <c r="I41" s="39"/>
      <c r="J41" s="40"/>
      <c r="K41" s="40"/>
      <c r="L41" s="79" t="s">
        <v>43</v>
      </c>
      <c r="M41" s="189">
        <v>0</v>
      </c>
      <c r="N41" s="199"/>
      <c r="P41" s="41"/>
      <c r="Q41" s="6"/>
    </row>
    <row r="42" spans="1:17" ht="11.25">
      <c r="A42" s="5"/>
      <c r="B42" s="42" t="s">
        <v>44</v>
      </c>
      <c r="C42" s="6"/>
      <c r="D42" s="6"/>
      <c r="E42" s="81"/>
      <c r="F42" s="200">
        <v>0</v>
      </c>
      <c r="G42" s="201"/>
      <c r="H42" s="79"/>
      <c r="I42" s="79"/>
      <c r="J42" s="79"/>
      <c r="K42" s="6" t="s">
        <v>45</v>
      </c>
      <c r="L42" s="81"/>
      <c r="M42" s="170">
        <f>SUM(M36+M38+M39)+M40+M41</f>
        <v>7982.4</v>
      </c>
      <c r="N42" s="171"/>
      <c r="O42" s="44"/>
      <c r="P42" s="41"/>
      <c r="Q42" s="11"/>
    </row>
    <row r="43" spans="1:17" ht="11.25">
      <c r="A43" s="5"/>
      <c r="B43" s="42" t="s">
        <v>46</v>
      </c>
      <c r="C43" s="6"/>
      <c r="D43" s="6"/>
      <c r="E43" s="81"/>
      <c r="F43" s="202">
        <v>0</v>
      </c>
      <c r="G43" s="203"/>
      <c r="H43" s="79"/>
      <c r="I43" s="79"/>
      <c r="J43" s="79"/>
      <c r="K43" s="6" t="s">
        <v>47</v>
      </c>
      <c r="L43" s="81"/>
      <c r="M43" s="170"/>
      <c r="N43" s="171"/>
      <c r="P43" s="41"/>
      <c r="Q43" s="11"/>
    </row>
    <row r="44" spans="1:17" ht="11.25">
      <c r="A44" s="5"/>
      <c r="B44" s="42" t="s">
        <v>48</v>
      </c>
      <c r="C44" s="6"/>
      <c r="D44" s="6"/>
      <c r="E44" s="81"/>
      <c r="F44" s="204">
        <v>0</v>
      </c>
      <c r="G44" s="205"/>
      <c r="H44" s="79"/>
      <c r="I44" s="79"/>
      <c r="J44" s="79"/>
      <c r="K44" s="6"/>
      <c r="L44" s="81"/>
      <c r="M44" s="45"/>
      <c r="N44" s="46"/>
      <c r="P44" s="41"/>
      <c r="Q44" s="47"/>
    </row>
    <row r="45" spans="1:17" ht="11.25">
      <c r="A45" s="5"/>
      <c r="B45" s="42" t="s">
        <v>49</v>
      </c>
      <c r="C45" s="6"/>
      <c r="D45" s="6"/>
      <c r="E45" s="81"/>
      <c r="F45" s="202">
        <v>0</v>
      </c>
      <c r="G45" s="203"/>
      <c r="H45" s="79"/>
      <c r="I45" s="79"/>
      <c r="J45" s="79"/>
      <c r="K45" s="6"/>
      <c r="L45" s="81"/>
      <c r="M45" s="45"/>
      <c r="N45" s="46"/>
      <c r="P45" s="41"/>
      <c r="Q45" s="11"/>
    </row>
    <row r="46" spans="1:17" ht="11.25">
      <c r="A46" s="5"/>
      <c r="B46" s="42" t="s">
        <v>48</v>
      </c>
      <c r="C46" s="6"/>
      <c r="D46" s="6"/>
      <c r="E46" s="81"/>
      <c r="F46" s="204">
        <v>0</v>
      </c>
      <c r="G46" s="205"/>
      <c r="H46" s="79"/>
      <c r="I46" s="79"/>
      <c r="J46" s="79"/>
      <c r="K46" s="6"/>
      <c r="L46" s="81"/>
      <c r="M46" s="45"/>
      <c r="N46" s="46"/>
      <c r="P46" s="41"/>
      <c r="Q46" s="11"/>
    </row>
    <row r="47" spans="1:17" ht="11.25">
      <c r="A47" s="5"/>
      <c r="B47" s="42" t="s">
        <v>33</v>
      </c>
      <c r="C47" s="6"/>
      <c r="D47" s="6"/>
      <c r="E47" s="81"/>
      <c r="F47" s="200">
        <v>0</v>
      </c>
      <c r="G47" s="201"/>
      <c r="H47" s="6"/>
      <c r="I47" s="35" t="s">
        <v>50</v>
      </c>
      <c r="J47" s="37"/>
      <c r="K47" s="37"/>
      <c r="L47" s="37"/>
      <c r="M47" s="37"/>
      <c r="N47" s="48"/>
      <c r="P47" s="41"/>
      <c r="Q47" s="11"/>
    </row>
    <row r="48" spans="1:17" ht="11.25">
      <c r="A48" s="5"/>
      <c r="B48" s="42" t="s">
        <v>51</v>
      </c>
      <c r="C48" s="6"/>
      <c r="D48" s="6"/>
      <c r="E48" s="81"/>
      <c r="F48" s="202">
        <v>0</v>
      </c>
      <c r="G48" s="203"/>
      <c r="H48" s="6"/>
      <c r="I48" s="49"/>
      <c r="J48" s="50"/>
      <c r="K48" s="50"/>
      <c r="L48" s="50"/>
      <c r="M48" s="50"/>
      <c r="N48" s="51"/>
      <c r="P48" s="6"/>
      <c r="Q48" s="6"/>
    </row>
    <row r="49" spans="1:17" ht="11.25">
      <c r="A49" s="5"/>
      <c r="B49" s="42" t="s">
        <v>43</v>
      </c>
      <c r="C49" s="6"/>
      <c r="D49" s="6"/>
      <c r="E49" s="81" t="s">
        <v>52</v>
      </c>
      <c r="F49" s="202">
        <v>0</v>
      </c>
      <c r="G49" s="203"/>
      <c r="H49" s="6"/>
      <c r="I49" s="49"/>
      <c r="J49" s="50"/>
      <c r="K49" s="50"/>
      <c r="L49" s="50"/>
      <c r="M49" s="50"/>
      <c r="N49" s="51"/>
      <c r="P49" s="6"/>
      <c r="Q49" s="6"/>
    </row>
    <row r="50" spans="1:17" ht="11.25">
      <c r="A50" s="5"/>
      <c r="B50" s="42" t="s">
        <v>53</v>
      </c>
      <c r="C50" s="6"/>
      <c r="D50" s="6"/>
      <c r="E50" s="81"/>
      <c r="F50" s="202">
        <v>0</v>
      </c>
      <c r="G50" s="203"/>
      <c r="H50" s="52"/>
      <c r="I50" s="49"/>
      <c r="J50" s="50"/>
      <c r="K50" s="50"/>
      <c r="L50" s="50"/>
      <c r="M50" s="50"/>
      <c r="N50" s="51"/>
      <c r="P50" s="169"/>
      <c r="Q50" s="169"/>
    </row>
    <row r="51" spans="1:17" ht="11.25">
      <c r="A51" s="5"/>
      <c r="B51" s="42" t="s">
        <v>47</v>
      </c>
      <c r="C51" s="6"/>
      <c r="D51" s="6"/>
      <c r="E51" s="81"/>
      <c r="F51" s="206">
        <f>SUM(F46:G50)</f>
        <v>0</v>
      </c>
      <c r="G51" s="207"/>
      <c r="H51" s="6"/>
      <c r="I51" s="49"/>
      <c r="J51" s="50"/>
      <c r="K51" s="50"/>
      <c r="L51" s="50"/>
      <c r="M51" s="50"/>
      <c r="N51" s="51"/>
      <c r="P51" s="41"/>
      <c r="Q51" s="6"/>
    </row>
    <row r="52" spans="1:17" ht="11.25">
      <c r="A52" s="5"/>
      <c r="B52" s="42" t="s">
        <v>54</v>
      </c>
      <c r="C52" s="6"/>
      <c r="D52" s="6"/>
      <c r="E52" s="81"/>
      <c r="F52" s="208">
        <f>+M42-F51</f>
        <v>7982.4</v>
      </c>
      <c r="G52" s="209"/>
      <c r="H52" s="6"/>
      <c r="I52" s="53"/>
      <c r="J52" s="27"/>
      <c r="K52" s="27"/>
      <c r="L52" s="27"/>
      <c r="M52" s="27"/>
      <c r="N52" s="54"/>
      <c r="P52" s="41"/>
      <c r="Q52" s="6"/>
    </row>
    <row r="53" spans="1:17" ht="12" thickBot="1">
      <c r="A53" s="5"/>
      <c r="B53" s="55" t="s">
        <v>48</v>
      </c>
      <c r="C53" s="26"/>
      <c r="D53" s="26"/>
      <c r="E53" s="56"/>
      <c r="F53" s="210">
        <f>+F51+F52</f>
        <v>7982.4</v>
      </c>
      <c r="G53" s="211"/>
      <c r="H53" s="6"/>
      <c r="I53" s="57"/>
      <c r="J53" s="27"/>
      <c r="K53" s="27"/>
      <c r="L53" s="27"/>
      <c r="M53" s="27"/>
      <c r="N53" s="54"/>
      <c r="P53" s="41"/>
      <c r="Q53" s="11"/>
    </row>
    <row r="54" spans="1:17" ht="11.25">
      <c r="A54" s="5"/>
      <c r="B54" s="169" t="s">
        <v>55</v>
      </c>
      <c r="C54" s="169"/>
      <c r="D54" s="169"/>
      <c r="E54" s="169"/>
      <c r="F54" s="169"/>
      <c r="G54" s="169"/>
      <c r="H54" s="6"/>
      <c r="I54" s="215" t="s">
        <v>56</v>
      </c>
      <c r="J54" s="215"/>
      <c r="K54" s="215"/>
      <c r="L54" s="215"/>
      <c r="M54" s="215"/>
      <c r="N54" s="216"/>
      <c r="P54" s="41"/>
      <c r="Q54" s="11"/>
    </row>
    <row r="55" spans="1:17" ht="1.5" customHeight="1">
      <c r="A55" s="5"/>
      <c r="B55" s="77"/>
      <c r="C55" s="77"/>
      <c r="D55" s="77"/>
      <c r="E55" s="77"/>
      <c r="F55" s="77"/>
      <c r="G55" s="77"/>
      <c r="H55" s="6"/>
      <c r="I55" s="77"/>
      <c r="J55" s="77"/>
      <c r="K55" s="77"/>
      <c r="L55" s="77"/>
      <c r="M55" s="77"/>
      <c r="N55" s="78"/>
      <c r="P55" s="41"/>
      <c r="Q55" s="11" t="s">
        <v>57</v>
      </c>
    </row>
    <row r="56" spans="1:17" ht="11.25" customHeight="1" hidden="1">
      <c r="A56" s="5"/>
      <c r="B56" s="169"/>
      <c r="C56" s="169"/>
      <c r="D56" s="169"/>
      <c r="E56" s="169"/>
      <c r="F56" s="169"/>
      <c r="G56" s="169"/>
      <c r="H56" s="6"/>
      <c r="I56" s="6"/>
      <c r="J56" s="6"/>
      <c r="K56" s="6"/>
      <c r="L56" s="6"/>
      <c r="M56" s="6"/>
      <c r="N56" s="13"/>
      <c r="P56" s="41"/>
      <c r="Q56" s="11" t="s">
        <v>58</v>
      </c>
    </row>
    <row r="57" spans="1:17" ht="16.5" customHeight="1">
      <c r="A57" s="5"/>
      <c r="B57" s="168" t="s">
        <v>59</v>
      </c>
      <c r="C57" s="168"/>
      <c r="D57" s="168"/>
      <c r="E57" s="168"/>
      <c r="F57" s="168"/>
      <c r="G57" s="168"/>
      <c r="H57" s="6"/>
      <c r="I57" s="168" t="s">
        <v>94</v>
      </c>
      <c r="J57" s="168"/>
      <c r="K57" s="168"/>
      <c r="L57" s="168"/>
      <c r="M57" s="168"/>
      <c r="N57" s="214"/>
      <c r="P57" s="41"/>
      <c r="Q57" s="11"/>
    </row>
    <row r="58" spans="1:17" ht="11.25">
      <c r="A58" s="5"/>
      <c r="B58" s="169" t="s">
        <v>57</v>
      </c>
      <c r="C58" s="169"/>
      <c r="D58" s="169"/>
      <c r="E58" s="169"/>
      <c r="F58" s="169"/>
      <c r="G58" s="169"/>
      <c r="H58" s="6"/>
      <c r="I58" s="215" t="s">
        <v>57</v>
      </c>
      <c r="J58" s="215"/>
      <c r="K58" s="215"/>
      <c r="L58" s="215"/>
      <c r="M58" s="215"/>
      <c r="N58" s="216"/>
      <c r="P58" s="6"/>
      <c r="Q58" s="6"/>
    </row>
    <row r="59" spans="1:17" ht="26.25" customHeight="1">
      <c r="A59" s="5"/>
      <c r="B59" s="217" t="s">
        <v>61</v>
      </c>
      <c r="C59" s="217"/>
      <c r="D59" s="217"/>
      <c r="E59" s="217"/>
      <c r="F59" s="217"/>
      <c r="G59" s="217"/>
      <c r="H59" s="6"/>
      <c r="I59" s="218" t="s">
        <v>95</v>
      </c>
      <c r="J59" s="218"/>
      <c r="K59" s="218"/>
      <c r="L59" s="218"/>
      <c r="M59" s="218"/>
      <c r="N59" s="219"/>
      <c r="P59" s="6"/>
      <c r="Q59" s="6"/>
    </row>
    <row r="60" spans="1:17" ht="2.25" customHeight="1">
      <c r="A60" s="5"/>
      <c r="B60" s="169" t="s">
        <v>63</v>
      </c>
      <c r="C60" s="169"/>
      <c r="D60" s="169"/>
      <c r="E60" s="169"/>
      <c r="F60" s="169"/>
      <c r="G60" s="169"/>
      <c r="H60" s="6"/>
      <c r="I60" s="212"/>
      <c r="J60" s="212"/>
      <c r="K60" s="212"/>
      <c r="L60" s="212"/>
      <c r="M60" s="212"/>
      <c r="N60" s="213"/>
      <c r="P60" s="6"/>
      <c r="Q60" s="6"/>
    </row>
    <row r="61" spans="1:17" ht="0.75" customHeight="1" hidden="1">
      <c r="A61" s="5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13"/>
      <c r="P61" s="6"/>
      <c r="Q61" s="6"/>
    </row>
    <row r="62" spans="1:17" ht="14.25" customHeight="1" thickBot="1">
      <c r="A62" s="59"/>
      <c r="B62" s="60"/>
      <c r="C62" s="60"/>
      <c r="D62" s="60"/>
      <c r="E62" s="60"/>
      <c r="F62" s="60"/>
      <c r="G62" s="60"/>
      <c r="H62" s="60"/>
      <c r="I62" s="60" t="s">
        <v>64</v>
      </c>
      <c r="J62" s="60">
        <v>7862</v>
      </c>
      <c r="K62" s="60"/>
      <c r="L62" s="61"/>
      <c r="M62" s="62"/>
      <c r="N62" s="63"/>
      <c r="P62" s="6"/>
      <c r="Q62" s="6"/>
    </row>
    <row r="63" spans="14:17" ht="36" customHeight="1">
      <c r="N63" s="4" t="s">
        <v>65</v>
      </c>
      <c r="P63" s="6"/>
      <c r="Q63" s="6"/>
    </row>
    <row r="64" spans="16:17" ht="11.25">
      <c r="P64" s="6"/>
      <c r="Q64" s="6"/>
    </row>
    <row r="65" spans="16:17" ht="11.25">
      <c r="P65" s="6"/>
      <c r="Q65" s="6"/>
    </row>
    <row r="66" spans="16:17" ht="11.25">
      <c r="P66" s="6"/>
      <c r="Q66" s="6"/>
    </row>
    <row r="67" spans="16:17" ht="11.25">
      <c r="P67" s="6"/>
      <c r="Q67" s="6"/>
    </row>
    <row r="68" spans="16:17" ht="11.25">
      <c r="P68" s="6"/>
      <c r="Q68" s="6"/>
    </row>
    <row r="69" spans="16:17" ht="11.25">
      <c r="P69" s="6"/>
      <c r="Q69" s="6"/>
    </row>
    <row r="70" spans="16:17" ht="11.25">
      <c r="P70" s="6"/>
      <c r="Q70" s="6"/>
    </row>
    <row r="71" spans="16:17" ht="11.25">
      <c r="P71" s="6"/>
      <c r="Q71" s="6"/>
    </row>
    <row r="72" spans="16:17" ht="11.25">
      <c r="P72" s="6"/>
      <c r="Q72" s="6"/>
    </row>
    <row r="73" spans="16:17" ht="11.25">
      <c r="P73" s="6"/>
      <c r="Q73" s="6"/>
    </row>
    <row r="74" spans="16:17" ht="11.25">
      <c r="P74" s="6"/>
      <c r="Q74" s="6"/>
    </row>
  </sheetData>
  <sheetProtection/>
  <mergeCells count="83">
    <mergeCell ref="B11:C11"/>
    <mergeCell ref="D11:N11"/>
    <mergeCell ref="M2:N2"/>
    <mergeCell ref="L3:M3"/>
    <mergeCell ref="L8:M8"/>
    <mergeCell ref="K9:L9"/>
    <mergeCell ref="M9:N9"/>
    <mergeCell ref="B13:N15"/>
    <mergeCell ref="G16:H16"/>
    <mergeCell ref="L16:M16"/>
    <mergeCell ref="B17:N17"/>
    <mergeCell ref="B18:C18"/>
    <mergeCell ref="E18:G18"/>
    <mergeCell ref="I18:J18"/>
    <mergeCell ref="L18:M18"/>
    <mergeCell ref="C27:E27"/>
    <mergeCell ref="G27:I27"/>
    <mergeCell ref="B19:N19"/>
    <mergeCell ref="B20:E20"/>
    <mergeCell ref="F20:I20"/>
    <mergeCell ref="J20:K20"/>
    <mergeCell ref="L20:N20"/>
    <mergeCell ref="B21:E21"/>
    <mergeCell ref="F21:I21"/>
    <mergeCell ref="J21:K21"/>
    <mergeCell ref="L21:N21"/>
    <mergeCell ref="F23:G23"/>
    <mergeCell ref="F24:G24"/>
    <mergeCell ref="M24:N24"/>
    <mergeCell ref="F25:G25"/>
    <mergeCell ref="M25:N25"/>
    <mergeCell ref="C28:E28"/>
    <mergeCell ref="G28:I28"/>
    <mergeCell ref="C29:E29"/>
    <mergeCell ref="G29:I29"/>
    <mergeCell ref="C30:E30"/>
    <mergeCell ref="G30:I30"/>
    <mergeCell ref="C31:E31"/>
    <mergeCell ref="G31:I31"/>
    <mergeCell ref="C32:E32"/>
    <mergeCell ref="G32:I32"/>
    <mergeCell ref="C33:E33"/>
    <mergeCell ref="G33:I33"/>
    <mergeCell ref="M36:N36"/>
    <mergeCell ref="M37:N37"/>
    <mergeCell ref="G38:J38"/>
    <mergeCell ref="K38:L38"/>
    <mergeCell ref="M38:N38"/>
    <mergeCell ref="C34:E34"/>
    <mergeCell ref="G34:I34"/>
    <mergeCell ref="C35:E35"/>
    <mergeCell ref="G35:I35"/>
    <mergeCell ref="H36:I36"/>
    <mergeCell ref="P38:Q38"/>
    <mergeCell ref="M40:N40"/>
    <mergeCell ref="M41:N41"/>
    <mergeCell ref="F42:G42"/>
    <mergeCell ref="M42:N42"/>
    <mergeCell ref="M39:N39"/>
    <mergeCell ref="F43:G43"/>
    <mergeCell ref="M43:N43"/>
    <mergeCell ref="B54:G54"/>
    <mergeCell ref="I54:N54"/>
    <mergeCell ref="F44:G44"/>
    <mergeCell ref="F45:G45"/>
    <mergeCell ref="F46:G46"/>
    <mergeCell ref="F47:G47"/>
    <mergeCell ref="F48:G48"/>
    <mergeCell ref="F49:G49"/>
    <mergeCell ref="F50:G50"/>
    <mergeCell ref="P50:Q50"/>
    <mergeCell ref="F51:G51"/>
    <mergeCell ref="F52:G52"/>
    <mergeCell ref="F53:G53"/>
    <mergeCell ref="B60:G60"/>
    <mergeCell ref="I60:N60"/>
    <mergeCell ref="B56:G56"/>
    <mergeCell ref="B57:G57"/>
    <mergeCell ref="I57:N57"/>
    <mergeCell ref="B58:G58"/>
    <mergeCell ref="I58:N58"/>
    <mergeCell ref="B59:G59"/>
    <mergeCell ref="I59:N59"/>
  </mergeCells>
  <printOptions/>
  <pageMargins left="0.7" right="0.7" top="0.75" bottom="0.75" header="0.3" footer="0.3"/>
  <pageSetup horizontalDpi="600" verticalDpi="600" orientation="portrait" scale="95" r:id="rId2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V74"/>
  <sheetViews>
    <sheetView zoomScalePageLayoutView="0" workbookViewId="0" topLeftCell="A28">
      <selection activeCell="G30" sqref="G30:I30"/>
    </sheetView>
  </sheetViews>
  <sheetFormatPr defaultColWidth="6.7109375" defaultRowHeight="1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125" style="4" customWidth="1"/>
    <col min="8" max="8" width="3.28125" style="4" customWidth="1"/>
    <col min="9" max="9" width="9.00390625" style="4" customWidth="1"/>
    <col min="10" max="10" width="8.140625" style="4" customWidth="1"/>
    <col min="11" max="11" width="4.00390625" style="4" customWidth="1"/>
    <col min="12" max="12" width="7.00390625" style="4" customWidth="1"/>
    <col min="13" max="13" width="5.28125" style="4" bestFit="1" customWidth="1"/>
    <col min="14" max="14" width="16.28125" style="4" customWidth="1"/>
    <col min="15" max="15" width="8.140625" style="4" bestFit="1" customWidth="1"/>
    <col min="16" max="16" width="9.28125" style="4" bestFit="1" customWidth="1"/>
    <col min="17" max="17" width="10.28125" style="4" bestFit="1" customWidth="1"/>
    <col min="18" max="16384" width="6.7109375" style="4" customWidth="1"/>
  </cols>
  <sheetData>
    <row r="1" spans="1:14" ht="11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1.2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164">
        <v>2</v>
      </c>
      <c r="N2" s="165"/>
    </row>
    <row r="3" spans="1:14" ht="11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166"/>
      <c r="M3" s="167"/>
      <c r="N3" s="8">
        <v>7862</v>
      </c>
    </row>
    <row r="4" spans="1:14" ht="11.2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71"/>
      <c r="M4" s="71"/>
      <c r="N4" s="10" t="s">
        <v>1</v>
      </c>
    </row>
    <row r="5" spans="1:14" ht="11.25">
      <c r="A5" s="5"/>
      <c r="B5" s="6"/>
      <c r="C5" s="6"/>
      <c r="D5" s="6"/>
      <c r="E5" s="6"/>
      <c r="F5" s="6"/>
      <c r="G5" s="11"/>
      <c r="H5" s="6"/>
      <c r="I5" s="6"/>
      <c r="J5" s="6"/>
      <c r="K5" s="6"/>
      <c r="L5" s="71" t="s">
        <v>2</v>
      </c>
      <c r="M5" s="71"/>
      <c r="N5" s="12"/>
    </row>
    <row r="6" spans="1:14" ht="11.25">
      <c r="A6" s="5"/>
      <c r="B6" s="6"/>
      <c r="C6" s="6"/>
      <c r="D6" s="6"/>
      <c r="E6" s="6"/>
      <c r="F6" s="6"/>
      <c r="G6" s="11" t="s">
        <v>3</v>
      </c>
      <c r="H6" s="6"/>
      <c r="I6" s="6"/>
      <c r="J6" s="6"/>
      <c r="K6" s="6"/>
      <c r="L6" s="6"/>
      <c r="M6" s="6"/>
      <c r="N6" s="13"/>
    </row>
    <row r="7" spans="1:14" ht="11.25">
      <c r="A7" s="5"/>
      <c r="B7" s="6"/>
      <c r="C7" s="6"/>
      <c r="D7" s="6"/>
      <c r="E7" s="6"/>
      <c r="F7" s="11"/>
      <c r="G7" s="11"/>
      <c r="H7" s="6"/>
      <c r="I7" s="6"/>
      <c r="J7" s="6"/>
      <c r="K7" s="6"/>
      <c r="L7" s="6"/>
      <c r="M7" s="6"/>
      <c r="N7" s="13"/>
    </row>
    <row r="8" spans="1:14" ht="12" thickBot="1">
      <c r="A8" s="5"/>
      <c r="B8" s="6"/>
      <c r="C8" s="6"/>
      <c r="D8" s="6"/>
      <c r="E8" s="6"/>
      <c r="F8" s="6"/>
      <c r="G8" s="6" t="s">
        <v>4</v>
      </c>
      <c r="H8" s="6"/>
      <c r="I8" s="6"/>
      <c r="J8" s="14">
        <v>6</v>
      </c>
      <c r="K8" s="72" t="s">
        <v>5</v>
      </c>
      <c r="L8" s="168" t="s">
        <v>14</v>
      </c>
      <c r="M8" s="168"/>
      <c r="N8" s="13">
        <v>2017</v>
      </c>
    </row>
    <row r="9" spans="1:14" ht="11.25">
      <c r="A9" s="5"/>
      <c r="B9" s="6"/>
      <c r="C9" s="6"/>
      <c r="D9" s="6"/>
      <c r="E9" s="6"/>
      <c r="F9" s="6"/>
      <c r="G9" s="6"/>
      <c r="H9" s="6"/>
      <c r="I9" s="6"/>
      <c r="J9" s="6"/>
      <c r="K9" s="169" t="s">
        <v>6</v>
      </c>
      <c r="L9" s="169"/>
      <c r="M9" s="170">
        <f>M42</f>
        <v>2000</v>
      </c>
      <c r="N9" s="171"/>
    </row>
    <row r="10" spans="1:14" ht="13.5" customHeight="1">
      <c r="A10" s="5"/>
      <c r="B10" s="6" t="s">
        <v>7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1:14" ht="11.25">
      <c r="A11" s="74"/>
      <c r="B11" s="161">
        <f>$M$9</f>
        <v>2000</v>
      </c>
      <c r="C11" s="161"/>
      <c r="D11" s="162" t="s">
        <v>91</v>
      </c>
      <c r="E11" s="162"/>
      <c r="F11" s="162"/>
      <c r="G11" s="162"/>
      <c r="H11" s="162"/>
      <c r="I11" s="162"/>
      <c r="J11" s="162"/>
      <c r="K11" s="162"/>
      <c r="L11" s="162"/>
      <c r="M11" s="162"/>
      <c r="N11" s="163"/>
    </row>
    <row r="12" spans="1:20" ht="11.25">
      <c r="A12" s="5"/>
      <c r="B12" s="6" t="s">
        <v>8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  <c r="P12" s="4" t="s">
        <v>9</v>
      </c>
      <c r="T12" s="4" t="s">
        <v>10</v>
      </c>
    </row>
    <row r="13" spans="1:14" ht="12.75" customHeight="1">
      <c r="A13" s="5"/>
      <c r="B13" s="172" t="s">
        <v>90</v>
      </c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3"/>
    </row>
    <row r="14" spans="1:14" ht="11.25">
      <c r="A14" s="5"/>
      <c r="B14" s="172"/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3"/>
    </row>
    <row r="15" spans="1:14" ht="11.25">
      <c r="A15" s="5"/>
      <c r="B15" s="172"/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3"/>
    </row>
    <row r="16" spans="1:16" ht="11.25">
      <c r="A16" s="5"/>
      <c r="B16" s="6" t="s">
        <v>11</v>
      </c>
      <c r="C16" s="6"/>
      <c r="D16" s="6"/>
      <c r="E16" s="18">
        <v>7</v>
      </c>
      <c r="F16" s="72" t="s">
        <v>5</v>
      </c>
      <c r="G16" s="168" t="s">
        <v>14</v>
      </c>
      <c r="H16" s="168"/>
      <c r="I16" s="72" t="s">
        <v>12</v>
      </c>
      <c r="J16" s="18">
        <v>8</v>
      </c>
      <c r="K16" s="72" t="s">
        <v>13</v>
      </c>
      <c r="L16" s="168" t="s">
        <v>14</v>
      </c>
      <c r="M16" s="168"/>
      <c r="N16" s="13">
        <v>2017</v>
      </c>
      <c r="P16" s="19"/>
    </row>
    <row r="17" spans="1:14" ht="12" thickBot="1">
      <c r="A17" s="5"/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5"/>
    </row>
    <row r="18" spans="1:22" ht="12" thickBot="1">
      <c r="A18" s="5"/>
      <c r="B18" s="169" t="s">
        <v>15</v>
      </c>
      <c r="C18" s="176"/>
      <c r="D18" s="20"/>
      <c r="E18" s="177" t="s">
        <v>16</v>
      </c>
      <c r="F18" s="178"/>
      <c r="G18" s="179"/>
      <c r="H18" s="20"/>
      <c r="I18" s="177" t="s">
        <v>18</v>
      </c>
      <c r="J18" s="179"/>
      <c r="K18" s="20" t="s">
        <v>17</v>
      </c>
      <c r="L18" s="177" t="s">
        <v>19</v>
      </c>
      <c r="M18" s="179"/>
      <c r="N18" s="20"/>
      <c r="V18" s="4" t="s">
        <v>10</v>
      </c>
    </row>
    <row r="19" spans="1:17" ht="11.25">
      <c r="A19" s="5"/>
      <c r="B19" s="174" t="s">
        <v>20</v>
      </c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5"/>
      <c r="Q19" s="4" t="s">
        <v>10</v>
      </c>
    </row>
    <row r="20" spans="1:17" ht="12.75" customHeight="1">
      <c r="A20" s="5"/>
      <c r="B20" s="180"/>
      <c r="C20" s="181"/>
      <c r="D20" s="181"/>
      <c r="E20" s="182"/>
      <c r="F20" s="164"/>
      <c r="G20" s="183"/>
      <c r="H20" s="183"/>
      <c r="I20" s="184"/>
      <c r="J20" s="164"/>
      <c r="K20" s="184"/>
      <c r="L20" s="164"/>
      <c r="M20" s="183"/>
      <c r="N20" s="165"/>
      <c r="Q20" s="4" t="s">
        <v>10</v>
      </c>
    </row>
    <row r="21" spans="1:14" ht="11.25">
      <c r="A21" s="5"/>
      <c r="B21" s="185" t="s">
        <v>21</v>
      </c>
      <c r="C21" s="186"/>
      <c r="D21" s="186"/>
      <c r="E21" s="187"/>
      <c r="F21" s="185" t="s">
        <v>22</v>
      </c>
      <c r="G21" s="186"/>
      <c r="H21" s="186"/>
      <c r="I21" s="187"/>
      <c r="J21" s="185" t="s">
        <v>23</v>
      </c>
      <c r="K21" s="187"/>
      <c r="L21" s="185" t="s">
        <v>24</v>
      </c>
      <c r="M21" s="186"/>
      <c r="N21" s="188"/>
    </row>
    <row r="22" spans="1:14" ht="11.25">
      <c r="A22" s="5"/>
      <c r="B22" s="7" t="s">
        <v>25</v>
      </c>
      <c r="C22" s="6"/>
      <c r="D22" s="6"/>
      <c r="E22" s="11"/>
      <c r="F22" s="6"/>
      <c r="G22" s="6"/>
      <c r="H22" s="6"/>
      <c r="I22" s="6"/>
      <c r="J22" s="6"/>
      <c r="K22" s="6"/>
      <c r="L22" s="6"/>
      <c r="M22" s="6"/>
      <c r="N22" s="13"/>
    </row>
    <row r="23" spans="1:14" ht="11.25">
      <c r="A23" s="5"/>
      <c r="B23" s="6"/>
      <c r="C23" s="6" t="s">
        <v>26</v>
      </c>
      <c r="D23" s="6"/>
      <c r="E23" s="72"/>
      <c r="F23" s="168" t="s">
        <v>27</v>
      </c>
      <c r="G23" s="168"/>
      <c r="H23" s="6"/>
      <c r="I23" s="6"/>
      <c r="J23" s="11"/>
      <c r="K23" s="6"/>
      <c r="L23" s="6"/>
      <c r="M23" s="6"/>
      <c r="N23" s="13"/>
    </row>
    <row r="24" spans="1:14" ht="11.25">
      <c r="A24" s="5"/>
      <c r="B24" s="6" t="s">
        <v>28</v>
      </c>
      <c r="C24" s="6"/>
      <c r="D24" s="22">
        <v>1</v>
      </c>
      <c r="E24" s="72" t="s">
        <v>29</v>
      </c>
      <c r="F24" s="189">
        <v>1200</v>
      </c>
      <c r="G24" s="190"/>
      <c r="H24" s="6" t="s">
        <v>30</v>
      </c>
      <c r="I24" s="6"/>
      <c r="J24" s="11"/>
      <c r="K24" s="6"/>
      <c r="L24" s="6"/>
      <c r="M24" s="191"/>
      <c r="N24" s="192"/>
    </row>
    <row r="25" spans="1:14" ht="11.25">
      <c r="A25" s="5"/>
      <c r="B25" s="6" t="s">
        <v>31</v>
      </c>
      <c r="C25" s="6"/>
      <c r="D25" s="22">
        <v>1</v>
      </c>
      <c r="E25" s="72" t="s">
        <v>29</v>
      </c>
      <c r="F25" s="189">
        <v>800</v>
      </c>
      <c r="G25" s="190"/>
      <c r="H25" s="6" t="s">
        <v>30</v>
      </c>
      <c r="I25" s="6"/>
      <c r="J25" s="11"/>
      <c r="K25" s="6" t="s">
        <v>32</v>
      </c>
      <c r="L25" s="6"/>
      <c r="M25" s="193">
        <f>D24*F24+D25*F25</f>
        <v>2000</v>
      </c>
      <c r="N25" s="194"/>
    </row>
    <row r="26" spans="1:14" ht="11.25">
      <c r="A26" s="5"/>
      <c r="B26" s="7" t="s">
        <v>33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13"/>
    </row>
    <row r="27" spans="1:14" ht="11.25">
      <c r="A27" s="5"/>
      <c r="B27" s="6" t="s">
        <v>5</v>
      </c>
      <c r="C27" s="168" t="s">
        <v>69</v>
      </c>
      <c r="D27" s="168"/>
      <c r="E27" s="168"/>
      <c r="F27" s="72" t="s">
        <v>29</v>
      </c>
      <c r="G27" s="168" t="s">
        <v>35</v>
      </c>
      <c r="H27" s="168"/>
      <c r="I27" s="168"/>
      <c r="J27" s="23"/>
      <c r="K27" s="6" t="s">
        <v>34</v>
      </c>
      <c r="L27" s="6"/>
      <c r="M27" s="6"/>
      <c r="N27" s="24"/>
    </row>
    <row r="28" spans="1:14" ht="11.25">
      <c r="A28" s="5"/>
      <c r="B28" s="6" t="s">
        <v>5</v>
      </c>
      <c r="C28" s="168" t="s">
        <v>35</v>
      </c>
      <c r="D28" s="168"/>
      <c r="E28" s="168"/>
      <c r="F28" s="25" t="s">
        <v>29</v>
      </c>
      <c r="G28" s="168" t="s">
        <v>69</v>
      </c>
      <c r="H28" s="168"/>
      <c r="I28" s="168"/>
      <c r="J28" s="23"/>
      <c r="K28" s="6" t="s">
        <v>34</v>
      </c>
      <c r="L28" s="6"/>
      <c r="M28" s="6"/>
      <c r="N28" s="24"/>
    </row>
    <row r="29" spans="1:14" ht="11.25">
      <c r="A29" s="5"/>
      <c r="B29" s="6" t="s">
        <v>5</v>
      </c>
      <c r="C29" s="168"/>
      <c r="D29" s="168"/>
      <c r="E29" s="168"/>
      <c r="F29" s="25" t="s">
        <v>29</v>
      </c>
      <c r="G29" s="168"/>
      <c r="H29" s="168"/>
      <c r="I29" s="168"/>
      <c r="J29" s="26"/>
      <c r="K29" s="6" t="s">
        <v>34</v>
      </c>
      <c r="L29" s="6"/>
      <c r="M29" s="6"/>
      <c r="N29" s="13"/>
    </row>
    <row r="30" spans="1:14" ht="11.25">
      <c r="A30" s="5"/>
      <c r="B30" s="6" t="s">
        <v>5</v>
      </c>
      <c r="C30" s="168"/>
      <c r="D30" s="168"/>
      <c r="E30" s="168"/>
      <c r="F30" s="72" t="s">
        <v>29</v>
      </c>
      <c r="G30" s="183"/>
      <c r="H30" s="183"/>
      <c r="I30" s="183"/>
      <c r="J30" s="26"/>
      <c r="K30" s="6" t="s">
        <v>34</v>
      </c>
      <c r="L30" s="6"/>
      <c r="M30" s="6"/>
      <c r="N30" s="13"/>
    </row>
    <row r="31" spans="1:14" ht="11.25">
      <c r="A31" s="5"/>
      <c r="B31" s="6" t="s">
        <v>5</v>
      </c>
      <c r="C31" s="183"/>
      <c r="D31" s="183"/>
      <c r="E31" s="183"/>
      <c r="F31" s="72" t="s">
        <v>29</v>
      </c>
      <c r="G31" s="183"/>
      <c r="H31" s="183"/>
      <c r="I31" s="183"/>
      <c r="J31" s="26"/>
      <c r="K31" s="6" t="s">
        <v>34</v>
      </c>
      <c r="L31" s="6"/>
      <c r="M31" s="6"/>
      <c r="N31" s="13"/>
    </row>
    <row r="32" spans="1:14" ht="11.25">
      <c r="A32" s="5"/>
      <c r="B32" s="6" t="s">
        <v>5</v>
      </c>
      <c r="C32" s="183"/>
      <c r="D32" s="183"/>
      <c r="E32" s="183"/>
      <c r="F32" s="72" t="s">
        <v>29</v>
      </c>
      <c r="G32" s="168"/>
      <c r="H32" s="168"/>
      <c r="I32" s="168"/>
      <c r="J32" s="26"/>
      <c r="K32" s="6" t="s">
        <v>34</v>
      </c>
      <c r="L32" s="6"/>
      <c r="M32" s="6"/>
      <c r="N32" s="13"/>
    </row>
    <row r="33" spans="1:14" ht="11.25">
      <c r="A33" s="5"/>
      <c r="B33" s="6" t="s">
        <v>5</v>
      </c>
      <c r="C33" s="168"/>
      <c r="D33" s="168"/>
      <c r="E33" s="168"/>
      <c r="F33" s="72" t="s">
        <v>29</v>
      </c>
      <c r="G33" s="183"/>
      <c r="H33" s="183"/>
      <c r="I33" s="183"/>
      <c r="J33" s="26"/>
      <c r="K33" s="6" t="s">
        <v>34</v>
      </c>
      <c r="L33" s="6"/>
      <c r="M33" s="6"/>
      <c r="N33" s="13"/>
    </row>
    <row r="34" spans="1:14" ht="11.25">
      <c r="A34" s="5"/>
      <c r="B34" s="6" t="s">
        <v>5</v>
      </c>
      <c r="C34" s="183"/>
      <c r="D34" s="183"/>
      <c r="E34" s="183"/>
      <c r="F34" s="72" t="s">
        <v>29</v>
      </c>
      <c r="G34" s="168"/>
      <c r="H34" s="168"/>
      <c r="I34" s="168"/>
      <c r="J34" s="27"/>
      <c r="K34" s="6" t="s">
        <v>34</v>
      </c>
      <c r="L34" s="6"/>
      <c r="M34" s="6"/>
      <c r="N34" s="13"/>
    </row>
    <row r="35" spans="1:14" ht="11.25">
      <c r="A35" s="5"/>
      <c r="B35" s="6"/>
      <c r="C35" s="169"/>
      <c r="D35" s="169"/>
      <c r="E35" s="169"/>
      <c r="F35" s="72" t="s">
        <v>29</v>
      </c>
      <c r="G35" s="169"/>
      <c r="H35" s="169"/>
      <c r="I35" s="169"/>
      <c r="J35" s="28">
        <f>J27+J28+J29+J30+J31+J32+J34</f>
        <v>0</v>
      </c>
      <c r="K35" s="6"/>
      <c r="L35" s="6"/>
      <c r="M35" s="29"/>
      <c r="N35" s="30"/>
    </row>
    <row r="36" spans="1:14" ht="11.25">
      <c r="A36" s="5"/>
      <c r="B36" s="6"/>
      <c r="C36" s="6"/>
      <c r="D36" s="6"/>
      <c r="E36" s="6"/>
      <c r="F36" s="6"/>
      <c r="G36" s="6"/>
      <c r="H36" s="169" t="s">
        <v>36</v>
      </c>
      <c r="I36" s="169"/>
      <c r="J36" s="31">
        <v>1.6</v>
      </c>
      <c r="K36" s="6"/>
      <c r="L36" s="75"/>
      <c r="M36" s="193">
        <f>M25</f>
        <v>2000</v>
      </c>
      <c r="N36" s="194"/>
    </row>
    <row r="37" spans="1:18" ht="11.25">
      <c r="A37" s="5"/>
      <c r="B37" s="6" t="s">
        <v>37</v>
      </c>
      <c r="C37" s="6"/>
      <c r="D37" s="6"/>
      <c r="E37" s="6"/>
      <c r="F37" s="6"/>
      <c r="G37" s="6"/>
      <c r="H37" s="72"/>
      <c r="I37" s="72"/>
      <c r="J37" s="31"/>
      <c r="K37" s="6"/>
      <c r="L37" s="76" t="s">
        <v>38</v>
      </c>
      <c r="M37" s="195">
        <v>1</v>
      </c>
      <c r="N37" s="196"/>
      <c r="R37" s="4" t="s">
        <v>39</v>
      </c>
    </row>
    <row r="38" spans="1:17" ht="11.25">
      <c r="A38" s="5"/>
      <c r="B38" s="6"/>
      <c r="C38" s="6"/>
      <c r="D38" s="6"/>
      <c r="E38" s="6"/>
      <c r="F38" s="6"/>
      <c r="G38" s="197"/>
      <c r="H38" s="197"/>
      <c r="I38" s="197"/>
      <c r="J38" s="197"/>
      <c r="K38" s="197" t="s">
        <v>40</v>
      </c>
      <c r="L38" s="198"/>
      <c r="M38" s="195">
        <v>0</v>
      </c>
      <c r="N38" s="196"/>
      <c r="P38" s="169"/>
      <c r="Q38" s="169"/>
    </row>
    <row r="39" spans="1:17" ht="11.25">
      <c r="A39" s="5"/>
      <c r="B39" s="35"/>
      <c r="C39" s="36" t="s">
        <v>41</v>
      </c>
      <c r="D39" s="37"/>
      <c r="E39" s="37"/>
      <c r="F39" s="37"/>
      <c r="G39" s="38"/>
      <c r="H39" s="39"/>
      <c r="I39" s="39"/>
      <c r="J39" s="40"/>
      <c r="K39" s="40"/>
      <c r="L39" s="76" t="s">
        <v>33</v>
      </c>
      <c r="M39" s="189">
        <f>J35*J36</f>
        <v>0</v>
      </c>
      <c r="N39" s="199"/>
      <c r="P39" s="41"/>
      <c r="Q39" s="6"/>
    </row>
    <row r="40" spans="1:17" ht="11.25">
      <c r="A40" s="5"/>
      <c r="B40" s="42"/>
      <c r="C40" s="7"/>
      <c r="D40" s="6"/>
      <c r="E40" s="6"/>
      <c r="F40" s="6"/>
      <c r="G40" s="43"/>
      <c r="H40" s="39"/>
      <c r="I40" s="39"/>
      <c r="J40" s="40"/>
      <c r="K40" s="40"/>
      <c r="L40" s="76" t="s">
        <v>42</v>
      </c>
      <c r="M40" s="189">
        <v>0</v>
      </c>
      <c r="N40" s="199"/>
      <c r="P40" s="41"/>
      <c r="Q40" s="6"/>
    </row>
    <row r="41" spans="1:17" ht="11.25">
      <c r="A41" s="5"/>
      <c r="B41" s="42"/>
      <c r="C41" s="7"/>
      <c r="D41" s="6"/>
      <c r="E41" s="6"/>
      <c r="F41" s="6"/>
      <c r="G41" s="43"/>
      <c r="H41" s="39"/>
      <c r="I41" s="39"/>
      <c r="J41" s="40"/>
      <c r="K41" s="40"/>
      <c r="L41" s="76" t="s">
        <v>43</v>
      </c>
      <c r="M41" s="189">
        <v>0</v>
      </c>
      <c r="N41" s="199"/>
      <c r="P41" s="41"/>
      <c r="Q41" s="6"/>
    </row>
    <row r="42" spans="1:17" ht="11.25">
      <c r="A42" s="5"/>
      <c r="B42" s="42" t="s">
        <v>44</v>
      </c>
      <c r="C42" s="6"/>
      <c r="D42" s="6"/>
      <c r="E42" s="75"/>
      <c r="F42" s="200">
        <v>0</v>
      </c>
      <c r="G42" s="201"/>
      <c r="H42" s="76"/>
      <c r="I42" s="76"/>
      <c r="J42" s="76"/>
      <c r="K42" s="6" t="s">
        <v>45</v>
      </c>
      <c r="L42" s="75"/>
      <c r="M42" s="170">
        <f>SUM(M36+M38+M39)+M40+M41</f>
        <v>2000</v>
      </c>
      <c r="N42" s="171"/>
      <c r="O42" s="44"/>
      <c r="P42" s="41"/>
      <c r="Q42" s="11"/>
    </row>
    <row r="43" spans="1:17" ht="11.25">
      <c r="A43" s="5"/>
      <c r="B43" s="42" t="s">
        <v>46</v>
      </c>
      <c r="C43" s="6"/>
      <c r="D43" s="6"/>
      <c r="E43" s="75"/>
      <c r="F43" s="202">
        <v>0</v>
      </c>
      <c r="G43" s="203"/>
      <c r="H43" s="76"/>
      <c r="I43" s="76"/>
      <c r="J43" s="76"/>
      <c r="K43" s="6" t="s">
        <v>47</v>
      </c>
      <c r="L43" s="75"/>
      <c r="M43" s="170"/>
      <c r="N43" s="171"/>
      <c r="P43" s="41"/>
      <c r="Q43" s="11"/>
    </row>
    <row r="44" spans="1:17" ht="11.25">
      <c r="A44" s="5"/>
      <c r="B44" s="42" t="s">
        <v>48</v>
      </c>
      <c r="C44" s="6"/>
      <c r="D44" s="6"/>
      <c r="E44" s="75"/>
      <c r="F44" s="204">
        <v>0</v>
      </c>
      <c r="G44" s="205"/>
      <c r="H44" s="76"/>
      <c r="I44" s="76"/>
      <c r="J44" s="76"/>
      <c r="K44" s="6"/>
      <c r="L44" s="75"/>
      <c r="M44" s="45"/>
      <c r="N44" s="46"/>
      <c r="P44" s="41"/>
      <c r="Q44" s="47"/>
    </row>
    <row r="45" spans="1:17" ht="11.25">
      <c r="A45" s="5"/>
      <c r="B45" s="42" t="s">
        <v>49</v>
      </c>
      <c r="C45" s="6"/>
      <c r="D45" s="6"/>
      <c r="E45" s="75"/>
      <c r="F45" s="202">
        <v>0</v>
      </c>
      <c r="G45" s="203"/>
      <c r="H45" s="76"/>
      <c r="I45" s="76"/>
      <c r="J45" s="76"/>
      <c r="K45" s="6"/>
      <c r="L45" s="75"/>
      <c r="M45" s="45"/>
      <c r="N45" s="46"/>
      <c r="P45" s="41"/>
      <c r="Q45" s="11"/>
    </row>
    <row r="46" spans="1:17" ht="11.25">
      <c r="A46" s="5"/>
      <c r="B46" s="42" t="s">
        <v>48</v>
      </c>
      <c r="C46" s="6"/>
      <c r="D46" s="6"/>
      <c r="E46" s="75"/>
      <c r="F46" s="204">
        <v>0</v>
      </c>
      <c r="G46" s="205"/>
      <c r="H46" s="76"/>
      <c r="I46" s="76"/>
      <c r="J46" s="76"/>
      <c r="K46" s="6"/>
      <c r="L46" s="75"/>
      <c r="M46" s="45"/>
      <c r="N46" s="46"/>
      <c r="P46" s="41"/>
      <c r="Q46" s="11"/>
    </row>
    <row r="47" spans="1:17" ht="11.25">
      <c r="A47" s="5"/>
      <c r="B47" s="42" t="s">
        <v>33</v>
      </c>
      <c r="C47" s="6"/>
      <c r="D47" s="6"/>
      <c r="E47" s="75"/>
      <c r="F47" s="200">
        <v>0</v>
      </c>
      <c r="G47" s="201"/>
      <c r="H47" s="6"/>
      <c r="I47" s="35" t="s">
        <v>50</v>
      </c>
      <c r="J47" s="37"/>
      <c r="K47" s="37"/>
      <c r="L47" s="37"/>
      <c r="M47" s="37"/>
      <c r="N47" s="48"/>
      <c r="P47" s="41"/>
      <c r="Q47" s="11"/>
    </row>
    <row r="48" spans="1:17" ht="11.25">
      <c r="A48" s="5"/>
      <c r="B48" s="42" t="s">
        <v>51</v>
      </c>
      <c r="C48" s="6"/>
      <c r="D48" s="6"/>
      <c r="E48" s="75"/>
      <c r="F48" s="202">
        <v>0</v>
      </c>
      <c r="G48" s="203"/>
      <c r="H48" s="6"/>
      <c r="I48" s="49"/>
      <c r="J48" s="50"/>
      <c r="K48" s="50"/>
      <c r="L48" s="50"/>
      <c r="M48" s="50"/>
      <c r="N48" s="51"/>
      <c r="P48" s="6"/>
      <c r="Q48" s="6"/>
    </row>
    <row r="49" spans="1:17" ht="11.25">
      <c r="A49" s="5"/>
      <c r="B49" s="42" t="s">
        <v>43</v>
      </c>
      <c r="C49" s="6"/>
      <c r="D49" s="6"/>
      <c r="E49" s="75" t="s">
        <v>52</v>
      </c>
      <c r="F49" s="202">
        <v>0</v>
      </c>
      <c r="G49" s="203"/>
      <c r="H49" s="6"/>
      <c r="I49" s="49"/>
      <c r="J49" s="50"/>
      <c r="K49" s="50"/>
      <c r="L49" s="50"/>
      <c r="M49" s="50"/>
      <c r="N49" s="51"/>
      <c r="P49" s="6"/>
      <c r="Q49" s="6"/>
    </row>
    <row r="50" spans="1:17" ht="11.25">
      <c r="A50" s="5"/>
      <c r="B50" s="42" t="s">
        <v>53</v>
      </c>
      <c r="C50" s="6"/>
      <c r="D50" s="6"/>
      <c r="E50" s="75"/>
      <c r="F50" s="202">
        <v>0</v>
      </c>
      <c r="G50" s="203"/>
      <c r="H50" s="52"/>
      <c r="I50" s="49"/>
      <c r="J50" s="50"/>
      <c r="K50" s="50"/>
      <c r="L50" s="50"/>
      <c r="M50" s="50"/>
      <c r="N50" s="51"/>
      <c r="P50" s="169"/>
      <c r="Q50" s="169"/>
    </row>
    <row r="51" spans="1:17" ht="11.25">
      <c r="A51" s="5"/>
      <c r="B51" s="42" t="s">
        <v>47</v>
      </c>
      <c r="C51" s="6"/>
      <c r="D51" s="6"/>
      <c r="E51" s="75"/>
      <c r="F51" s="206">
        <f>SUM(F46:G50)</f>
        <v>0</v>
      </c>
      <c r="G51" s="207"/>
      <c r="H51" s="6"/>
      <c r="I51" s="49"/>
      <c r="J51" s="50"/>
      <c r="K51" s="50"/>
      <c r="L51" s="50"/>
      <c r="M51" s="50"/>
      <c r="N51" s="51"/>
      <c r="P51" s="41"/>
      <c r="Q51" s="6"/>
    </row>
    <row r="52" spans="1:17" ht="11.25">
      <c r="A52" s="5"/>
      <c r="B52" s="42" t="s">
        <v>54</v>
      </c>
      <c r="C52" s="6"/>
      <c r="D52" s="6"/>
      <c r="E52" s="75"/>
      <c r="F52" s="208">
        <f>+M42-F51</f>
        <v>2000</v>
      </c>
      <c r="G52" s="209"/>
      <c r="H52" s="6"/>
      <c r="I52" s="53"/>
      <c r="J52" s="27"/>
      <c r="K52" s="27"/>
      <c r="L52" s="27"/>
      <c r="M52" s="27"/>
      <c r="N52" s="54"/>
      <c r="P52" s="41"/>
      <c r="Q52" s="6"/>
    </row>
    <row r="53" spans="1:17" ht="12" thickBot="1">
      <c r="A53" s="5"/>
      <c r="B53" s="55" t="s">
        <v>48</v>
      </c>
      <c r="C53" s="26"/>
      <c r="D53" s="26"/>
      <c r="E53" s="56"/>
      <c r="F53" s="210">
        <f>+F51+F52</f>
        <v>2000</v>
      </c>
      <c r="G53" s="211"/>
      <c r="H53" s="6"/>
      <c r="I53" s="57"/>
      <c r="J53" s="27"/>
      <c r="K53" s="27"/>
      <c r="L53" s="27"/>
      <c r="M53" s="27"/>
      <c r="N53" s="54"/>
      <c r="P53" s="41"/>
      <c r="Q53" s="11"/>
    </row>
    <row r="54" spans="1:17" ht="11.25">
      <c r="A54" s="5"/>
      <c r="B54" s="169" t="s">
        <v>55</v>
      </c>
      <c r="C54" s="169"/>
      <c r="D54" s="169"/>
      <c r="E54" s="169"/>
      <c r="F54" s="169"/>
      <c r="G54" s="169"/>
      <c r="H54" s="6"/>
      <c r="I54" s="215" t="s">
        <v>56</v>
      </c>
      <c r="J54" s="215"/>
      <c r="K54" s="215"/>
      <c r="L54" s="215"/>
      <c r="M54" s="215"/>
      <c r="N54" s="216"/>
      <c r="P54" s="41"/>
      <c r="Q54" s="11"/>
    </row>
    <row r="55" spans="1:17" ht="1.5" customHeight="1">
      <c r="A55" s="5"/>
      <c r="B55" s="72"/>
      <c r="C55" s="72"/>
      <c r="D55" s="72"/>
      <c r="E55" s="72"/>
      <c r="F55" s="72"/>
      <c r="G55" s="72"/>
      <c r="H55" s="6"/>
      <c r="I55" s="72"/>
      <c r="J55" s="72"/>
      <c r="K55" s="72"/>
      <c r="L55" s="72"/>
      <c r="M55" s="72"/>
      <c r="N55" s="73"/>
      <c r="P55" s="41"/>
      <c r="Q55" s="11" t="s">
        <v>57</v>
      </c>
    </row>
    <row r="56" spans="1:17" ht="11.25" customHeight="1" hidden="1">
      <c r="A56" s="5"/>
      <c r="B56" s="169"/>
      <c r="C56" s="169"/>
      <c r="D56" s="169"/>
      <c r="E56" s="169"/>
      <c r="F56" s="169"/>
      <c r="G56" s="169"/>
      <c r="H56" s="6"/>
      <c r="I56" s="6"/>
      <c r="J56" s="6"/>
      <c r="K56" s="6"/>
      <c r="L56" s="6"/>
      <c r="M56" s="6"/>
      <c r="N56" s="13"/>
      <c r="P56" s="41"/>
      <c r="Q56" s="11" t="s">
        <v>58</v>
      </c>
    </row>
    <row r="57" spans="1:17" ht="16.5" customHeight="1">
      <c r="A57" s="5"/>
      <c r="B57" s="168" t="s">
        <v>59</v>
      </c>
      <c r="C57" s="168"/>
      <c r="D57" s="168"/>
      <c r="E57" s="168"/>
      <c r="F57" s="168"/>
      <c r="G57" s="168"/>
      <c r="H57" s="6"/>
      <c r="I57" s="168" t="s">
        <v>67</v>
      </c>
      <c r="J57" s="168"/>
      <c r="K57" s="168"/>
      <c r="L57" s="168"/>
      <c r="M57" s="168"/>
      <c r="N57" s="214"/>
      <c r="P57" s="41"/>
      <c r="Q57" s="11"/>
    </row>
    <row r="58" spans="1:17" ht="11.25">
      <c r="A58" s="5"/>
      <c r="B58" s="169" t="s">
        <v>57</v>
      </c>
      <c r="C58" s="169"/>
      <c r="D58" s="169"/>
      <c r="E58" s="169"/>
      <c r="F58" s="169"/>
      <c r="G58" s="169"/>
      <c r="H58" s="6"/>
      <c r="I58" s="215" t="s">
        <v>57</v>
      </c>
      <c r="J58" s="215"/>
      <c r="K58" s="215"/>
      <c r="L58" s="215"/>
      <c r="M58" s="215"/>
      <c r="N58" s="216"/>
      <c r="P58" s="6"/>
      <c r="Q58" s="6"/>
    </row>
    <row r="59" spans="1:17" ht="26.25" customHeight="1">
      <c r="A59" s="5"/>
      <c r="B59" s="217" t="s">
        <v>61</v>
      </c>
      <c r="C59" s="217"/>
      <c r="D59" s="217"/>
      <c r="E59" s="217"/>
      <c r="F59" s="217"/>
      <c r="G59" s="217"/>
      <c r="H59" s="6"/>
      <c r="I59" s="218" t="s">
        <v>68</v>
      </c>
      <c r="J59" s="218"/>
      <c r="K59" s="218"/>
      <c r="L59" s="218"/>
      <c r="M59" s="218"/>
      <c r="N59" s="219"/>
      <c r="P59" s="6"/>
      <c r="Q59" s="6"/>
    </row>
    <row r="60" spans="1:17" ht="2.25" customHeight="1">
      <c r="A60" s="5"/>
      <c r="B60" s="169" t="s">
        <v>63</v>
      </c>
      <c r="C60" s="169"/>
      <c r="D60" s="169"/>
      <c r="E60" s="169"/>
      <c r="F60" s="169"/>
      <c r="G60" s="169"/>
      <c r="H60" s="6"/>
      <c r="I60" s="212"/>
      <c r="J60" s="212"/>
      <c r="K60" s="212"/>
      <c r="L60" s="212"/>
      <c r="M60" s="212"/>
      <c r="N60" s="213"/>
      <c r="P60" s="6"/>
      <c r="Q60" s="6"/>
    </row>
    <row r="61" spans="1:17" ht="0.75" customHeight="1" hidden="1">
      <c r="A61" s="5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13"/>
      <c r="P61" s="6"/>
      <c r="Q61" s="6"/>
    </row>
    <row r="62" spans="1:17" ht="14.25" customHeight="1" thickBot="1">
      <c r="A62" s="59"/>
      <c r="B62" s="60"/>
      <c r="C62" s="60"/>
      <c r="D62" s="60"/>
      <c r="E62" s="60"/>
      <c r="F62" s="60"/>
      <c r="G62" s="60"/>
      <c r="H62" s="60"/>
      <c r="I62" s="60" t="s">
        <v>64</v>
      </c>
      <c r="J62" s="60">
        <v>7862</v>
      </c>
      <c r="K62" s="60"/>
      <c r="L62" s="61"/>
      <c r="M62" s="62"/>
      <c r="N62" s="63"/>
      <c r="P62" s="6"/>
      <c r="Q62" s="6"/>
    </row>
    <row r="63" spans="14:17" ht="36" customHeight="1">
      <c r="N63" s="4" t="s">
        <v>65</v>
      </c>
      <c r="P63" s="6"/>
      <c r="Q63" s="6"/>
    </row>
    <row r="64" spans="16:17" ht="11.25">
      <c r="P64" s="6"/>
      <c r="Q64" s="6"/>
    </row>
    <row r="65" spans="16:17" ht="11.25">
      <c r="P65" s="6"/>
      <c r="Q65" s="6"/>
    </row>
    <row r="66" spans="16:17" ht="11.25">
      <c r="P66" s="6"/>
      <c r="Q66" s="6"/>
    </row>
    <row r="67" spans="16:17" ht="11.25">
      <c r="P67" s="6"/>
      <c r="Q67" s="6"/>
    </row>
    <row r="68" spans="16:17" ht="11.25">
      <c r="P68" s="6"/>
      <c r="Q68" s="6"/>
    </row>
    <row r="69" spans="16:17" ht="11.25">
      <c r="P69" s="6"/>
      <c r="Q69" s="6"/>
    </row>
    <row r="70" spans="16:17" ht="11.25">
      <c r="P70" s="6"/>
      <c r="Q70" s="6"/>
    </row>
    <row r="71" spans="16:17" ht="11.25">
      <c r="P71" s="6"/>
      <c r="Q71" s="6"/>
    </row>
    <row r="72" spans="16:17" ht="11.25">
      <c r="P72" s="6"/>
      <c r="Q72" s="6"/>
    </row>
    <row r="73" spans="16:17" ht="11.25">
      <c r="P73" s="6"/>
      <c r="Q73" s="6"/>
    </row>
    <row r="74" spans="16:17" ht="11.25">
      <c r="P74" s="6"/>
      <c r="Q74" s="6"/>
    </row>
  </sheetData>
  <sheetProtection/>
  <mergeCells count="83">
    <mergeCell ref="P50:Q50"/>
    <mergeCell ref="F51:G51"/>
    <mergeCell ref="F52:G52"/>
    <mergeCell ref="F53:G53"/>
    <mergeCell ref="B60:G60"/>
    <mergeCell ref="I60:N60"/>
    <mergeCell ref="B56:G56"/>
    <mergeCell ref="B57:G57"/>
    <mergeCell ref="I57:N57"/>
    <mergeCell ref="B58:G58"/>
    <mergeCell ref="I58:N58"/>
    <mergeCell ref="B59:G59"/>
    <mergeCell ref="I59:N59"/>
    <mergeCell ref="F43:G43"/>
    <mergeCell ref="M43:N43"/>
    <mergeCell ref="B54:G54"/>
    <mergeCell ref="I54:N54"/>
    <mergeCell ref="F44:G44"/>
    <mergeCell ref="F45:G45"/>
    <mergeCell ref="F46:G46"/>
    <mergeCell ref="F47:G47"/>
    <mergeCell ref="F48:G48"/>
    <mergeCell ref="F49:G49"/>
    <mergeCell ref="F50:G50"/>
    <mergeCell ref="P38:Q38"/>
    <mergeCell ref="M40:N40"/>
    <mergeCell ref="M41:N41"/>
    <mergeCell ref="F42:G42"/>
    <mergeCell ref="M42:N42"/>
    <mergeCell ref="M39:N39"/>
    <mergeCell ref="C34:E34"/>
    <mergeCell ref="G34:I34"/>
    <mergeCell ref="C35:E35"/>
    <mergeCell ref="G35:I35"/>
    <mergeCell ref="H36:I36"/>
    <mergeCell ref="M36:N36"/>
    <mergeCell ref="M37:N37"/>
    <mergeCell ref="G38:J38"/>
    <mergeCell ref="K38:L38"/>
    <mergeCell ref="M38:N38"/>
    <mergeCell ref="C31:E31"/>
    <mergeCell ref="G31:I31"/>
    <mergeCell ref="C32:E32"/>
    <mergeCell ref="G32:I32"/>
    <mergeCell ref="C33:E33"/>
    <mergeCell ref="G33:I33"/>
    <mergeCell ref="C28:E28"/>
    <mergeCell ref="G28:I28"/>
    <mergeCell ref="C29:E29"/>
    <mergeCell ref="G29:I29"/>
    <mergeCell ref="C30:E30"/>
    <mergeCell ref="G30:I30"/>
    <mergeCell ref="C27:E27"/>
    <mergeCell ref="G27:I27"/>
    <mergeCell ref="B19:N19"/>
    <mergeCell ref="B20:E20"/>
    <mergeCell ref="F20:I20"/>
    <mergeCell ref="J20:K20"/>
    <mergeCell ref="L20:N20"/>
    <mergeCell ref="B21:E21"/>
    <mergeCell ref="F21:I21"/>
    <mergeCell ref="J21:K21"/>
    <mergeCell ref="L21:N21"/>
    <mergeCell ref="F23:G23"/>
    <mergeCell ref="F24:G24"/>
    <mergeCell ref="M24:N24"/>
    <mergeCell ref="F25:G25"/>
    <mergeCell ref="M25:N25"/>
    <mergeCell ref="B13:N15"/>
    <mergeCell ref="G16:H16"/>
    <mergeCell ref="L16:M16"/>
    <mergeCell ref="B17:N17"/>
    <mergeCell ref="B18:C18"/>
    <mergeCell ref="E18:G18"/>
    <mergeCell ref="I18:J18"/>
    <mergeCell ref="L18:M18"/>
    <mergeCell ref="B11:C11"/>
    <mergeCell ref="D11:N11"/>
    <mergeCell ref="M2:N2"/>
    <mergeCell ref="L3:M3"/>
    <mergeCell ref="L8:M8"/>
    <mergeCell ref="K9:L9"/>
    <mergeCell ref="M9:N9"/>
  </mergeCells>
  <printOptions/>
  <pageMargins left="0.7" right="0.7" top="0.75" bottom="0.75" header="0.3" footer="0.3"/>
  <pageSetup horizontalDpi="600" verticalDpi="600" orientation="portrait" scale="95" r:id="rId2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V74"/>
  <sheetViews>
    <sheetView zoomScalePageLayoutView="0" workbookViewId="0" topLeftCell="A1">
      <selection activeCell="M39" sqref="M39:N39"/>
    </sheetView>
  </sheetViews>
  <sheetFormatPr defaultColWidth="6.7109375" defaultRowHeight="1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125" style="4" customWidth="1"/>
    <col min="8" max="8" width="3.28125" style="4" customWidth="1"/>
    <col min="9" max="9" width="9.00390625" style="4" customWidth="1"/>
    <col min="10" max="10" width="8.140625" style="4" customWidth="1"/>
    <col min="11" max="11" width="4.00390625" style="4" customWidth="1"/>
    <col min="12" max="12" width="7.00390625" style="4" customWidth="1"/>
    <col min="13" max="13" width="5.28125" style="4" bestFit="1" customWidth="1"/>
    <col min="14" max="14" width="16.28125" style="4" customWidth="1"/>
    <col min="15" max="15" width="8.140625" style="4" bestFit="1" customWidth="1"/>
    <col min="16" max="16" width="9.8515625" style="4" bestFit="1" customWidth="1"/>
    <col min="17" max="17" width="10.28125" style="4" bestFit="1" customWidth="1"/>
    <col min="18" max="16384" width="6.7109375" style="4" customWidth="1"/>
  </cols>
  <sheetData>
    <row r="1" spans="1:14" ht="11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1.2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164">
        <v>6</v>
      </c>
      <c r="N2" s="165"/>
    </row>
    <row r="3" spans="1:14" ht="11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166"/>
      <c r="M3" s="167"/>
      <c r="N3" s="8">
        <v>7862</v>
      </c>
    </row>
    <row r="4" spans="1:14" ht="11.2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9"/>
      <c r="M4" s="69"/>
      <c r="N4" s="10" t="s">
        <v>1</v>
      </c>
    </row>
    <row r="5" spans="1:14" ht="11.25">
      <c r="A5" s="5"/>
      <c r="B5" s="6"/>
      <c r="C5" s="6"/>
      <c r="D5" s="6"/>
      <c r="E5" s="6"/>
      <c r="F5" s="6"/>
      <c r="G5" s="11"/>
      <c r="H5" s="6"/>
      <c r="I5" s="6"/>
      <c r="J5" s="6"/>
      <c r="K5" s="6"/>
      <c r="L5" s="69" t="s">
        <v>2</v>
      </c>
      <c r="M5" s="69"/>
      <c r="N5" s="12"/>
    </row>
    <row r="6" spans="1:14" ht="11.25">
      <c r="A6" s="5"/>
      <c r="B6" s="6"/>
      <c r="C6" s="6"/>
      <c r="D6" s="6"/>
      <c r="E6" s="6"/>
      <c r="F6" s="6"/>
      <c r="G6" s="11" t="s">
        <v>3</v>
      </c>
      <c r="H6" s="6"/>
      <c r="I6" s="6"/>
      <c r="J6" s="6"/>
      <c r="K6" s="6"/>
      <c r="L6" s="6"/>
      <c r="M6" s="6"/>
      <c r="N6" s="13"/>
    </row>
    <row r="7" spans="1:14" ht="11.25">
      <c r="A7" s="5"/>
      <c r="B7" s="6"/>
      <c r="C7" s="6"/>
      <c r="D7" s="6"/>
      <c r="E7" s="6"/>
      <c r="F7" s="11"/>
      <c r="G7" s="11"/>
      <c r="H7" s="6"/>
      <c r="I7" s="6"/>
      <c r="J7" s="6"/>
      <c r="K7" s="6"/>
      <c r="L7" s="6"/>
      <c r="M7" s="6"/>
      <c r="N7" s="13"/>
    </row>
    <row r="8" spans="1:14" ht="12" thickBot="1">
      <c r="A8" s="5"/>
      <c r="B8" s="6"/>
      <c r="C8" s="6"/>
      <c r="D8" s="6"/>
      <c r="E8" s="6"/>
      <c r="F8" s="6"/>
      <c r="G8" s="6" t="s">
        <v>4</v>
      </c>
      <c r="H8" s="6"/>
      <c r="I8" s="6"/>
      <c r="J8" s="14">
        <v>6</v>
      </c>
      <c r="K8" s="64" t="s">
        <v>5</v>
      </c>
      <c r="L8" s="168" t="s">
        <v>14</v>
      </c>
      <c r="M8" s="168"/>
      <c r="N8" s="13">
        <v>2017</v>
      </c>
    </row>
    <row r="9" spans="1:14" ht="11.25">
      <c r="A9" s="5"/>
      <c r="B9" s="6"/>
      <c r="C9" s="6"/>
      <c r="D9" s="6"/>
      <c r="E9" s="6"/>
      <c r="F9" s="6"/>
      <c r="G9" s="6"/>
      <c r="H9" s="6"/>
      <c r="I9" s="6"/>
      <c r="J9" s="6"/>
      <c r="K9" s="169" t="s">
        <v>6</v>
      </c>
      <c r="L9" s="169"/>
      <c r="M9" s="170">
        <f>M42</f>
        <v>880</v>
      </c>
      <c r="N9" s="171"/>
    </row>
    <row r="10" spans="1:14" ht="13.5" customHeight="1">
      <c r="A10" s="5"/>
      <c r="B10" s="6" t="s">
        <v>7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1:14" ht="11.25">
      <c r="A11" s="67"/>
      <c r="B11" s="161">
        <f>$M$9</f>
        <v>880</v>
      </c>
      <c r="C11" s="161"/>
      <c r="D11" s="162" t="s">
        <v>89</v>
      </c>
      <c r="E11" s="162"/>
      <c r="F11" s="162"/>
      <c r="G11" s="162"/>
      <c r="H11" s="162"/>
      <c r="I11" s="162"/>
      <c r="J11" s="162"/>
      <c r="K11" s="162"/>
      <c r="L11" s="162"/>
      <c r="M11" s="162"/>
      <c r="N11" s="163"/>
    </row>
    <row r="12" spans="1:20" ht="11.25">
      <c r="A12" s="5"/>
      <c r="B12" s="6" t="s">
        <v>8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  <c r="P12" s="4" t="s">
        <v>9</v>
      </c>
      <c r="T12" s="4" t="s">
        <v>10</v>
      </c>
    </row>
    <row r="13" spans="1:14" ht="12.75" customHeight="1">
      <c r="A13" s="5"/>
      <c r="B13" s="172" t="s">
        <v>85</v>
      </c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3"/>
    </row>
    <row r="14" spans="1:14" ht="11.25">
      <c r="A14" s="5"/>
      <c r="B14" s="172"/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3"/>
    </row>
    <row r="15" spans="1:14" ht="11.25">
      <c r="A15" s="5"/>
      <c r="B15" s="172"/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3"/>
    </row>
    <row r="16" spans="1:16" ht="11.25">
      <c r="A16" s="5"/>
      <c r="B16" s="6" t="s">
        <v>11</v>
      </c>
      <c r="C16" s="6"/>
      <c r="D16" s="6"/>
      <c r="E16" s="18">
        <v>9</v>
      </c>
      <c r="F16" s="64" t="s">
        <v>5</v>
      </c>
      <c r="G16" s="168" t="s">
        <v>14</v>
      </c>
      <c r="H16" s="168"/>
      <c r="I16" s="64" t="s">
        <v>12</v>
      </c>
      <c r="J16" s="18">
        <v>9</v>
      </c>
      <c r="K16" s="64" t="s">
        <v>13</v>
      </c>
      <c r="L16" s="168" t="s">
        <v>14</v>
      </c>
      <c r="M16" s="168"/>
      <c r="N16" s="13">
        <v>2017</v>
      </c>
      <c r="P16" s="19"/>
    </row>
    <row r="17" spans="1:14" ht="12" thickBot="1">
      <c r="A17" s="5"/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5"/>
    </row>
    <row r="18" spans="1:22" ht="12" thickBot="1">
      <c r="A18" s="5"/>
      <c r="B18" s="169" t="s">
        <v>15</v>
      </c>
      <c r="C18" s="176"/>
      <c r="D18" s="20"/>
      <c r="E18" s="177" t="s">
        <v>16</v>
      </c>
      <c r="F18" s="178"/>
      <c r="G18" s="179"/>
      <c r="H18" s="20" t="s">
        <v>17</v>
      </c>
      <c r="I18" s="177" t="s">
        <v>18</v>
      </c>
      <c r="J18" s="179"/>
      <c r="K18" s="20"/>
      <c r="L18" s="177" t="s">
        <v>19</v>
      </c>
      <c r="M18" s="179"/>
      <c r="N18" s="20"/>
      <c r="V18" s="4" t="s">
        <v>10</v>
      </c>
    </row>
    <row r="19" spans="1:17" ht="11.25">
      <c r="A19" s="5"/>
      <c r="B19" s="174" t="s">
        <v>20</v>
      </c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5"/>
      <c r="Q19" s="4" t="s">
        <v>10</v>
      </c>
    </row>
    <row r="20" spans="1:17" ht="12.75" customHeight="1">
      <c r="A20" s="5"/>
      <c r="B20" s="180"/>
      <c r="C20" s="181"/>
      <c r="D20" s="181"/>
      <c r="E20" s="182"/>
      <c r="F20" s="164"/>
      <c r="G20" s="183"/>
      <c r="H20" s="183"/>
      <c r="I20" s="184"/>
      <c r="J20" s="164"/>
      <c r="K20" s="184"/>
      <c r="L20" s="164"/>
      <c r="M20" s="183"/>
      <c r="N20" s="165"/>
      <c r="Q20" s="4" t="s">
        <v>10</v>
      </c>
    </row>
    <row r="21" spans="1:14" ht="11.25">
      <c r="A21" s="5"/>
      <c r="B21" s="185" t="s">
        <v>21</v>
      </c>
      <c r="C21" s="186"/>
      <c r="D21" s="186"/>
      <c r="E21" s="187"/>
      <c r="F21" s="185" t="s">
        <v>22</v>
      </c>
      <c r="G21" s="186"/>
      <c r="H21" s="186"/>
      <c r="I21" s="187"/>
      <c r="J21" s="185" t="s">
        <v>23</v>
      </c>
      <c r="K21" s="187"/>
      <c r="L21" s="185" t="s">
        <v>24</v>
      </c>
      <c r="M21" s="186"/>
      <c r="N21" s="188"/>
    </row>
    <row r="22" spans="1:14" ht="11.25">
      <c r="A22" s="5"/>
      <c r="B22" s="7" t="s">
        <v>25</v>
      </c>
      <c r="C22" s="6"/>
      <c r="D22" s="6"/>
      <c r="E22" s="11"/>
      <c r="F22" s="6"/>
      <c r="G22" s="6"/>
      <c r="H22" s="6"/>
      <c r="I22" s="6"/>
      <c r="J22" s="6"/>
      <c r="K22" s="6"/>
      <c r="L22" s="6"/>
      <c r="M22" s="6"/>
      <c r="N22" s="13"/>
    </row>
    <row r="23" spans="1:14" ht="11.25">
      <c r="A23" s="5"/>
      <c r="B23" s="6"/>
      <c r="C23" s="6" t="s">
        <v>26</v>
      </c>
      <c r="D23" s="6"/>
      <c r="E23" s="64"/>
      <c r="F23" s="168" t="s">
        <v>27</v>
      </c>
      <c r="G23" s="168"/>
      <c r="H23" s="6"/>
      <c r="I23" s="6"/>
      <c r="J23" s="11"/>
      <c r="K23" s="6"/>
      <c r="L23" s="6"/>
      <c r="M23" s="6"/>
      <c r="N23" s="13"/>
    </row>
    <row r="24" spans="1:14" ht="11.25">
      <c r="A24" s="5"/>
      <c r="B24" s="6" t="s">
        <v>28</v>
      </c>
      <c r="C24" s="6"/>
      <c r="D24" s="22">
        <v>0</v>
      </c>
      <c r="E24" s="64" t="s">
        <v>29</v>
      </c>
      <c r="F24" s="189">
        <v>1200</v>
      </c>
      <c r="G24" s="190"/>
      <c r="H24" s="6" t="s">
        <v>30</v>
      </c>
      <c r="I24" s="6"/>
      <c r="J24" s="11"/>
      <c r="K24" s="6"/>
      <c r="L24" s="6"/>
      <c r="M24" s="191"/>
      <c r="N24" s="192"/>
    </row>
    <row r="25" spans="1:14" ht="11.25">
      <c r="A25" s="5"/>
      <c r="B25" s="6" t="s">
        <v>31</v>
      </c>
      <c r="C25" s="6"/>
      <c r="D25" s="22">
        <v>1</v>
      </c>
      <c r="E25" s="64" t="s">
        <v>29</v>
      </c>
      <c r="F25" s="189">
        <v>880</v>
      </c>
      <c r="G25" s="190"/>
      <c r="H25" s="6" t="s">
        <v>30</v>
      </c>
      <c r="I25" s="6"/>
      <c r="J25" s="11"/>
      <c r="K25" s="6" t="s">
        <v>32</v>
      </c>
      <c r="L25" s="6"/>
      <c r="M25" s="193">
        <f>D25*F25+D24*F24</f>
        <v>880</v>
      </c>
      <c r="N25" s="194"/>
    </row>
    <row r="26" spans="1:14" ht="11.25">
      <c r="A26" s="5"/>
      <c r="B26" s="7" t="s">
        <v>33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13"/>
    </row>
    <row r="27" spans="1:16" ht="11.25">
      <c r="A27" s="5"/>
      <c r="B27" s="6" t="s">
        <v>5</v>
      </c>
      <c r="C27" s="168" t="s">
        <v>83</v>
      </c>
      <c r="D27" s="168"/>
      <c r="E27" s="168"/>
      <c r="F27" s="64" t="s">
        <v>29</v>
      </c>
      <c r="G27" s="168" t="s">
        <v>84</v>
      </c>
      <c r="H27" s="168"/>
      <c r="I27" s="168"/>
      <c r="J27" s="23"/>
      <c r="K27" s="6" t="s">
        <v>34</v>
      </c>
      <c r="L27" s="6"/>
      <c r="M27" s="6"/>
      <c r="N27" s="24"/>
      <c r="P27" s="70"/>
    </row>
    <row r="28" spans="1:14" ht="11.25">
      <c r="A28" s="5"/>
      <c r="B28" s="6" t="s">
        <v>5</v>
      </c>
      <c r="C28" s="168" t="s">
        <v>84</v>
      </c>
      <c r="D28" s="168"/>
      <c r="E28" s="168"/>
      <c r="F28" s="4" t="s">
        <v>29</v>
      </c>
      <c r="G28" s="168" t="s">
        <v>83</v>
      </c>
      <c r="H28" s="168"/>
      <c r="I28" s="168"/>
      <c r="J28" s="23"/>
      <c r="K28" s="6" t="s">
        <v>34</v>
      </c>
      <c r="L28" s="6"/>
      <c r="M28" s="6"/>
      <c r="N28" s="24"/>
    </row>
    <row r="29" spans="1:14" ht="11.25">
      <c r="A29" s="5"/>
      <c r="B29" s="6" t="s">
        <v>5</v>
      </c>
      <c r="C29" s="168"/>
      <c r="D29" s="168"/>
      <c r="E29" s="168"/>
      <c r="F29" s="64" t="s">
        <v>29</v>
      </c>
      <c r="G29" s="168"/>
      <c r="H29" s="168"/>
      <c r="I29" s="168"/>
      <c r="J29" s="26"/>
      <c r="K29" s="6" t="s">
        <v>34</v>
      </c>
      <c r="L29" s="6"/>
      <c r="M29" s="6"/>
      <c r="N29" s="13"/>
    </row>
    <row r="30" spans="1:14" ht="11.25">
      <c r="A30" s="5"/>
      <c r="B30" s="6" t="s">
        <v>5</v>
      </c>
      <c r="C30" s="168"/>
      <c r="D30" s="168"/>
      <c r="E30" s="168"/>
      <c r="F30" s="64" t="s">
        <v>29</v>
      </c>
      <c r="G30" s="168"/>
      <c r="H30" s="168"/>
      <c r="I30" s="168"/>
      <c r="J30" s="26"/>
      <c r="K30" s="6" t="s">
        <v>34</v>
      </c>
      <c r="L30" s="6"/>
      <c r="M30" s="6"/>
      <c r="N30" s="13"/>
    </row>
    <row r="31" spans="1:14" ht="11.25">
      <c r="A31" s="5"/>
      <c r="B31" s="6" t="s">
        <v>5</v>
      </c>
      <c r="C31" s="183"/>
      <c r="D31" s="183"/>
      <c r="E31" s="183"/>
      <c r="F31" s="64" t="s">
        <v>29</v>
      </c>
      <c r="G31" s="183"/>
      <c r="H31" s="183"/>
      <c r="I31" s="183"/>
      <c r="J31" s="26"/>
      <c r="K31" s="6" t="s">
        <v>34</v>
      </c>
      <c r="L31" s="6"/>
      <c r="M31" s="6"/>
      <c r="N31" s="13"/>
    </row>
    <row r="32" spans="1:14" ht="11.25">
      <c r="A32" s="5"/>
      <c r="B32" s="6" t="s">
        <v>5</v>
      </c>
      <c r="C32" s="183"/>
      <c r="D32" s="183"/>
      <c r="E32" s="183"/>
      <c r="F32" s="64" t="s">
        <v>29</v>
      </c>
      <c r="G32" s="168"/>
      <c r="H32" s="168"/>
      <c r="I32" s="168"/>
      <c r="J32" s="26"/>
      <c r="K32" s="6" t="s">
        <v>34</v>
      </c>
      <c r="L32" s="6"/>
      <c r="M32" s="6"/>
      <c r="N32" s="13"/>
    </row>
    <row r="33" spans="1:14" ht="11.25">
      <c r="A33" s="5"/>
      <c r="B33" s="6" t="s">
        <v>5</v>
      </c>
      <c r="C33" s="168"/>
      <c r="D33" s="168"/>
      <c r="E33" s="168"/>
      <c r="F33" s="64" t="s">
        <v>29</v>
      </c>
      <c r="G33" s="183"/>
      <c r="H33" s="183"/>
      <c r="I33" s="183"/>
      <c r="J33" s="26"/>
      <c r="K33" s="6" t="s">
        <v>34</v>
      </c>
      <c r="L33" s="6"/>
      <c r="M33" s="6"/>
      <c r="N33" s="13"/>
    </row>
    <row r="34" spans="1:14" ht="11.25">
      <c r="A34" s="5"/>
      <c r="B34" s="6" t="s">
        <v>5</v>
      </c>
      <c r="C34" s="183"/>
      <c r="D34" s="183"/>
      <c r="E34" s="183"/>
      <c r="F34" s="64" t="s">
        <v>29</v>
      </c>
      <c r="G34" s="168"/>
      <c r="H34" s="168"/>
      <c r="I34" s="168"/>
      <c r="J34" s="27"/>
      <c r="K34" s="6" t="s">
        <v>34</v>
      </c>
      <c r="L34" s="6"/>
      <c r="M34" s="6"/>
      <c r="N34" s="13"/>
    </row>
    <row r="35" spans="1:14" ht="11.25">
      <c r="A35" s="5"/>
      <c r="B35" s="6"/>
      <c r="C35" s="169"/>
      <c r="D35" s="169"/>
      <c r="E35" s="169"/>
      <c r="F35" s="64" t="s">
        <v>29</v>
      </c>
      <c r="G35" s="169"/>
      <c r="H35" s="169"/>
      <c r="I35" s="169"/>
      <c r="J35" s="28">
        <f>J27+J28+J29+J30+J31+J32+J34</f>
        <v>0</v>
      </c>
      <c r="K35" s="6"/>
      <c r="L35" s="6"/>
      <c r="M35" s="29"/>
      <c r="N35" s="30"/>
    </row>
    <row r="36" spans="1:14" ht="11.25">
      <c r="A36" s="5"/>
      <c r="B36" s="6"/>
      <c r="C36" s="6"/>
      <c r="D36" s="6"/>
      <c r="E36" s="6"/>
      <c r="F36" s="6"/>
      <c r="G36" s="6"/>
      <c r="H36" s="169" t="s">
        <v>36</v>
      </c>
      <c r="I36" s="169"/>
      <c r="J36" s="31">
        <v>1.6</v>
      </c>
      <c r="K36" s="6"/>
      <c r="L36" s="68"/>
      <c r="M36" s="193">
        <f>M25</f>
        <v>880</v>
      </c>
      <c r="N36" s="194"/>
    </row>
    <row r="37" spans="1:18" ht="11.25">
      <c r="A37" s="5"/>
      <c r="B37" s="6" t="s">
        <v>37</v>
      </c>
      <c r="C37" s="6"/>
      <c r="D37" s="6"/>
      <c r="E37" s="6"/>
      <c r="F37" s="6"/>
      <c r="G37" s="6"/>
      <c r="H37" s="64"/>
      <c r="I37" s="64"/>
      <c r="J37" s="31"/>
      <c r="K37" s="6"/>
      <c r="L37" s="65" t="s">
        <v>38</v>
      </c>
      <c r="M37" s="195">
        <v>0</v>
      </c>
      <c r="N37" s="196"/>
      <c r="R37" s="4" t="s">
        <v>39</v>
      </c>
    </row>
    <row r="38" spans="1:17" ht="11.25">
      <c r="A38" s="5"/>
      <c r="B38" s="6"/>
      <c r="C38" s="6"/>
      <c r="D38" s="6"/>
      <c r="E38" s="6"/>
      <c r="F38" s="6"/>
      <c r="G38" s="197"/>
      <c r="H38" s="197"/>
      <c r="I38" s="197"/>
      <c r="J38" s="197"/>
      <c r="K38" s="197" t="s">
        <v>40</v>
      </c>
      <c r="L38" s="198"/>
      <c r="M38" s="195">
        <v>0</v>
      </c>
      <c r="N38" s="196"/>
      <c r="P38" s="169"/>
      <c r="Q38" s="169"/>
    </row>
    <row r="39" spans="1:17" ht="11.25">
      <c r="A39" s="5"/>
      <c r="B39" s="35"/>
      <c r="C39" s="36" t="s">
        <v>41</v>
      </c>
      <c r="D39" s="37"/>
      <c r="E39" s="37"/>
      <c r="F39" s="37"/>
      <c r="G39" s="38"/>
      <c r="H39" s="39"/>
      <c r="I39" s="39"/>
      <c r="J39" s="40"/>
      <c r="K39" s="40"/>
      <c r="L39" s="65" t="s">
        <v>33</v>
      </c>
      <c r="M39" s="189">
        <f>J35*J36</f>
        <v>0</v>
      </c>
      <c r="N39" s="199"/>
      <c r="P39" s="41"/>
      <c r="Q39" s="6"/>
    </row>
    <row r="40" spans="1:17" ht="11.25">
      <c r="A40" s="5"/>
      <c r="B40" s="42"/>
      <c r="C40" s="7"/>
      <c r="D40" s="6"/>
      <c r="E40" s="6"/>
      <c r="F40" s="6"/>
      <c r="G40" s="43"/>
      <c r="H40" s="39"/>
      <c r="I40" s="39"/>
      <c r="J40" s="40"/>
      <c r="K40" s="40"/>
      <c r="L40" s="65" t="s">
        <v>42</v>
      </c>
      <c r="M40" s="189">
        <v>0</v>
      </c>
      <c r="N40" s="199"/>
      <c r="P40" s="41"/>
      <c r="Q40" s="6"/>
    </row>
    <row r="41" spans="1:17" ht="11.25">
      <c r="A41" s="5"/>
      <c r="B41" s="42"/>
      <c r="C41" s="7"/>
      <c r="D41" s="6"/>
      <c r="E41" s="6"/>
      <c r="F41" s="6"/>
      <c r="G41" s="43"/>
      <c r="H41" s="39"/>
      <c r="I41" s="39"/>
      <c r="J41" s="40"/>
      <c r="K41" s="40"/>
      <c r="L41" s="65" t="s">
        <v>43</v>
      </c>
      <c r="M41" s="189">
        <v>0</v>
      </c>
      <c r="N41" s="199"/>
      <c r="P41" s="41"/>
      <c r="Q41" s="6"/>
    </row>
    <row r="42" spans="1:17" ht="11.25">
      <c r="A42" s="5"/>
      <c r="B42" s="42" t="s">
        <v>44</v>
      </c>
      <c r="C42" s="6"/>
      <c r="D42" s="6"/>
      <c r="E42" s="68"/>
      <c r="F42" s="200">
        <v>0</v>
      </c>
      <c r="G42" s="201"/>
      <c r="H42" s="65"/>
      <c r="I42" s="65"/>
      <c r="J42" s="65"/>
      <c r="K42" s="6" t="s">
        <v>45</v>
      </c>
      <c r="L42" s="68"/>
      <c r="M42" s="170">
        <f>SUM(M36+M38+M39)+M40+M41</f>
        <v>880</v>
      </c>
      <c r="N42" s="171"/>
      <c r="O42" s="44"/>
      <c r="P42" s="41"/>
      <c r="Q42" s="11"/>
    </row>
    <row r="43" spans="1:17" ht="11.25">
      <c r="A43" s="5"/>
      <c r="B43" s="42" t="s">
        <v>46</v>
      </c>
      <c r="C43" s="6"/>
      <c r="D43" s="6"/>
      <c r="E43" s="68"/>
      <c r="F43" s="202">
        <v>0</v>
      </c>
      <c r="G43" s="203"/>
      <c r="H43" s="65"/>
      <c r="I43" s="65"/>
      <c r="J43" s="65"/>
      <c r="K43" s="6" t="s">
        <v>47</v>
      </c>
      <c r="L43" s="68"/>
      <c r="M43" s="170"/>
      <c r="N43" s="171"/>
      <c r="P43" s="41"/>
      <c r="Q43" s="11"/>
    </row>
    <row r="44" spans="1:17" ht="11.25">
      <c r="A44" s="5"/>
      <c r="B44" s="42" t="s">
        <v>48</v>
      </c>
      <c r="C44" s="6"/>
      <c r="D44" s="6"/>
      <c r="E44" s="68"/>
      <c r="F44" s="204">
        <f>F42+F43</f>
        <v>0</v>
      </c>
      <c r="G44" s="205"/>
      <c r="H44" s="65"/>
      <c r="I44" s="65"/>
      <c r="J44" s="65"/>
      <c r="K44" s="6"/>
      <c r="L44" s="68"/>
      <c r="M44" s="45"/>
      <c r="N44" s="46"/>
      <c r="P44" s="41"/>
      <c r="Q44" s="47"/>
    </row>
    <row r="45" spans="1:17" ht="11.25">
      <c r="A45" s="5"/>
      <c r="B45" s="42" t="s">
        <v>49</v>
      </c>
      <c r="C45" s="6"/>
      <c r="D45" s="6"/>
      <c r="E45" s="68"/>
      <c r="F45" s="202">
        <v>0</v>
      </c>
      <c r="G45" s="203"/>
      <c r="H45" s="65"/>
      <c r="I45" s="65"/>
      <c r="J45" s="65"/>
      <c r="K45" s="6"/>
      <c r="L45" s="68"/>
      <c r="M45" s="45"/>
      <c r="N45" s="46"/>
      <c r="P45" s="41"/>
      <c r="Q45" s="11"/>
    </row>
    <row r="46" spans="1:17" ht="11.25">
      <c r="A46" s="5"/>
      <c r="B46" s="42" t="s">
        <v>48</v>
      </c>
      <c r="C46" s="6"/>
      <c r="D46" s="6"/>
      <c r="E46" s="68"/>
      <c r="F46" s="204">
        <f>F44+F45</f>
        <v>0</v>
      </c>
      <c r="G46" s="205"/>
      <c r="H46" s="65"/>
      <c r="I46" s="65"/>
      <c r="J46" s="65"/>
      <c r="K46" s="6"/>
      <c r="L46" s="68"/>
      <c r="M46" s="45"/>
      <c r="N46" s="46"/>
      <c r="P46" s="41"/>
      <c r="Q46" s="11"/>
    </row>
    <row r="47" spans="1:17" ht="11.25">
      <c r="A47" s="5"/>
      <c r="B47" s="42" t="s">
        <v>33</v>
      </c>
      <c r="C47" s="6"/>
      <c r="D47" s="6"/>
      <c r="E47" s="68"/>
      <c r="F47" s="200">
        <v>0</v>
      </c>
      <c r="G47" s="201"/>
      <c r="H47" s="6"/>
      <c r="I47" s="35" t="s">
        <v>50</v>
      </c>
      <c r="J47" s="37"/>
      <c r="K47" s="37"/>
      <c r="L47" s="37"/>
      <c r="M47" s="37"/>
      <c r="N47" s="48"/>
      <c r="P47" s="41"/>
      <c r="Q47" s="11"/>
    </row>
    <row r="48" spans="1:17" ht="11.25">
      <c r="A48" s="5"/>
      <c r="B48" s="42" t="s">
        <v>51</v>
      </c>
      <c r="C48" s="6"/>
      <c r="D48" s="6"/>
      <c r="E48" s="68"/>
      <c r="F48" s="202">
        <v>0</v>
      </c>
      <c r="G48" s="203"/>
      <c r="H48" s="6"/>
      <c r="I48" s="49"/>
      <c r="J48" s="50"/>
      <c r="K48" s="50"/>
      <c r="L48" s="50"/>
      <c r="M48" s="50"/>
      <c r="N48" s="51"/>
      <c r="P48" s="6"/>
      <c r="Q48" s="6"/>
    </row>
    <row r="49" spans="1:17" ht="11.25">
      <c r="A49" s="5"/>
      <c r="B49" s="42" t="s">
        <v>43</v>
      </c>
      <c r="C49" s="6"/>
      <c r="D49" s="6"/>
      <c r="E49" s="68" t="s">
        <v>52</v>
      </c>
      <c r="F49" s="202">
        <v>0</v>
      </c>
      <c r="G49" s="203"/>
      <c r="H49" s="6"/>
      <c r="I49" s="49"/>
      <c r="J49" s="50"/>
      <c r="K49" s="50"/>
      <c r="L49" s="50"/>
      <c r="M49" s="50"/>
      <c r="N49" s="51"/>
      <c r="P49" s="6"/>
      <c r="Q49" s="6"/>
    </row>
    <row r="50" spans="1:17" ht="11.25">
      <c r="A50" s="5"/>
      <c r="B50" s="42" t="s">
        <v>53</v>
      </c>
      <c r="C50" s="6"/>
      <c r="D50" s="6"/>
      <c r="E50" s="68"/>
      <c r="F50" s="202">
        <v>0</v>
      </c>
      <c r="G50" s="203"/>
      <c r="H50" s="52"/>
      <c r="I50" s="49"/>
      <c r="J50" s="50"/>
      <c r="K50" s="50"/>
      <c r="L50" s="50"/>
      <c r="M50" s="50"/>
      <c r="N50" s="51"/>
      <c r="P50" s="169"/>
      <c r="Q50" s="169"/>
    </row>
    <row r="51" spans="1:17" ht="11.25">
      <c r="A51" s="5"/>
      <c r="B51" s="42" t="s">
        <v>47</v>
      </c>
      <c r="C51" s="6"/>
      <c r="D51" s="6"/>
      <c r="E51" s="68"/>
      <c r="F51" s="206">
        <f>SUM(F46:G50)</f>
        <v>0</v>
      </c>
      <c r="G51" s="207"/>
      <c r="H51" s="6"/>
      <c r="I51" s="49"/>
      <c r="J51" s="50"/>
      <c r="K51" s="50"/>
      <c r="L51" s="50"/>
      <c r="M51" s="50"/>
      <c r="N51" s="51"/>
      <c r="P51" s="41"/>
      <c r="Q51" s="6"/>
    </row>
    <row r="52" spans="1:17" ht="11.25">
      <c r="A52" s="5"/>
      <c r="B52" s="42" t="s">
        <v>54</v>
      </c>
      <c r="C52" s="6"/>
      <c r="D52" s="6"/>
      <c r="E52" s="68"/>
      <c r="F52" s="208">
        <f>+M42-F51</f>
        <v>880</v>
      </c>
      <c r="G52" s="209"/>
      <c r="H52" s="6"/>
      <c r="I52" s="53"/>
      <c r="J52" s="27"/>
      <c r="K52" s="27"/>
      <c r="L52" s="27"/>
      <c r="M52" s="27"/>
      <c r="N52" s="54"/>
      <c r="P52" s="41"/>
      <c r="Q52" s="6"/>
    </row>
    <row r="53" spans="1:17" ht="12" thickBot="1">
      <c r="A53" s="5"/>
      <c r="B53" s="55" t="s">
        <v>48</v>
      </c>
      <c r="C53" s="26"/>
      <c r="D53" s="26"/>
      <c r="E53" s="56"/>
      <c r="F53" s="210">
        <f>+F51+F52</f>
        <v>880</v>
      </c>
      <c r="G53" s="211"/>
      <c r="H53" s="6"/>
      <c r="I53" s="57"/>
      <c r="J53" s="27"/>
      <c r="K53" s="27"/>
      <c r="L53" s="27"/>
      <c r="M53" s="27"/>
      <c r="N53" s="54"/>
      <c r="P53" s="41"/>
      <c r="Q53" s="11"/>
    </row>
    <row r="54" spans="1:17" ht="11.25">
      <c r="A54" s="5"/>
      <c r="B54" s="169" t="s">
        <v>55</v>
      </c>
      <c r="C54" s="169"/>
      <c r="D54" s="169"/>
      <c r="E54" s="169"/>
      <c r="F54" s="169"/>
      <c r="G54" s="169"/>
      <c r="H54" s="6"/>
      <c r="I54" s="169" t="s">
        <v>56</v>
      </c>
      <c r="J54" s="169"/>
      <c r="K54" s="169"/>
      <c r="L54" s="169"/>
      <c r="M54" s="169"/>
      <c r="N54" s="176"/>
      <c r="P54" s="41"/>
      <c r="Q54" s="11"/>
    </row>
    <row r="55" spans="1:17" ht="1.5" customHeight="1">
      <c r="A55" s="5"/>
      <c r="B55" s="64"/>
      <c r="C55" s="64"/>
      <c r="D55" s="64"/>
      <c r="E55" s="64"/>
      <c r="F55" s="64"/>
      <c r="G55" s="64"/>
      <c r="H55" s="6"/>
      <c r="I55" s="64"/>
      <c r="J55" s="64"/>
      <c r="K55" s="64"/>
      <c r="L55" s="64"/>
      <c r="M55" s="64"/>
      <c r="N55" s="66"/>
      <c r="P55" s="41"/>
      <c r="Q55" s="11"/>
    </row>
    <row r="56" spans="1:17" ht="11.25" customHeight="1" hidden="1">
      <c r="A56" s="5"/>
      <c r="B56" s="169"/>
      <c r="C56" s="169"/>
      <c r="D56" s="169"/>
      <c r="E56" s="169"/>
      <c r="F56" s="169"/>
      <c r="G56" s="169"/>
      <c r="H56" s="6"/>
      <c r="I56" s="6"/>
      <c r="J56" s="6"/>
      <c r="K56" s="6"/>
      <c r="L56" s="6"/>
      <c r="M56" s="6"/>
      <c r="N56" s="13"/>
      <c r="P56" s="41"/>
      <c r="Q56" s="11"/>
    </row>
    <row r="57" spans="1:17" ht="16.5" customHeight="1">
      <c r="A57" s="5"/>
      <c r="B57" s="168" t="s">
        <v>59</v>
      </c>
      <c r="C57" s="168"/>
      <c r="D57" s="168"/>
      <c r="E57" s="168"/>
      <c r="F57" s="168"/>
      <c r="G57" s="168"/>
      <c r="H57" s="6"/>
      <c r="I57" s="168" t="s">
        <v>87</v>
      </c>
      <c r="J57" s="168"/>
      <c r="K57" s="168"/>
      <c r="L57" s="168"/>
      <c r="M57" s="168"/>
      <c r="N57" s="214"/>
      <c r="P57" s="41"/>
      <c r="Q57" s="11"/>
    </row>
    <row r="58" spans="1:17" ht="11.25">
      <c r="A58" s="5"/>
      <c r="B58" s="169" t="s">
        <v>57</v>
      </c>
      <c r="C58" s="169"/>
      <c r="D58" s="169"/>
      <c r="E58" s="169"/>
      <c r="F58" s="169"/>
      <c r="G58" s="169"/>
      <c r="H58" s="6"/>
      <c r="I58" s="169" t="s">
        <v>57</v>
      </c>
      <c r="J58" s="169"/>
      <c r="K58" s="169"/>
      <c r="L58" s="169"/>
      <c r="M58" s="169"/>
      <c r="N58" s="176"/>
      <c r="P58" s="6"/>
      <c r="Q58" s="6"/>
    </row>
    <row r="59" spans="1:17" ht="26.25" customHeight="1">
      <c r="A59" s="5"/>
      <c r="B59" s="217" t="s">
        <v>61</v>
      </c>
      <c r="C59" s="217"/>
      <c r="D59" s="217"/>
      <c r="E59" s="217"/>
      <c r="F59" s="217"/>
      <c r="G59" s="217"/>
      <c r="H59" s="6"/>
      <c r="I59" s="218" t="s">
        <v>88</v>
      </c>
      <c r="J59" s="218"/>
      <c r="K59" s="218"/>
      <c r="L59" s="218"/>
      <c r="M59" s="218"/>
      <c r="N59" s="219"/>
      <c r="P59" s="6"/>
      <c r="Q59" s="6"/>
    </row>
    <row r="60" spans="1:17" ht="2.25" customHeight="1">
      <c r="A60" s="5"/>
      <c r="B60" s="169" t="s">
        <v>63</v>
      </c>
      <c r="C60" s="169"/>
      <c r="D60" s="169"/>
      <c r="E60" s="169"/>
      <c r="F60" s="169"/>
      <c r="G60" s="169"/>
      <c r="H60" s="6"/>
      <c r="I60" s="212" t="s">
        <v>80</v>
      </c>
      <c r="J60" s="212"/>
      <c r="K60" s="212"/>
      <c r="L60" s="212"/>
      <c r="M60" s="212"/>
      <c r="N60" s="213"/>
      <c r="P60" s="6"/>
      <c r="Q60" s="6"/>
    </row>
    <row r="61" spans="1:17" ht="0.75" customHeight="1" hidden="1">
      <c r="A61" s="5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13"/>
      <c r="P61" s="6"/>
      <c r="Q61" s="6"/>
    </row>
    <row r="62" spans="1:17" ht="14.25" customHeight="1" thickBot="1">
      <c r="A62" s="59"/>
      <c r="B62" s="60"/>
      <c r="C62" s="60"/>
      <c r="D62" s="60"/>
      <c r="E62" s="60"/>
      <c r="F62" s="60"/>
      <c r="G62" s="60"/>
      <c r="H62" s="60"/>
      <c r="I62" s="60" t="s">
        <v>64</v>
      </c>
      <c r="J62" s="60">
        <v>7862</v>
      </c>
      <c r="K62" s="60"/>
      <c r="L62" s="61"/>
      <c r="M62" s="62"/>
      <c r="N62" s="63"/>
      <c r="P62" s="6"/>
      <c r="Q62" s="6"/>
    </row>
    <row r="63" spans="14:17" ht="36" customHeight="1">
      <c r="N63" s="4" t="s">
        <v>65</v>
      </c>
      <c r="P63" s="6"/>
      <c r="Q63" s="6"/>
    </row>
    <row r="64" spans="16:17" ht="11.25">
      <c r="P64" s="6"/>
      <c r="Q64" s="6"/>
    </row>
    <row r="65" spans="16:17" ht="11.25">
      <c r="P65" s="6"/>
      <c r="Q65" s="6"/>
    </row>
    <row r="66" spans="16:17" ht="11.25">
      <c r="P66" s="6"/>
      <c r="Q66" s="6"/>
    </row>
    <row r="67" spans="16:17" ht="11.25">
      <c r="P67" s="6"/>
      <c r="Q67" s="6"/>
    </row>
    <row r="68" spans="16:17" ht="11.25">
      <c r="P68" s="6"/>
      <c r="Q68" s="6"/>
    </row>
    <row r="69" spans="16:17" ht="11.25">
      <c r="P69" s="6"/>
      <c r="Q69" s="6"/>
    </row>
    <row r="70" spans="16:17" ht="11.25">
      <c r="P70" s="6"/>
      <c r="Q70" s="6"/>
    </row>
    <row r="71" spans="16:17" ht="11.25">
      <c r="P71" s="6"/>
      <c r="Q71" s="6"/>
    </row>
    <row r="72" spans="16:17" ht="11.25">
      <c r="P72" s="6"/>
      <c r="Q72" s="6"/>
    </row>
    <row r="73" spans="16:17" ht="11.25">
      <c r="P73" s="6"/>
      <c r="Q73" s="6"/>
    </row>
    <row r="74" spans="16:17" ht="11.25">
      <c r="P74" s="6"/>
      <c r="Q74" s="6"/>
    </row>
  </sheetData>
  <sheetProtection/>
  <mergeCells count="83">
    <mergeCell ref="B11:C11"/>
    <mergeCell ref="D11:N11"/>
    <mergeCell ref="M2:N2"/>
    <mergeCell ref="L3:M3"/>
    <mergeCell ref="L8:M8"/>
    <mergeCell ref="K9:L9"/>
    <mergeCell ref="M9:N9"/>
    <mergeCell ref="B13:N15"/>
    <mergeCell ref="G16:H16"/>
    <mergeCell ref="L16:M16"/>
    <mergeCell ref="B17:N17"/>
    <mergeCell ref="B18:C18"/>
    <mergeCell ref="E18:G18"/>
    <mergeCell ref="I18:J18"/>
    <mergeCell ref="L18:M18"/>
    <mergeCell ref="C27:E27"/>
    <mergeCell ref="G27:I27"/>
    <mergeCell ref="B19:N19"/>
    <mergeCell ref="B20:E20"/>
    <mergeCell ref="F20:I20"/>
    <mergeCell ref="J20:K20"/>
    <mergeCell ref="L20:N20"/>
    <mergeCell ref="B21:E21"/>
    <mergeCell ref="F21:I21"/>
    <mergeCell ref="J21:K21"/>
    <mergeCell ref="L21:N21"/>
    <mergeCell ref="F23:G23"/>
    <mergeCell ref="F24:G24"/>
    <mergeCell ref="M24:N24"/>
    <mergeCell ref="F25:G25"/>
    <mergeCell ref="M25:N25"/>
    <mergeCell ref="C28:E28"/>
    <mergeCell ref="G28:I28"/>
    <mergeCell ref="C29:E29"/>
    <mergeCell ref="G29:I29"/>
    <mergeCell ref="C30:E30"/>
    <mergeCell ref="G30:I30"/>
    <mergeCell ref="C31:E31"/>
    <mergeCell ref="G31:I31"/>
    <mergeCell ref="C32:E32"/>
    <mergeCell ref="G32:I32"/>
    <mergeCell ref="C33:E33"/>
    <mergeCell ref="G33:I33"/>
    <mergeCell ref="M36:N36"/>
    <mergeCell ref="M37:N37"/>
    <mergeCell ref="G38:J38"/>
    <mergeCell ref="K38:L38"/>
    <mergeCell ref="M38:N38"/>
    <mergeCell ref="C34:E34"/>
    <mergeCell ref="G34:I34"/>
    <mergeCell ref="C35:E35"/>
    <mergeCell ref="G35:I35"/>
    <mergeCell ref="H36:I36"/>
    <mergeCell ref="P38:Q38"/>
    <mergeCell ref="M40:N40"/>
    <mergeCell ref="M41:N41"/>
    <mergeCell ref="F42:G42"/>
    <mergeCell ref="M42:N42"/>
    <mergeCell ref="M39:N39"/>
    <mergeCell ref="F43:G43"/>
    <mergeCell ref="M43:N43"/>
    <mergeCell ref="B54:G54"/>
    <mergeCell ref="I54:N54"/>
    <mergeCell ref="F44:G44"/>
    <mergeCell ref="F45:G45"/>
    <mergeCell ref="F46:G46"/>
    <mergeCell ref="F47:G47"/>
    <mergeCell ref="F48:G48"/>
    <mergeCell ref="F49:G49"/>
    <mergeCell ref="F50:G50"/>
    <mergeCell ref="P50:Q50"/>
    <mergeCell ref="F51:G51"/>
    <mergeCell ref="F52:G52"/>
    <mergeCell ref="F53:G53"/>
    <mergeCell ref="B60:G60"/>
    <mergeCell ref="I60:N60"/>
    <mergeCell ref="B56:G56"/>
    <mergeCell ref="B57:G57"/>
    <mergeCell ref="I57:N57"/>
    <mergeCell ref="B58:G58"/>
    <mergeCell ref="I58:N58"/>
    <mergeCell ref="B59:G59"/>
    <mergeCell ref="I59:N59"/>
  </mergeCells>
  <printOptions/>
  <pageMargins left="0.7" right="0.7" top="0.75" bottom="0.75" header="0.3" footer="0.3"/>
  <pageSetup horizontalDpi="600" verticalDpi="600" orientation="portrait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74"/>
  <sheetViews>
    <sheetView zoomScalePageLayoutView="0" workbookViewId="0" topLeftCell="A1">
      <selection activeCell="B17" sqref="B17:N17"/>
    </sheetView>
  </sheetViews>
  <sheetFormatPr defaultColWidth="6.7109375" defaultRowHeight="1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125" style="4" customWidth="1"/>
    <col min="8" max="8" width="3.28125" style="4" customWidth="1"/>
    <col min="9" max="9" width="9.00390625" style="4" customWidth="1"/>
    <col min="10" max="10" width="8.140625" style="4" customWidth="1"/>
    <col min="11" max="11" width="4.00390625" style="4" customWidth="1"/>
    <col min="12" max="12" width="7.00390625" style="4" customWidth="1"/>
    <col min="13" max="13" width="5.28125" style="4" bestFit="1" customWidth="1"/>
    <col min="14" max="14" width="16.28125" style="4" customWidth="1"/>
    <col min="15" max="15" width="8.140625" style="4" bestFit="1" customWidth="1"/>
    <col min="16" max="16" width="9.28125" style="4" bestFit="1" customWidth="1"/>
    <col min="17" max="17" width="10.28125" style="4" bestFit="1" customWidth="1"/>
    <col min="18" max="16384" width="6.7109375" style="4" customWidth="1"/>
  </cols>
  <sheetData>
    <row r="1" spans="1:14" ht="11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1.2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164">
        <v>50</v>
      </c>
      <c r="N2" s="165"/>
    </row>
    <row r="3" spans="1:14" ht="11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166"/>
      <c r="M3" s="167"/>
      <c r="N3" s="8">
        <v>7862</v>
      </c>
    </row>
    <row r="4" spans="1:14" ht="11.2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154"/>
      <c r="M4" s="154"/>
      <c r="N4" s="10" t="s">
        <v>1</v>
      </c>
    </row>
    <row r="5" spans="1:14" ht="11.25">
      <c r="A5" s="5"/>
      <c r="B5" s="6"/>
      <c r="C5" s="6"/>
      <c r="D5" s="6"/>
      <c r="E5" s="6"/>
      <c r="F5" s="6"/>
      <c r="G5" s="11"/>
      <c r="H5" s="6"/>
      <c r="I5" s="6"/>
      <c r="J5" s="6"/>
      <c r="K5" s="6"/>
      <c r="L5" s="154" t="s">
        <v>2</v>
      </c>
      <c r="M5" s="154"/>
      <c r="N5" s="12"/>
    </row>
    <row r="6" spans="1:14" ht="11.25">
      <c r="A6" s="5"/>
      <c r="B6" s="6"/>
      <c r="C6" s="6"/>
      <c r="D6" s="6"/>
      <c r="E6" s="6"/>
      <c r="F6" s="6"/>
      <c r="G6" s="11" t="s">
        <v>3</v>
      </c>
      <c r="H6" s="6"/>
      <c r="I6" s="6"/>
      <c r="J6" s="6"/>
      <c r="K6" s="6"/>
      <c r="L6" s="6"/>
      <c r="M6" s="6"/>
      <c r="N6" s="13"/>
    </row>
    <row r="7" spans="1:14" ht="11.25">
      <c r="A7" s="5"/>
      <c r="B7" s="6"/>
      <c r="C7" s="6"/>
      <c r="D7" s="6"/>
      <c r="E7" s="6"/>
      <c r="F7" s="11"/>
      <c r="G7" s="11"/>
      <c r="H7" s="6"/>
      <c r="I7" s="6"/>
      <c r="J7" s="6"/>
      <c r="K7" s="6"/>
      <c r="L7" s="6"/>
      <c r="M7" s="6"/>
      <c r="N7" s="13"/>
    </row>
    <row r="8" spans="1:14" ht="12" thickBot="1">
      <c r="A8" s="5"/>
      <c r="B8" s="6"/>
      <c r="C8" s="6"/>
      <c r="D8" s="6"/>
      <c r="E8" s="6"/>
      <c r="F8" s="6"/>
      <c r="G8" s="6" t="s">
        <v>4</v>
      </c>
      <c r="H8" s="6"/>
      <c r="I8" s="6"/>
      <c r="J8" s="14">
        <v>27</v>
      </c>
      <c r="K8" s="149" t="s">
        <v>5</v>
      </c>
      <c r="L8" s="168" t="s">
        <v>14</v>
      </c>
      <c r="M8" s="168"/>
      <c r="N8" s="13">
        <v>2017</v>
      </c>
    </row>
    <row r="9" spans="1:14" ht="11.25">
      <c r="A9" s="5"/>
      <c r="B9" s="6"/>
      <c r="C9" s="6"/>
      <c r="D9" s="6"/>
      <c r="E9" s="6"/>
      <c r="F9" s="6"/>
      <c r="G9" s="6"/>
      <c r="H9" s="6"/>
      <c r="I9" s="6"/>
      <c r="J9" s="6"/>
      <c r="K9" s="169" t="s">
        <v>6</v>
      </c>
      <c r="L9" s="169"/>
      <c r="M9" s="170">
        <f>M42</f>
        <v>8850</v>
      </c>
      <c r="N9" s="171"/>
    </row>
    <row r="10" spans="1:14" ht="13.5" customHeight="1">
      <c r="A10" s="5"/>
      <c r="B10" s="6" t="s">
        <v>7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1:14" ht="11.25">
      <c r="A11" s="152"/>
      <c r="B11" s="161">
        <f>$M$9</f>
        <v>8850</v>
      </c>
      <c r="C11" s="161"/>
      <c r="D11" s="162" t="s">
        <v>180</v>
      </c>
      <c r="E11" s="162"/>
      <c r="F11" s="162"/>
      <c r="G11" s="162"/>
      <c r="H11" s="162"/>
      <c r="I11" s="162"/>
      <c r="J11" s="162"/>
      <c r="K11" s="162"/>
      <c r="L11" s="162"/>
      <c r="M11" s="162"/>
      <c r="N11" s="163"/>
    </row>
    <row r="12" spans="1:20" ht="11.25">
      <c r="A12" s="5"/>
      <c r="B12" s="6" t="s">
        <v>8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  <c r="P12" s="4" t="s">
        <v>9</v>
      </c>
      <c r="T12" s="4" t="s">
        <v>10</v>
      </c>
    </row>
    <row r="13" spans="1:14" ht="12.75" customHeight="1">
      <c r="A13" s="5"/>
      <c r="B13" s="172" t="s">
        <v>176</v>
      </c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3"/>
    </row>
    <row r="14" spans="1:14" ht="11.25">
      <c r="A14" s="5"/>
      <c r="B14" s="172"/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3"/>
    </row>
    <row r="15" spans="1:14" ht="11.25">
      <c r="A15" s="5"/>
      <c r="B15" s="172"/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3"/>
    </row>
    <row r="16" spans="1:16" ht="11.25">
      <c r="A16" s="5"/>
      <c r="B16" s="6" t="s">
        <v>11</v>
      </c>
      <c r="C16" s="6"/>
      <c r="D16" s="6"/>
      <c r="E16" s="18">
        <v>29</v>
      </c>
      <c r="F16" s="149" t="s">
        <v>5</v>
      </c>
      <c r="G16" s="168" t="s">
        <v>14</v>
      </c>
      <c r="H16" s="168"/>
      <c r="I16" s="149" t="s">
        <v>12</v>
      </c>
      <c r="J16" s="18">
        <v>1</v>
      </c>
      <c r="K16" s="149" t="s">
        <v>13</v>
      </c>
      <c r="L16" s="168" t="s">
        <v>177</v>
      </c>
      <c r="M16" s="168"/>
      <c r="N16" s="13">
        <v>2017</v>
      </c>
      <c r="P16" s="19"/>
    </row>
    <row r="17" spans="1:14" ht="12" thickBot="1">
      <c r="A17" s="5"/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5"/>
    </row>
    <row r="18" spans="1:22" ht="12" thickBot="1">
      <c r="A18" s="5"/>
      <c r="B18" s="169" t="s">
        <v>15</v>
      </c>
      <c r="C18" s="176"/>
      <c r="D18" s="20"/>
      <c r="E18" s="177" t="s">
        <v>16</v>
      </c>
      <c r="F18" s="178"/>
      <c r="G18" s="179"/>
      <c r="H18" s="20" t="s">
        <v>17</v>
      </c>
      <c r="I18" s="177" t="s">
        <v>18</v>
      </c>
      <c r="J18" s="179"/>
      <c r="K18" s="20"/>
      <c r="L18" s="177" t="s">
        <v>19</v>
      </c>
      <c r="M18" s="179"/>
      <c r="N18" s="20"/>
      <c r="V18" s="4" t="s">
        <v>10</v>
      </c>
    </row>
    <row r="19" spans="1:17" ht="11.25">
      <c r="A19" s="5"/>
      <c r="B19" s="174" t="s">
        <v>20</v>
      </c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5"/>
      <c r="Q19" s="4" t="s">
        <v>10</v>
      </c>
    </row>
    <row r="20" spans="1:17" ht="12.75" customHeight="1">
      <c r="A20" s="5"/>
      <c r="B20" s="180"/>
      <c r="C20" s="181"/>
      <c r="D20" s="181"/>
      <c r="E20" s="182"/>
      <c r="F20" s="164"/>
      <c r="G20" s="183"/>
      <c r="H20" s="183"/>
      <c r="I20" s="184"/>
      <c r="J20" s="164"/>
      <c r="K20" s="184"/>
      <c r="L20" s="164"/>
      <c r="M20" s="183"/>
      <c r="N20" s="165"/>
      <c r="Q20" s="4" t="s">
        <v>10</v>
      </c>
    </row>
    <row r="21" spans="1:14" ht="11.25">
      <c r="A21" s="5"/>
      <c r="B21" s="185" t="s">
        <v>21</v>
      </c>
      <c r="C21" s="186"/>
      <c r="D21" s="186"/>
      <c r="E21" s="187"/>
      <c r="F21" s="185" t="s">
        <v>22</v>
      </c>
      <c r="G21" s="186"/>
      <c r="H21" s="186"/>
      <c r="I21" s="187"/>
      <c r="J21" s="185" t="s">
        <v>23</v>
      </c>
      <c r="K21" s="187"/>
      <c r="L21" s="185" t="s">
        <v>24</v>
      </c>
      <c r="M21" s="186"/>
      <c r="N21" s="188"/>
    </row>
    <row r="22" spans="1:14" ht="11.25">
      <c r="A22" s="5"/>
      <c r="B22" s="7" t="s">
        <v>25</v>
      </c>
      <c r="C22" s="6"/>
      <c r="D22" s="6"/>
      <c r="E22" s="11"/>
      <c r="F22" s="6"/>
      <c r="G22" s="6"/>
      <c r="H22" s="6"/>
      <c r="I22" s="6"/>
      <c r="J22" s="6"/>
      <c r="K22" s="6"/>
      <c r="L22" s="6"/>
      <c r="M22" s="6"/>
      <c r="N22" s="13"/>
    </row>
    <row r="23" spans="1:14" ht="11.25">
      <c r="A23" s="5"/>
      <c r="B23" s="6"/>
      <c r="C23" s="6" t="s">
        <v>26</v>
      </c>
      <c r="D23" s="6"/>
      <c r="E23" s="149"/>
      <c r="F23" s="168" t="s">
        <v>27</v>
      </c>
      <c r="G23" s="168"/>
      <c r="H23" s="6"/>
      <c r="I23" s="6"/>
      <c r="J23" s="11"/>
      <c r="K23" s="6"/>
      <c r="L23" s="6"/>
      <c r="M23" s="6"/>
      <c r="N23" s="13"/>
    </row>
    <row r="24" spans="1:14" ht="11.25">
      <c r="A24" s="5"/>
      <c r="B24" s="6" t="s">
        <v>28</v>
      </c>
      <c r="C24" s="6"/>
      <c r="D24" s="22">
        <v>3</v>
      </c>
      <c r="E24" s="149" t="s">
        <v>29</v>
      </c>
      <c r="F24" s="189">
        <v>2000</v>
      </c>
      <c r="G24" s="190"/>
      <c r="H24" s="6" t="s">
        <v>30</v>
      </c>
      <c r="I24" s="6"/>
      <c r="J24" s="11"/>
      <c r="K24" s="6"/>
      <c r="L24" s="6"/>
      <c r="M24" s="191"/>
      <c r="N24" s="192"/>
    </row>
    <row r="25" spans="1:14" ht="11.25">
      <c r="A25" s="5"/>
      <c r="B25" s="6" t="s">
        <v>31</v>
      </c>
      <c r="C25" s="6"/>
      <c r="D25" s="22">
        <v>1</v>
      </c>
      <c r="E25" s="149" t="s">
        <v>29</v>
      </c>
      <c r="F25" s="189">
        <v>1200</v>
      </c>
      <c r="G25" s="190"/>
      <c r="H25" s="6" t="s">
        <v>30</v>
      </c>
      <c r="I25" s="6"/>
      <c r="J25" s="11"/>
      <c r="K25" s="6" t="s">
        <v>32</v>
      </c>
      <c r="L25" s="6"/>
      <c r="M25" s="193">
        <f>D24*F24+D25*F25</f>
        <v>7200</v>
      </c>
      <c r="N25" s="194"/>
    </row>
    <row r="26" spans="1:14" ht="11.25">
      <c r="A26" s="5"/>
      <c r="B26" s="7" t="s">
        <v>33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13"/>
    </row>
    <row r="27" spans="1:14" ht="11.25">
      <c r="A27" s="5"/>
      <c r="B27" s="6" t="s">
        <v>5</v>
      </c>
      <c r="C27" s="168" t="s">
        <v>83</v>
      </c>
      <c r="D27" s="168"/>
      <c r="E27" s="168"/>
      <c r="F27" s="149" t="s">
        <v>29</v>
      </c>
      <c r="G27" s="168" t="s">
        <v>114</v>
      </c>
      <c r="H27" s="168"/>
      <c r="I27" s="168"/>
      <c r="J27" s="23">
        <v>110</v>
      </c>
      <c r="K27" s="6" t="s">
        <v>34</v>
      </c>
      <c r="L27" s="6"/>
      <c r="M27" s="6"/>
      <c r="N27" s="24"/>
    </row>
    <row r="28" spans="1:14" ht="11.25">
      <c r="A28" s="5"/>
      <c r="B28" s="6" t="s">
        <v>5</v>
      </c>
      <c r="C28" s="168" t="s">
        <v>114</v>
      </c>
      <c r="D28" s="168"/>
      <c r="E28" s="168"/>
      <c r="F28" s="25" t="s">
        <v>29</v>
      </c>
      <c r="G28" s="183" t="s">
        <v>178</v>
      </c>
      <c r="H28" s="183"/>
      <c r="I28" s="183"/>
      <c r="J28" s="23"/>
      <c r="K28" s="6" t="s">
        <v>34</v>
      </c>
      <c r="L28" s="6"/>
      <c r="M28" s="6"/>
      <c r="N28" s="24"/>
    </row>
    <row r="29" spans="1:14" ht="11.25">
      <c r="A29" s="5"/>
      <c r="B29" s="6" t="s">
        <v>5</v>
      </c>
      <c r="C29" s="183" t="s">
        <v>178</v>
      </c>
      <c r="D29" s="183"/>
      <c r="E29" s="183"/>
      <c r="F29" s="149" t="s">
        <v>29</v>
      </c>
      <c r="G29" s="168" t="s">
        <v>114</v>
      </c>
      <c r="H29" s="168"/>
      <c r="I29" s="168"/>
      <c r="J29" s="26"/>
      <c r="K29" s="6" t="s">
        <v>34</v>
      </c>
      <c r="L29" s="6"/>
      <c r="M29" s="6"/>
      <c r="N29" s="13"/>
    </row>
    <row r="30" spans="1:14" ht="11.25">
      <c r="A30" s="5"/>
      <c r="B30" s="6" t="s">
        <v>5</v>
      </c>
      <c r="C30" s="168" t="s">
        <v>114</v>
      </c>
      <c r="D30" s="168"/>
      <c r="E30" s="168"/>
      <c r="F30" s="149" t="s">
        <v>29</v>
      </c>
      <c r="G30" s="168" t="s">
        <v>83</v>
      </c>
      <c r="H30" s="168"/>
      <c r="I30" s="168"/>
      <c r="J30" s="26">
        <v>110</v>
      </c>
      <c r="K30" s="6" t="s">
        <v>34</v>
      </c>
      <c r="L30" s="6"/>
      <c r="M30" s="6"/>
      <c r="N30" s="13"/>
    </row>
    <row r="31" spans="1:14" ht="11.25">
      <c r="A31" s="5"/>
      <c r="B31" s="6" t="s">
        <v>5</v>
      </c>
      <c r="C31" s="168"/>
      <c r="D31" s="168"/>
      <c r="E31" s="168"/>
      <c r="F31" s="149" t="s">
        <v>29</v>
      </c>
      <c r="G31" s="168"/>
      <c r="H31" s="168"/>
      <c r="I31" s="168"/>
      <c r="J31" s="26"/>
      <c r="K31" s="6" t="s">
        <v>34</v>
      </c>
      <c r="L31" s="6"/>
      <c r="M31" s="6"/>
      <c r="N31" s="13"/>
    </row>
    <row r="32" spans="1:14" ht="11.25">
      <c r="A32" s="5"/>
      <c r="B32" s="6" t="s">
        <v>5</v>
      </c>
      <c r="C32" s="183"/>
      <c r="D32" s="183"/>
      <c r="E32" s="183"/>
      <c r="F32" s="149" t="s">
        <v>29</v>
      </c>
      <c r="G32" s="168"/>
      <c r="H32" s="168"/>
      <c r="I32" s="168"/>
      <c r="J32" s="26"/>
      <c r="K32" s="6" t="s">
        <v>34</v>
      </c>
      <c r="L32" s="6"/>
      <c r="M32" s="6"/>
      <c r="N32" s="13"/>
    </row>
    <row r="33" spans="1:14" ht="11.25">
      <c r="A33" s="5"/>
      <c r="B33" s="6" t="s">
        <v>5</v>
      </c>
      <c r="C33" s="168"/>
      <c r="D33" s="168"/>
      <c r="E33" s="168"/>
      <c r="F33" s="149" t="s">
        <v>29</v>
      </c>
      <c r="G33" s="183"/>
      <c r="H33" s="183"/>
      <c r="I33" s="183"/>
      <c r="J33" s="26"/>
      <c r="K33" s="6" t="s">
        <v>34</v>
      </c>
      <c r="L33" s="6"/>
      <c r="M33" s="6"/>
      <c r="N33" s="13"/>
    </row>
    <row r="34" spans="1:14" ht="11.25">
      <c r="A34" s="5"/>
      <c r="B34" s="6" t="s">
        <v>5</v>
      </c>
      <c r="C34" s="183"/>
      <c r="D34" s="183"/>
      <c r="E34" s="183"/>
      <c r="F34" s="149" t="s">
        <v>29</v>
      </c>
      <c r="G34" s="168"/>
      <c r="H34" s="168"/>
      <c r="I34" s="168"/>
      <c r="J34" s="27"/>
      <c r="K34" s="6" t="s">
        <v>34</v>
      </c>
      <c r="L34" s="6"/>
      <c r="M34" s="6"/>
      <c r="N34" s="13"/>
    </row>
    <row r="35" spans="1:14" ht="11.25">
      <c r="A35" s="5"/>
      <c r="B35" s="6"/>
      <c r="C35" s="169"/>
      <c r="D35" s="169"/>
      <c r="E35" s="169"/>
      <c r="F35" s="149" t="s">
        <v>29</v>
      </c>
      <c r="G35" s="169"/>
      <c r="H35" s="169"/>
      <c r="I35" s="169"/>
      <c r="J35" s="28">
        <f>J27+J28+J29+J30+J31+J32+J34</f>
        <v>220</v>
      </c>
      <c r="K35" s="6"/>
      <c r="L35" s="6"/>
      <c r="M35" s="29"/>
      <c r="N35" s="30"/>
    </row>
    <row r="36" spans="1:14" ht="11.25">
      <c r="A36" s="5"/>
      <c r="B36" s="6"/>
      <c r="C36" s="6"/>
      <c r="D36" s="6"/>
      <c r="E36" s="6"/>
      <c r="F36" s="6"/>
      <c r="G36" s="6"/>
      <c r="H36" s="169" t="s">
        <v>36</v>
      </c>
      <c r="I36" s="169"/>
      <c r="J36" s="31">
        <v>1.6</v>
      </c>
      <c r="K36" s="6"/>
      <c r="L36" s="153"/>
      <c r="M36" s="193">
        <f>M25</f>
        <v>7200</v>
      </c>
      <c r="N36" s="194"/>
    </row>
    <row r="37" spans="1:18" ht="11.25">
      <c r="A37" s="5"/>
      <c r="B37" s="6" t="s">
        <v>37</v>
      </c>
      <c r="C37" s="6"/>
      <c r="D37" s="6"/>
      <c r="E37" s="6"/>
      <c r="F37" s="6"/>
      <c r="G37" s="6"/>
      <c r="H37" s="149"/>
      <c r="I37" s="149"/>
      <c r="J37" s="31"/>
      <c r="K37" s="6"/>
      <c r="L37" s="150" t="s">
        <v>38</v>
      </c>
      <c r="M37" s="195">
        <v>1</v>
      </c>
      <c r="N37" s="196"/>
      <c r="R37" s="4" t="s">
        <v>39</v>
      </c>
    </row>
    <row r="38" spans="1:17" ht="11.25">
      <c r="A38" s="5"/>
      <c r="B38" s="6"/>
      <c r="C38" s="6"/>
      <c r="D38" s="6"/>
      <c r="E38" s="6"/>
      <c r="F38" s="6"/>
      <c r="G38" s="197"/>
      <c r="H38" s="197"/>
      <c r="I38" s="197"/>
      <c r="J38" s="197"/>
      <c r="K38" s="197" t="s">
        <v>40</v>
      </c>
      <c r="L38" s="198"/>
      <c r="M38" s="195">
        <v>498</v>
      </c>
      <c r="N38" s="196"/>
      <c r="P38" s="169"/>
      <c r="Q38" s="169"/>
    </row>
    <row r="39" spans="1:17" ht="11.25">
      <c r="A39" s="5"/>
      <c r="B39" s="35"/>
      <c r="C39" s="36" t="s">
        <v>41</v>
      </c>
      <c r="D39" s="37"/>
      <c r="E39" s="37"/>
      <c r="F39" s="37"/>
      <c r="G39" s="38"/>
      <c r="H39" s="39"/>
      <c r="I39" s="39"/>
      <c r="J39" s="40"/>
      <c r="K39" s="40"/>
      <c r="L39" s="150" t="s">
        <v>33</v>
      </c>
      <c r="M39" s="189">
        <f>J35*J36</f>
        <v>352</v>
      </c>
      <c r="N39" s="199"/>
      <c r="P39" s="41"/>
      <c r="Q39" s="6"/>
    </row>
    <row r="40" spans="1:17" ht="11.25">
      <c r="A40" s="5"/>
      <c r="B40" s="42"/>
      <c r="C40" s="7"/>
      <c r="D40" s="6"/>
      <c r="E40" s="6"/>
      <c r="F40" s="6"/>
      <c r="G40" s="43"/>
      <c r="H40" s="39"/>
      <c r="I40" s="39"/>
      <c r="J40" s="40"/>
      <c r="K40" s="40"/>
      <c r="L40" s="150" t="s">
        <v>42</v>
      </c>
      <c r="M40" s="189">
        <f>160*5</f>
        <v>800</v>
      </c>
      <c r="N40" s="199"/>
      <c r="P40" s="41"/>
      <c r="Q40" s="6"/>
    </row>
    <row r="41" spans="1:17" ht="11.25">
      <c r="A41" s="5"/>
      <c r="B41" s="42"/>
      <c r="C41" s="7"/>
      <c r="D41" s="6"/>
      <c r="E41" s="6"/>
      <c r="F41" s="6"/>
      <c r="G41" s="43"/>
      <c r="H41" s="39"/>
      <c r="I41" s="39"/>
      <c r="J41" s="40"/>
      <c r="K41" s="40"/>
      <c r="L41" s="150" t="s">
        <v>43</v>
      </c>
      <c r="M41" s="189">
        <v>0</v>
      </c>
      <c r="N41" s="199"/>
      <c r="P41" s="41"/>
      <c r="Q41" s="6"/>
    </row>
    <row r="42" spans="1:17" ht="11.25">
      <c r="A42" s="5"/>
      <c r="B42" s="42" t="s">
        <v>44</v>
      </c>
      <c r="C42" s="6"/>
      <c r="D42" s="6"/>
      <c r="E42" s="153"/>
      <c r="F42" s="200">
        <v>0</v>
      </c>
      <c r="G42" s="201"/>
      <c r="H42" s="150"/>
      <c r="I42" s="150"/>
      <c r="J42" s="150"/>
      <c r="K42" s="6" t="s">
        <v>45</v>
      </c>
      <c r="L42" s="153"/>
      <c r="M42" s="170">
        <f>SUM(M36+M38+M39)+M40+M41</f>
        <v>8850</v>
      </c>
      <c r="N42" s="171"/>
      <c r="O42" s="44"/>
      <c r="P42" s="41"/>
      <c r="Q42" s="11"/>
    </row>
    <row r="43" spans="1:17" ht="11.25">
      <c r="A43" s="5"/>
      <c r="B43" s="42" t="s">
        <v>46</v>
      </c>
      <c r="C43" s="6"/>
      <c r="D43" s="6"/>
      <c r="E43" s="153"/>
      <c r="F43" s="202">
        <v>0</v>
      </c>
      <c r="G43" s="203"/>
      <c r="H43" s="150"/>
      <c r="I43" s="150"/>
      <c r="J43" s="150"/>
      <c r="K43" s="6" t="s">
        <v>47</v>
      </c>
      <c r="L43" s="153"/>
      <c r="M43" s="170"/>
      <c r="N43" s="171"/>
      <c r="P43" s="41"/>
      <c r="Q43" s="11"/>
    </row>
    <row r="44" spans="1:17" ht="11.25">
      <c r="A44" s="5"/>
      <c r="B44" s="42" t="s">
        <v>48</v>
      </c>
      <c r="C44" s="6"/>
      <c r="D44" s="6"/>
      <c r="E44" s="153"/>
      <c r="F44" s="204">
        <v>0</v>
      </c>
      <c r="G44" s="205"/>
      <c r="H44" s="150"/>
      <c r="I44" s="150"/>
      <c r="J44" s="150"/>
      <c r="K44" s="6"/>
      <c r="L44" s="153"/>
      <c r="M44" s="45"/>
      <c r="N44" s="46"/>
      <c r="P44" s="41"/>
      <c r="Q44" s="47"/>
    </row>
    <row r="45" spans="1:17" ht="11.25">
      <c r="A45" s="5"/>
      <c r="B45" s="42" t="s">
        <v>49</v>
      </c>
      <c r="C45" s="6"/>
      <c r="D45" s="6"/>
      <c r="E45" s="153"/>
      <c r="F45" s="202">
        <v>0</v>
      </c>
      <c r="G45" s="203"/>
      <c r="H45" s="150"/>
      <c r="I45" s="150"/>
      <c r="J45" s="150"/>
      <c r="K45" s="6"/>
      <c r="L45" s="153"/>
      <c r="M45" s="45"/>
      <c r="N45" s="46"/>
      <c r="P45" s="41"/>
      <c r="Q45" s="11"/>
    </row>
    <row r="46" spans="1:17" ht="11.25">
      <c r="A46" s="5"/>
      <c r="B46" s="42" t="s">
        <v>48</v>
      </c>
      <c r="C46" s="6"/>
      <c r="D46" s="6"/>
      <c r="E46" s="153"/>
      <c r="F46" s="204">
        <v>0</v>
      </c>
      <c r="G46" s="205"/>
      <c r="H46" s="150"/>
      <c r="I46" s="150"/>
      <c r="J46" s="150"/>
      <c r="K46" s="6"/>
      <c r="L46" s="153"/>
      <c r="M46" s="45"/>
      <c r="N46" s="46"/>
      <c r="P46" s="41"/>
      <c r="Q46" s="11"/>
    </row>
    <row r="47" spans="1:17" ht="11.25">
      <c r="A47" s="5"/>
      <c r="B47" s="42" t="s">
        <v>33</v>
      </c>
      <c r="C47" s="6"/>
      <c r="D47" s="6"/>
      <c r="E47" s="153"/>
      <c r="F47" s="200">
        <v>0</v>
      </c>
      <c r="G47" s="201"/>
      <c r="H47" s="6"/>
      <c r="I47" s="35" t="s">
        <v>50</v>
      </c>
      <c r="J47" s="37"/>
      <c r="K47" s="37"/>
      <c r="L47" s="37"/>
      <c r="M47" s="37"/>
      <c r="N47" s="48"/>
      <c r="P47" s="41"/>
      <c r="Q47" s="11"/>
    </row>
    <row r="48" spans="1:17" ht="11.25">
      <c r="A48" s="5"/>
      <c r="B48" s="42" t="s">
        <v>51</v>
      </c>
      <c r="C48" s="6"/>
      <c r="D48" s="6"/>
      <c r="E48" s="153"/>
      <c r="F48" s="202">
        <v>0</v>
      </c>
      <c r="G48" s="203"/>
      <c r="H48" s="6"/>
      <c r="I48" s="49"/>
      <c r="J48" s="50"/>
      <c r="K48" s="50"/>
      <c r="L48" s="50"/>
      <c r="M48" s="50"/>
      <c r="N48" s="51"/>
      <c r="P48" s="6"/>
      <c r="Q48" s="6"/>
    </row>
    <row r="49" spans="1:17" ht="11.25">
      <c r="A49" s="5"/>
      <c r="B49" s="42" t="s">
        <v>43</v>
      </c>
      <c r="C49" s="6"/>
      <c r="D49" s="6"/>
      <c r="E49" s="153" t="s">
        <v>52</v>
      </c>
      <c r="F49" s="202">
        <v>0</v>
      </c>
      <c r="G49" s="203"/>
      <c r="H49" s="6"/>
      <c r="I49" s="49"/>
      <c r="J49" s="50"/>
      <c r="K49" s="50"/>
      <c r="L49" s="50"/>
      <c r="M49" s="50"/>
      <c r="N49" s="51"/>
      <c r="P49" s="6"/>
      <c r="Q49" s="6"/>
    </row>
    <row r="50" spans="1:17" ht="11.25">
      <c r="A50" s="5"/>
      <c r="B50" s="42" t="s">
        <v>53</v>
      </c>
      <c r="C50" s="6"/>
      <c r="D50" s="6"/>
      <c r="E50" s="153"/>
      <c r="F50" s="202">
        <v>0</v>
      </c>
      <c r="G50" s="203"/>
      <c r="H50" s="52"/>
      <c r="I50" s="49"/>
      <c r="J50" s="50"/>
      <c r="K50" s="50"/>
      <c r="L50" s="50"/>
      <c r="M50" s="50"/>
      <c r="N50" s="51"/>
      <c r="P50" s="169"/>
      <c r="Q50" s="169"/>
    </row>
    <row r="51" spans="1:17" ht="11.25">
      <c r="A51" s="5"/>
      <c r="B51" s="42" t="s">
        <v>47</v>
      </c>
      <c r="C51" s="6"/>
      <c r="D51" s="6"/>
      <c r="E51" s="153"/>
      <c r="F51" s="206">
        <f>SUM(F46:G50)</f>
        <v>0</v>
      </c>
      <c r="G51" s="207"/>
      <c r="H51" s="6"/>
      <c r="I51" s="49"/>
      <c r="J51" s="50"/>
      <c r="K51" s="50"/>
      <c r="L51" s="50"/>
      <c r="M51" s="50"/>
      <c r="N51" s="51"/>
      <c r="P51" s="41"/>
      <c r="Q51" s="6"/>
    </row>
    <row r="52" spans="1:17" ht="11.25">
      <c r="A52" s="5"/>
      <c r="B52" s="42" t="s">
        <v>54</v>
      </c>
      <c r="C52" s="6"/>
      <c r="D52" s="6"/>
      <c r="E52" s="153"/>
      <c r="F52" s="208">
        <f>+M42-F51</f>
        <v>8850</v>
      </c>
      <c r="G52" s="209"/>
      <c r="H52" s="6"/>
      <c r="I52" s="53"/>
      <c r="J52" s="27"/>
      <c r="K52" s="27"/>
      <c r="L52" s="27"/>
      <c r="M52" s="27"/>
      <c r="N52" s="54"/>
      <c r="P52" s="41"/>
      <c r="Q52" s="6"/>
    </row>
    <row r="53" spans="1:17" ht="12" thickBot="1">
      <c r="A53" s="5"/>
      <c r="B53" s="55" t="s">
        <v>48</v>
      </c>
      <c r="C53" s="26"/>
      <c r="D53" s="26"/>
      <c r="E53" s="56"/>
      <c r="F53" s="210">
        <f>+F51+F52</f>
        <v>8850</v>
      </c>
      <c r="G53" s="211"/>
      <c r="H53" s="6"/>
      <c r="I53" s="57"/>
      <c r="J53" s="27"/>
      <c r="K53" s="27"/>
      <c r="L53" s="27"/>
      <c r="M53" s="27"/>
      <c r="N53" s="54"/>
      <c r="P53" s="41"/>
      <c r="Q53" s="11"/>
    </row>
    <row r="54" spans="1:17" ht="11.25">
      <c r="A54" s="5"/>
      <c r="B54" s="169" t="s">
        <v>55</v>
      </c>
      <c r="C54" s="169"/>
      <c r="D54" s="169"/>
      <c r="E54" s="169"/>
      <c r="F54" s="169"/>
      <c r="G54" s="169"/>
      <c r="H54" s="6"/>
      <c r="I54" s="215" t="s">
        <v>56</v>
      </c>
      <c r="J54" s="215"/>
      <c r="K54" s="215"/>
      <c r="L54" s="215"/>
      <c r="M54" s="215"/>
      <c r="N54" s="216"/>
      <c r="P54" s="41"/>
      <c r="Q54" s="11"/>
    </row>
    <row r="55" spans="1:17" ht="1.5" customHeight="1">
      <c r="A55" s="5"/>
      <c r="B55" s="149"/>
      <c r="C55" s="149"/>
      <c r="D55" s="149"/>
      <c r="E55" s="149"/>
      <c r="F55" s="149"/>
      <c r="G55" s="149"/>
      <c r="H55" s="6"/>
      <c r="I55" s="149"/>
      <c r="J55" s="149"/>
      <c r="K55" s="149"/>
      <c r="L55" s="149"/>
      <c r="M55" s="149"/>
      <c r="N55" s="151"/>
      <c r="P55" s="41"/>
      <c r="Q55" s="11" t="s">
        <v>57</v>
      </c>
    </row>
    <row r="56" spans="1:17" ht="11.25" customHeight="1" hidden="1">
      <c r="A56" s="5"/>
      <c r="B56" s="169"/>
      <c r="C56" s="169"/>
      <c r="D56" s="169"/>
      <c r="E56" s="169"/>
      <c r="F56" s="169"/>
      <c r="G56" s="169"/>
      <c r="H56" s="6"/>
      <c r="I56" s="6"/>
      <c r="J56" s="6"/>
      <c r="K56" s="6"/>
      <c r="L56" s="6"/>
      <c r="M56" s="6"/>
      <c r="N56" s="13"/>
      <c r="P56" s="41"/>
      <c r="Q56" s="11" t="s">
        <v>58</v>
      </c>
    </row>
    <row r="57" spans="1:17" ht="16.5" customHeight="1">
      <c r="A57" s="5"/>
      <c r="B57" s="168" t="s">
        <v>59</v>
      </c>
      <c r="C57" s="168"/>
      <c r="D57" s="168"/>
      <c r="E57" s="168"/>
      <c r="F57" s="168"/>
      <c r="G57" s="168"/>
      <c r="H57" s="6"/>
      <c r="I57" s="168" t="s">
        <v>130</v>
      </c>
      <c r="J57" s="168"/>
      <c r="K57" s="168"/>
      <c r="L57" s="168"/>
      <c r="M57" s="168"/>
      <c r="N57" s="214"/>
      <c r="P57" s="41"/>
      <c r="Q57" s="11"/>
    </row>
    <row r="58" spans="1:17" ht="11.25">
      <c r="A58" s="5"/>
      <c r="B58" s="169" t="s">
        <v>57</v>
      </c>
      <c r="C58" s="169"/>
      <c r="D58" s="169"/>
      <c r="E58" s="169"/>
      <c r="F58" s="169"/>
      <c r="G58" s="169"/>
      <c r="H58" s="6"/>
      <c r="I58" s="215" t="s">
        <v>57</v>
      </c>
      <c r="J58" s="215"/>
      <c r="K58" s="215"/>
      <c r="L58" s="215"/>
      <c r="M58" s="215"/>
      <c r="N58" s="216"/>
      <c r="P58" s="6"/>
      <c r="Q58" s="6"/>
    </row>
    <row r="59" spans="1:17" ht="26.25" customHeight="1">
      <c r="A59" s="5"/>
      <c r="B59" s="217" t="s">
        <v>61</v>
      </c>
      <c r="C59" s="217"/>
      <c r="D59" s="217"/>
      <c r="E59" s="217"/>
      <c r="F59" s="217"/>
      <c r="G59" s="217"/>
      <c r="H59" s="6"/>
      <c r="I59" s="218" t="s">
        <v>131</v>
      </c>
      <c r="J59" s="218"/>
      <c r="K59" s="218"/>
      <c r="L59" s="218"/>
      <c r="M59" s="218"/>
      <c r="N59" s="219"/>
      <c r="P59" s="6"/>
      <c r="Q59" s="6"/>
    </row>
    <row r="60" spans="1:17" ht="2.25" customHeight="1">
      <c r="A60" s="5"/>
      <c r="B60" s="169" t="s">
        <v>63</v>
      </c>
      <c r="C60" s="169"/>
      <c r="D60" s="169"/>
      <c r="E60" s="169"/>
      <c r="F60" s="169"/>
      <c r="G60" s="169"/>
      <c r="H60" s="6"/>
      <c r="I60" s="212" t="s">
        <v>131</v>
      </c>
      <c r="J60" s="212"/>
      <c r="K60" s="212"/>
      <c r="L60" s="212"/>
      <c r="M60" s="212"/>
      <c r="N60" s="213"/>
      <c r="P60" s="6"/>
      <c r="Q60" s="6"/>
    </row>
    <row r="61" spans="1:17" ht="0.75" customHeight="1" hidden="1">
      <c r="A61" s="5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13"/>
      <c r="P61" s="6"/>
      <c r="Q61" s="6"/>
    </row>
    <row r="62" spans="1:17" ht="14.25" customHeight="1" thickBot="1">
      <c r="A62" s="59"/>
      <c r="B62" s="60"/>
      <c r="C62" s="60"/>
      <c r="D62" s="60"/>
      <c r="E62" s="60"/>
      <c r="F62" s="60"/>
      <c r="G62" s="60"/>
      <c r="H62" s="60"/>
      <c r="I62" s="60" t="s">
        <v>64</v>
      </c>
      <c r="J62" s="60">
        <v>7862</v>
      </c>
      <c r="K62" s="60"/>
      <c r="L62" s="61"/>
      <c r="M62" s="62"/>
      <c r="N62" s="63"/>
      <c r="P62" s="6"/>
      <c r="Q62" s="6"/>
    </row>
    <row r="63" spans="14:17" ht="36" customHeight="1">
      <c r="N63" s="4" t="s">
        <v>65</v>
      </c>
      <c r="P63" s="6"/>
      <c r="Q63" s="6"/>
    </row>
    <row r="64" spans="16:17" ht="11.25">
      <c r="P64" s="6"/>
      <c r="Q64" s="6"/>
    </row>
    <row r="65" spans="16:17" ht="11.25">
      <c r="P65" s="6"/>
      <c r="Q65" s="6"/>
    </row>
    <row r="66" spans="16:17" ht="11.25">
      <c r="P66" s="6"/>
      <c r="Q66" s="6"/>
    </row>
    <row r="67" spans="16:17" ht="11.25">
      <c r="P67" s="6"/>
      <c r="Q67" s="6"/>
    </row>
    <row r="68" spans="16:17" ht="11.25">
      <c r="P68" s="6"/>
      <c r="Q68" s="6"/>
    </row>
    <row r="69" spans="16:17" ht="11.25">
      <c r="P69" s="6"/>
      <c r="Q69" s="6"/>
    </row>
    <row r="70" spans="16:17" ht="11.25">
      <c r="P70" s="6"/>
      <c r="Q70" s="6"/>
    </row>
    <row r="71" spans="16:17" ht="11.25">
      <c r="P71" s="6"/>
      <c r="Q71" s="6"/>
    </row>
    <row r="72" spans="16:17" ht="11.25">
      <c r="P72" s="6"/>
      <c r="Q72" s="6"/>
    </row>
    <row r="73" spans="16:17" ht="11.25">
      <c r="P73" s="6"/>
      <c r="Q73" s="6"/>
    </row>
    <row r="74" spans="16:17" ht="11.25">
      <c r="P74" s="6"/>
      <c r="Q74" s="6"/>
    </row>
  </sheetData>
  <sheetProtection/>
  <mergeCells count="83">
    <mergeCell ref="P50:Q50"/>
    <mergeCell ref="F51:G51"/>
    <mergeCell ref="F52:G52"/>
    <mergeCell ref="F53:G53"/>
    <mergeCell ref="B60:G60"/>
    <mergeCell ref="I60:N60"/>
    <mergeCell ref="B56:G56"/>
    <mergeCell ref="B57:G57"/>
    <mergeCell ref="I57:N57"/>
    <mergeCell ref="B58:G58"/>
    <mergeCell ref="I58:N58"/>
    <mergeCell ref="B59:G59"/>
    <mergeCell ref="I59:N59"/>
    <mergeCell ref="F43:G43"/>
    <mergeCell ref="M43:N43"/>
    <mergeCell ref="B54:G54"/>
    <mergeCell ref="I54:N54"/>
    <mergeCell ref="F44:G44"/>
    <mergeCell ref="F45:G45"/>
    <mergeCell ref="F46:G46"/>
    <mergeCell ref="F47:G47"/>
    <mergeCell ref="F48:G48"/>
    <mergeCell ref="F49:G49"/>
    <mergeCell ref="F50:G50"/>
    <mergeCell ref="P38:Q38"/>
    <mergeCell ref="M40:N40"/>
    <mergeCell ref="M41:N41"/>
    <mergeCell ref="F42:G42"/>
    <mergeCell ref="M42:N42"/>
    <mergeCell ref="M39:N39"/>
    <mergeCell ref="C34:E34"/>
    <mergeCell ref="G34:I34"/>
    <mergeCell ref="C35:E35"/>
    <mergeCell ref="G35:I35"/>
    <mergeCell ref="H36:I36"/>
    <mergeCell ref="M36:N36"/>
    <mergeCell ref="M37:N37"/>
    <mergeCell ref="G38:J38"/>
    <mergeCell ref="K38:L38"/>
    <mergeCell ref="M38:N38"/>
    <mergeCell ref="C31:E31"/>
    <mergeCell ref="G31:I31"/>
    <mergeCell ref="C32:E32"/>
    <mergeCell ref="G32:I32"/>
    <mergeCell ref="C33:E33"/>
    <mergeCell ref="G33:I33"/>
    <mergeCell ref="C28:E28"/>
    <mergeCell ref="G28:I28"/>
    <mergeCell ref="C29:E29"/>
    <mergeCell ref="G29:I29"/>
    <mergeCell ref="C30:E30"/>
    <mergeCell ref="G30:I30"/>
    <mergeCell ref="C27:E27"/>
    <mergeCell ref="G27:I27"/>
    <mergeCell ref="B19:N19"/>
    <mergeCell ref="B20:E20"/>
    <mergeCell ref="F20:I20"/>
    <mergeCell ref="J20:K20"/>
    <mergeCell ref="L20:N20"/>
    <mergeCell ref="B21:E21"/>
    <mergeCell ref="F21:I21"/>
    <mergeCell ref="J21:K21"/>
    <mergeCell ref="L21:N21"/>
    <mergeCell ref="F23:G23"/>
    <mergeCell ref="F24:G24"/>
    <mergeCell ref="M24:N24"/>
    <mergeCell ref="F25:G25"/>
    <mergeCell ref="M25:N25"/>
    <mergeCell ref="B13:N15"/>
    <mergeCell ref="G16:H16"/>
    <mergeCell ref="L16:M16"/>
    <mergeCell ref="B17:N17"/>
    <mergeCell ref="B18:C18"/>
    <mergeCell ref="E18:G18"/>
    <mergeCell ref="I18:J18"/>
    <mergeCell ref="L18:M18"/>
    <mergeCell ref="B11:C11"/>
    <mergeCell ref="D11:N11"/>
    <mergeCell ref="M2:N2"/>
    <mergeCell ref="L3:M3"/>
    <mergeCell ref="L8:M8"/>
    <mergeCell ref="K9:L9"/>
    <mergeCell ref="M9:N9"/>
  </mergeCells>
  <printOptions/>
  <pageMargins left="0.7" right="0.7" top="0.75" bottom="0.75" header="0.3" footer="0.3"/>
  <pageSetup horizontalDpi="600" verticalDpi="600" orientation="portrait" scale="95" r:id="rId2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V74"/>
  <sheetViews>
    <sheetView zoomScalePageLayoutView="0" workbookViewId="0" topLeftCell="A1">
      <selection activeCell="M38" sqref="M38:N38"/>
    </sheetView>
  </sheetViews>
  <sheetFormatPr defaultColWidth="6.7109375" defaultRowHeight="1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125" style="4" customWidth="1"/>
    <col min="8" max="8" width="3.28125" style="4" customWidth="1"/>
    <col min="9" max="9" width="9.00390625" style="4" customWidth="1"/>
    <col min="10" max="10" width="8.140625" style="4" customWidth="1"/>
    <col min="11" max="11" width="4.00390625" style="4" customWidth="1"/>
    <col min="12" max="12" width="7.00390625" style="4" customWidth="1"/>
    <col min="13" max="13" width="5.28125" style="4" bestFit="1" customWidth="1"/>
    <col min="14" max="14" width="16.28125" style="4" customWidth="1"/>
    <col min="15" max="15" width="8.140625" style="4" bestFit="1" customWidth="1"/>
    <col min="16" max="16" width="9.8515625" style="4" bestFit="1" customWidth="1"/>
    <col min="17" max="17" width="10.28125" style="4" bestFit="1" customWidth="1"/>
    <col min="18" max="16384" width="6.7109375" style="4" customWidth="1"/>
  </cols>
  <sheetData>
    <row r="1" spans="1:14" ht="11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1.2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164">
        <v>5</v>
      </c>
      <c r="N2" s="165"/>
    </row>
    <row r="3" spans="1:14" ht="11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166"/>
      <c r="M3" s="167"/>
      <c r="N3" s="8">
        <v>7862</v>
      </c>
    </row>
    <row r="4" spans="1:14" ht="11.2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9"/>
      <c r="M4" s="9"/>
      <c r="N4" s="10" t="s">
        <v>1</v>
      </c>
    </row>
    <row r="5" spans="1:14" ht="11.25">
      <c r="A5" s="5"/>
      <c r="B5" s="6"/>
      <c r="C5" s="6"/>
      <c r="D5" s="6"/>
      <c r="E5" s="6"/>
      <c r="F5" s="6"/>
      <c r="G5" s="11"/>
      <c r="H5" s="6"/>
      <c r="I5" s="6"/>
      <c r="J5" s="6"/>
      <c r="K5" s="6"/>
      <c r="L5" s="9" t="s">
        <v>2</v>
      </c>
      <c r="M5" s="9"/>
      <c r="N5" s="12"/>
    </row>
    <row r="6" spans="1:14" ht="11.25">
      <c r="A6" s="5"/>
      <c r="B6" s="6"/>
      <c r="C6" s="6"/>
      <c r="D6" s="6"/>
      <c r="E6" s="6"/>
      <c r="F6" s="6"/>
      <c r="G6" s="11" t="s">
        <v>3</v>
      </c>
      <c r="H6" s="6"/>
      <c r="I6" s="6"/>
      <c r="J6" s="6"/>
      <c r="K6" s="6"/>
      <c r="L6" s="6"/>
      <c r="M6" s="6"/>
      <c r="N6" s="13"/>
    </row>
    <row r="7" spans="1:14" ht="11.25">
      <c r="A7" s="5"/>
      <c r="B7" s="6"/>
      <c r="C7" s="6"/>
      <c r="D7" s="6"/>
      <c r="E7" s="6"/>
      <c r="F7" s="11"/>
      <c r="G7" s="11"/>
      <c r="H7" s="6"/>
      <c r="I7" s="6"/>
      <c r="J7" s="6"/>
      <c r="K7" s="6"/>
      <c r="L7" s="6"/>
      <c r="M7" s="6"/>
      <c r="N7" s="13"/>
    </row>
    <row r="8" spans="1:14" ht="12" thickBot="1">
      <c r="A8" s="5"/>
      <c r="B8" s="6"/>
      <c r="C8" s="6"/>
      <c r="D8" s="6"/>
      <c r="E8" s="6"/>
      <c r="F8" s="6"/>
      <c r="G8" s="6" t="s">
        <v>4</v>
      </c>
      <c r="H8" s="6"/>
      <c r="I8" s="6"/>
      <c r="J8" s="14">
        <v>6</v>
      </c>
      <c r="K8" s="16" t="s">
        <v>5</v>
      </c>
      <c r="L8" s="168" t="s">
        <v>14</v>
      </c>
      <c r="M8" s="168"/>
      <c r="N8" s="13">
        <v>2017</v>
      </c>
    </row>
    <row r="9" spans="1:14" ht="11.25">
      <c r="A9" s="5"/>
      <c r="B9" s="6"/>
      <c r="C9" s="6"/>
      <c r="D9" s="6"/>
      <c r="E9" s="6"/>
      <c r="F9" s="6"/>
      <c r="G9" s="6"/>
      <c r="H9" s="6"/>
      <c r="I9" s="6"/>
      <c r="J9" s="6"/>
      <c r="K9" s="169" t="s">
        <v>6</v>
      </c>
      <c r="L9" s="169"/>
      <c r="M9" s="170">
        <f>M42</f>
        <v>1195</v>
      </c>
      <c r="N9" s="171"/>
    </row>
    <row r="10" spans="1:14" ht="13.5" customHeight="1">
      <c r="A10" s="5"/>
      <c r="B10" s="6" t="s">
        <v>7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1:14" ht="11.25">
      <c r="A11" s="21"/>
      <c r="B11" s="161">
        <f>$M$9</f>
        <v>1195</v>
      </c>
      <c r="C11" s="161"/>
      <c r="D11" s="162" t="s">
        <v>86</v>
      </c>
      <c r="E11" s="162"/>
      <c r="F11" s="162"/>
      <c r="G11" s="162"/>
      <c r="H11" s="162"/>
      <c r="I11" s="162"/>
      <c r="J11" s="162"/>
      <c r="K11" s="162"/>
      <c r="L11" s="162"/>
      <c r="M11" s="162"/>
      <c r="N11" s="163"/>
    </row>
    <row r="12" spans="1:20" ht="11.25">
      <c r="A12" s="5"/>
      <c r="B12" s="6" t="s">
        <v>8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  <c r="P12" s="4" t="s">
        <v>9</v>
      </c>
      <c r="T12" s="4" t="s">
        <v>10</v>
      </c>
    </row>
    <row r="13" spans="1:14" ht="12.75" customHeight="1">
      <c r="A13" s="5"/>
      <c r="B13" s="172" t="s">
        <v>85</v>
      </c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3"/>
    </row>
    <row r="14" spans="1:14" ht="11.25">
      <c r="A14" s="5"/>
      <c r="B14" s="172"/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3"/>
    </row>
    <row r="15" spans="1:14" ht="11.25">
      <c r="A15" s="5"/>
      <c r="B15" s="172"/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3"/>
    </row>
    <row r="16" spans="1:16" ht="11.25">
      <c r="A16" s="5"/>
      <c r="B16" s="6" t="s">
        <v>11</v>
      </c>
      <c r="C16" s="6"/>
      <c r="D16" s="6"/>
      <c r="E16" s="18">
        <v>9</v>
      </c>
      <c r="F16" s="16" t="s">
        <v>5</v>
      </c>
      <c r="G16" s="168" t="s">
        <v>14</v>
      </c>
      <c r="H16" s="168"/>
      <c r="I16" s="16" t="s">
        <v>12</v>
      </c>
      <c r="J16" s="18">
        <v>9</v>
      </c>
      <c r="K16" s="16" t="s">
        <v>13</v>
      </c>
      <c r="L16" s="168" t="s">
        <v>14</v>
      </c>
      <c r="M16" s="168"/>
      <c r="N16" s="13">
        <v>2017</v>
      </c>
      <c r="P16" s="19"/>
    </row>
    <row r="17" spans="1:14" ht="12" thickBot="1">
      <c r="A17" s="5"/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5"/>
    </row>
    <row r="18" spans="1:22" ht="12" thickBot="1">
      <c r="A18" s="5"/>
      <c r="B18" s="169" t="s">
        <v>15</v>
      </c>
      <c r="C18" s="176"/>
      <c r="D18" s="20"/>
      <c r="E18" s="177" t="s">
        <v>16</v>
      </c>
      <c r="F18" s="178"/>
      <c r="G18" s="179"/>
      <c r="H18" s="20" t="s">
        <v>17</v>
      </c>
      <c r="I18" s="177" t="s">
        <v>18</v>
      </c>
      <c r="J18" s="179"/>
      <c r="K18" s="20"/>
      <c r="L18" s="177" t="s">
        <v>19</v>
      </c>
      <c r="M18" s="179"/>
      <c r="N18" s="20"/>
      <c r="V18" s="4" t="s">
        <v>10</v>
      </c>
    </row>
    <row r="19" spans="1:17" ht="11.25">
      <c r="A19" s="5"/>
      <c r="B19" s="174" t="s">
        <v>20</v>
      </c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5"/>
      <c r="Q19" s="4" t="s">
        <v>10</v>
      </c>
    </row>
    <row r="20" spans="1:17" ht="12.75" customHeight="1">
      <c r="A20" s="5"/>
      <c r="B20" s="180"/>
      <c r="C20" s="181"/>
      <c r="D20" s="181"/>
      <c r="E20" s="182"/>
      <c r="F20" s="164"/>
      <c r="G20" s="183"/>
      <c r="H20" s="183"/>
      <c r="I20" s="184"/>
      <c r="J20" s="164"/>
      <c r="K20" s="184"/>
      <c r="L20" s="164"/>
      <c r="M20" s="183"/>
      <c r="N20" s="165"/>
      <c r="Q20" s="4" t="s">
        <v>10</v>
      </c>
    </row>
    <row r="21" spans="1:14" ht="11.25">
      <c r="A21" s="5"/>
      <c r="B21" s="185" t="s">
        <v>21</v>
      </c>
      <c r="C21" s="186"/>
      <c r="D21" s="186"/>
      <c r="E21" s="187"/>
      <c r="F21" s="185" t="s">
        <v>22</v>
      </c>
      <c r="G21" s="186"/>
      <c r="H21" s="186"/>
      <c r="I21" s="187"/>
      <c r="J21" s="185" t="s">
        <v>23</v>
      </c>
      <c r="K21" s="187"/>
      <c r="L21" s="185" t="s">
        <v>24</v>
      </c>
      <c r="M21" s="186"/>
      <c r="N21" s="188"/>
    </row>
    <row r="22" spans="1:14" ht="11.25">
      <c r="A22" s="5"/>
      <c r="B22" s="7" t="s">
        <v>25</v>
      </c>
      <c r="C22" s="6"/>
      <c r="D22" s="6"/>
      <c r="E22" s="11"/>
      <c r="F22" s="6"/>
      <c r="G22" s="6"/>
      <c r="H22" s="6"/>
      <c r="I22" s="6"/>
      <c r="J22" s="6"/>
      <c r="K22" s="6"/>
      <c r="L22" s="6"/>
      <c r="M22" s="6"/>
      <c r="N22" s="13"/>
    </row>
    <row r="23" spans="1:14" ht="11.25">
      <c r="A23" s="5"/>
      <c r="B23" s="6"/>
      <c r="C23" s="6" t="s">
        <v>26</v>
      </c>
      <c r="D23" s="6"/>
      <c r="E23" s="16"/>
      <c r="F23" s="168" t="s">
        <v>27</v>
      </c>
      <c r="G23" s="168"/>
      <c r="H23" s="6"/>
      <c r="I23" s="6"/>
      <c r="J23" s="11"/>
      <c r="K23" s="6"/>
      <c r="L23" s="6"/>
      <c r="M23" s="6"/>
      <c r="N23" s="13"/>
    </row>
    <row r="24" spans="1:14" ht="11.25">
      <c r="A24" s="5"/>
      <c r="B24" s="6" t="s">
        <v>28</v>
      </c>
      <c r="C24" s="6"/>
      <c r="D24" s="22">
        <v>0</v>
      </c>
      <c r="E24" s="16" t="s">
        <v>29</v>
      </c>
      <c r="F24" s="189">
        <v>1200</v>
      </c>
      <c r="G24" s="190"/>
      <c r="H24" s="6" t="s">
        <v>30</v>
      </c>
      <c r="I24" s="6"/>
      <c r="J24" s="11"/>
      <c r="K24" s="6"/>
      <c r="L24" s="6"/>
      <c r="M24" s="191"/>
      <c r="N24" s="192"/>
    </row>
    <row r="25" spans="1:14" ht="11.25">
      <c r="A25" s="5"/>
      <c r="B25" s="6" t="s">
        <v>31</v>
      </c>
      <c r="C25" s="6"/>
      <c r="D25" s="22">
        <v>1</v>
      </c>
      <c r="E25" s="16" t="s">
        <v>29</v>
      </c>
      <c r="F25" s="189">
        <v>555</v>
      </c>
      <c r="G25" s="190"/>
      <c r="H25" s="6" t="s">
        <v>30</v>
      </c>
      <c r="I25" s="6"/>
      <c r="J25" s="11"/>
      <c r="K25" s="6" t="s">
        <v>32</v>
      </c>
      <c r="L25" s="6"/>
      <c r="M25" s="193">
        <f>D25*F25+D24*F24</f>
        <v>555</v>
      </c>
      <c r="N25" s="194"/>
    </row>
    <row r="26" spans="1:14" ht="11.25">
      <c r="A26" s="5"/>
      <c r="B26" s="7" t="s">
        <v>33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13"/>
    </row>
    <row r="27" spans="1:16" ht="11.25">
      <c r="A27" s="5"/>
      <c r="B27" s="6" t="s">
        <v>5</v>
      </c>
      <c r="C27" s="168" t="s">
        <v>83</v>
      </c>
      <c r="D27" s="168"/>
      <c r="E27" s="168"/>
      <c r="F27" s="16" t="s">
        <v>29</v>
      </c>
      <c r="G27" s="168" t="s">
        <v>84</v>
      </c>
      <c r="H27" s="168"/>
      <c r="I27" s="168"/>
      <c r="J27" s="23">
        <v>200</v>
      </c>
      <c r="K27" s="6" t="s">
        <v>34</v>
      </c>
      <c r="L27" s="6"/>
      <c r="M27" s="6"/>
      <c r="N27" s="24"/>
      <c r="P27" s="70"/>
    </row>
    <row r="28" spans="1:14" ht="11.25">
      <c r="A28" s="5"/>
      <c r="B28" s="6" t="s">
        <v>5</v>
      </c>
      <c r="C28" s="168" t="s">
        <v>84</v>
      </c>
      <c r="D28" s="168"/>
      <c r="E28" s="168"/>
      <c r="F28" s="4" t="s">
        <v>29</v>
      </c>
      <c r="G28" s="168" t="s">
        <v>83</v>
      </c>
      <c r="H28" s="168"/>
      <c r="I28" s="168"/>
      <c r="J28" s="23">
        <v>200</v>
      </c>
      <c r="K28" s="6" t="s">
        <v>34</v>
      </c>
      <c r="L28" s="6"/>
      <c r="M28" s="6"/>
      <c r="N28" s="24"/>
    </row>
    <row r="29" spans="1:14" ht="11.25">
      <c r="A29" s="5"/>
      <c r="B29" s="6" t="s">
        <v>5</v>
      </c>
      <c r="C29" s="168"/>
      <c r="D29" s="168"/>
      <c r="E29" s="168"/>
      <c r="F29" s="16" t="s">
        <v>29</v>
      </c>
      <c r="G29" s="168"/>
      <c r="H29" s="168"/>
      <c r="I29" s="168"/>
      <c r="J29" s="26"/>
      <c r="K29" s="6" t="s">
        <v>34</v>
      </c>
      <c r="L29" s="6"/>
      <c r="M29" s="6"/>
      <c r="N29" s="13"/>
    </row>
    <row r="30" spans="1:14" ht="11.25">
      <c r="A30" s="5"/>
      <c r="B30" s="6" t="s">
        <v>5</v>
      </c>
      <c r="C30" s="168"/>
      <c r="D30" s="168"/>
      <c r="E30" s="168"/>
      <c r="F30" s="16" t="s">
        <v>29</v>
      </c>
      <c r="G30" s="168"/>
      <c r="H30" s="168"/>
      <c r="I30" s="168"/>
      <c r="J30" s="26"/>
      <c r="K30" s="6" t="s">
        <v>34</v>
      </c>
      <c r="L30" s="6"/>
      <c r="M30" s="6"/>
      <c r="N30" s="13"/>
    </row>
    <row r="31" spans="1:14" ht="11.25">
      <c r="A31" s="5"/>
      <c r="B31" s="6" t="s">
        <v>5</v>
      </c>
      <c r="C31" s="183"/>
      <c r="D31" s="183"/>
      <c r="E31" s="183"/>
      <c r="F31" s="16" t="s">
        <v>29</v>
      </c>
      <c r="G31" s="183"/>
      <c r="H31" s="183"/>
      <c r="I31" s="183"/>
      <c r="J31" s="26"/>
      <c r="K31" s="6" t="s">
        <v>34</v>
      </c>
      <c r="L31" s="6"/>
      <c r="M31" s="6"/>
      <c r="N31" s="13"/>
    </row>
    <row r="32" spans="1:14" ht="11.25">
      <c r="A32" s="5"/>
      <c r="B32" s="6" t="s">
        <v>5</v>
      </c>
      <c r="C32" s="183"/>
      <c r="D32" s="183"/>
      <c r="E32" s="183"/>
      <c r="F32" s="16" t="s">
        <v>29</v>
      </c>
      <c r="G32" s="168"/>
      <c r="H32" s="168"/>
      <c r="I32" s="168"/>
      <c r="J32" s="26"/>
      <c r="K32" s="6" t="s">
        <v>34</v>
      </c>
      <c r="L32" s="6"/>
      <c r="M32" s="6"/>
      <c r="N32" s="13"/>
    </row>
    <row r="33" spans="1:14" ht="11.25">
      <c r="A33" s="5"/>
      <c r="B33" s="6" t="s">
        <v>5</v>
      </c>
      <c r="C33" s="168"/>
      <c r="D33" s="168"/>
      <c r="E33" s="168"/>
      <c r="F33" s="16" t="s">
        <v>29</v>
      </c>
      <c r="G33" s="183"/>
      <c r="H33" s="183"/>
      <c r="I33" s="183"/>
      <c r="J33" s="26"/>
      <c r="K33" s="6" t="s">
        <v>34</v>
      </c>
      <c r="L33" s="6"/>
      <c r="M33" s="6"/>
      <c r="N33" s="13"/>
    </row>
    <row r="34" spans="1:14" ht="11.25">
      <c r="A34" s="5"/>
      <c r="B34" s="6" t="s">
        <v>5</v>
      </c>
      <c r="C34" s="183"/>
      <c r="D34" s="183"/>
      <c r="E34" s="183"/>
      <c r="F34" s="16" t="s">
        <v>29</v>
      </c>
      <c r="G34" s="168"/>
      <c r="H34" s="168"/>
      <c r="I34" s="168"/>
      <c r="J34" s="27"/>
      <c r="K34" s="6" t="s">
        <v>34</v>
      </c>
      <c r="L34" s="6"/>
      <c r="M34" s="6"/>
      <c r="N34" s="13"/>
    </row>
    <row r="35" spans="1:14" ht="11.25">
      <c r="A35" s="5"/>
      <c r="B35" s="6"/>
      <c r="C35" s="169"/>
      <c r="D35" s="169"/>
      <c r="E35" s="169"/>
      <c r="F35" s="16" t="s">
        <v>29</v>
      </c>
      <c r="G35" s="169"/>
      <c r="H35" s="169"/>
      <c r="I35" s="169"/>
      <c r="J35" s="28">
        <f>J27+J28+J29+J30+J31+J32+J34</f>
        <v>400</v>
      </c>
      <c r="K35" s="6"/>
      <c r="L35" s="6"/>
      <c r="M35" s="29"/>
      <c r="N35" s="30"/>
    </row>
    <row r="36" spans="1:14" ht="11.25">
      <c r="A36" s="5"/>
      <c r="B36" s="6"/>
      <c r="C36" s="6"/>
      <c r="D36" s="6"/>
      <c r="E36" s="6"/>
      <c r="F36" s="6"/>
      <c r="G36" s="6"/>
      <c r="H36" s="169" t="s">
        <v>36</v>
      </c>
      <c r="I36" s="169"/>
      <c r="J36" s="31">
        <v>1.6</v>
      </c>
      <c r="K36" s="6"/>
      <c r="L36" s="32"/>
      <c r="M36" s="193">
        <f>M25</f>
        <v>555</v>
      </c>
      <c r="N36" s="194"/>
    </row>
    <row r="37" spans="1:18" ht="11.25">
      <c r="A37" s="5"/>
      <c r="B37" s="6" t="s">
        <v>37</v>
      </c>
      <c r="C37" s="6"/>
      <c r="D37" s="6"/>
      <c r="E37" s="6"/>
      <c r="F37" s="6"/>
      <c r="G37" s="6"/>
      <c r="H37" s="16"/>
      <c r="I37" s="16"/>
      <c r="J37" s="31"/>
      <c r="K37" s="6"/>
      <c r="L37" s="34" t="s">
        <v>38</v>
      </c>
      <c r="M37" s="195">
        <v>0</v>
      </c>
      <c r="N37" s="196"/>
      <c r="R37" s="4" t="s">
        <v>39</v>
      </c>
    </row>
    <row r="38" spans="1:17" ht="11.25">
      <c r="A38" s="5"/>
      <c r="B38" s="6"/>
      <c r="C38" s="6"/>
      <c r="D38" s="6"/>
      <c r="E38" s="6"/>
      <c r="F38" s="6"/>
      <c r="G38" s="197"/>
      <c r="H38" s="197"/>
      <c r="I38" s="197"/>
      <c r="J38" s="197"/>
      <c r="K38" s="197" t="s">
        <v>40</v>
      </c>
      <c r="L38" s="198"/>
      <c r="M38" s="195">
        <v>0</v>
      </c>
      <c r="N38" s="196"/>
      <c r="P38" s="169"/>
      <c r="Q38" s="169"/>
    </row>
    <row r="39" spans="1:17" ht="11.25">
      <c r="A39" s="5"/>
      <c r="B39" s="35"/>
      <c r="C39" s="36" t="s">
        <v>41</v>
      </c>
      <c r="D39" s="37"/>
      <c r="E39" s="37"/>
      <c r="F39" s="37"/>
      <c r="G39" s="38"/>
      <c r="H39" s="39"/>
      <c r="I39" s="39"/>
      <c r="J39" s="40"/>
      <c r="K39" s="40"/>
      <c r="L39" s="34" t="s">
        <v>33</v>
      </c>
      <c r="M39" s="189">
        <f>J35*J36</f>
        <v>640</v>
      </c>
      <c r="N39" s="199"/>
      <c r="P39" s="41"/>
      <c r="Q39" s="6"/>
    </row>
    <row r="40" spans="1:17" ht="11.25">
      <c r="A40" s="5"/>
      <c r="B40" s="42"/>
      <c r="C40" s="7"/>
      <c r="D40" s="6"/>
      <c r="E40" s="6"/>
      <c r="F40" s="6"/>
      <c r="G40" s="43"/>
      <c r="H40" s="39"/>
      <c r="I40" s="39"/>
      <c r="J40" s="40"/>
      <c r="K40" s="40"/>
      <c r="L40" s="34" t="s">
        <v>42</v>
      </c>
      <c r="M40" s="189">
        <v>0</v>
      </c>
      <c r="N40" s="199"/>
      <c r="P40" s="41"/>
      <c r="Q40" s="6"/>
    </row>
    <row r="41" spans="1:17" ht="11.25">
      <c r="A41" s="5"/>
      <c r="B41" s="42"/>
      <c r="C41" s="7"/>
      <c r="D41" s="6"/>
      <c r="E41" s="6"/>
      <c r="F41" s="6"/>
      <c r="G41" s="43"/>
      <c r="H41" s="39"/>
      <c r="I41" s="39"/>
      <c r="J41" s="40"/>
      <c r="K41" s="40"/>
      <c r="L41" s="34" t="s">
        <v>43</v>
      </c>
      <c r="M41" s="189">
        <v>0</v>
      </c>
      <c r="N41" s="199"/>
      <c r="P41" s="41"/>
      <c r="Q41" s="6"/>
    </row>
    <row r="42" spans="1:17" ht="11.25">
      <c r="A42" s="5"/>
      <c r="B42" s="42" t="s">
        <v>44</v>
      </c>
      <c r="C42" s="6"/>
      <c r="D42" s="6"/>
      <c r="E42" s="32"/>
      <c r="F42" s="200">
        <v>0</v>
      </c>
      <c r="G42" s="201"/>
      <c r="H42" s="34"/>
      <c r="I42" s="34"/>
      <c r="J42" s="34"/>
      <c r="K42" s="6" t="s">
        <v>45</v>
      </c>
      <c r="L42" s="32"/>
      <c r="M42" s="170">
        <f>SUM(M36+M38+M39)+M40+M41</f>
        <v>1195</v>
      </c>
      <c r="N42" s="171"/>
      <c r="O42" s="44"/>
      <c r="P42" s="41"/>
      <c r="Q42" s="11"/>
    </row>
    <row r="43" spans="1:17" ht="11.25">
      <c r="A43" s="5"/>
      <c r="B43" s="42" t="s">
        <v>46</v>
      </c>
      <c r="C43" s="6"/>
      <c r="D43" s="6"/>
      <c r="E43" s="32"/>
      <c r="F43" s="202">
        <v>0</v>
      </c>
      <c r="G43" s="203"/>
      <c r="H43" s="34"/>
      <c r="I43" s="34"/>
      <c r="J43" s="34"/>
      <c r="K43" s="6" t="s">
        <v>47</v>
      </c>
      <c r="L43" s="32"/>
      <c r="M43" s="170"/>
      <c r="N43" s="171"/>
      <c r="P43" s="41"/>
      <c r="Q43" s="11"/>
    </row>
    <row r="44" spans="1:17" ht="11.25">
      <c r="A44" s="5"/>
      <c r="B44" s="42" t="s">
        <v>48</v>
      </c>
      <c r="C44" s="6"/>
      <c r="D44" s="6"/>
      <c r="E44" s="32"/>
      <c r="F44" s="204">
        <f>F42+F43</f>
        <v>0</v>
      </c>
      <c r="G44" s="205"/>
      <c r="H44" s="34"/>
      <c r="I44" s="34"/>
      <c r="J44" s="34"/>
      <c r="K44" s="6"/>
      <c r="L44" s="32"/>
      <c r="M44" s="45"/>
      <c r="N44" s="46"/>
      <c r="P44" s="41"/>
      <c r="Q44" s="47"/>
    </row>
    <row r="45" spans="1:17" ht="11.25">
      <c r="A45" s="5"/>
      <c r="B45" s="42" t="s">
        <v>49</v>
      </c>
      <c r="C45" s="6"/>
      <c r="D45" s="6"/>
      <c r="E45" s="32"/>
      <c r="F45" s="202">
        <v>0</v>
      </c>
      <c r="G45" s="203"/>
      <c r="H45" s="34"/>
      <c r="I45" s="34"/>
      <c r="J45" s="34"/>
      <c r="K45" s="6"/>
      <c r="L45" s="32"/>
      <c r="M45" s="45"/>
      <c r="N45" s="46"/>
      <c r="P45" s="41"/>
      <c r="Q45" s="11"/>
    </row>
    <row r="46" spans="1:17" ht="11.25">
      <c r="A46" s="5"/>
      <c r="B46" s="42" t="s">
        <v>48</v>
      </c>
      <c r="C46" s="6"/>
      <c r="D46" s="6"/>
      <c r="E46" s="32"/>
      <c r="F46" s="204">
        <f>F44+F45</f>
        <v>0</v>
      </c>
      <c r="G46" s="205"/>
      <c r="H46" s="34"/>
      <c r="I46" s="34"/>
      <c r="J46" s="34"/>
      <c r="K46" s="6"/>
      <c r="L46" s="32"/>
      <c r="M46" s="45"/>
      <c r="N46" s="46"/>
      <c r="P46" s="41"/>
      <c r="Q46" s="11"/>
    </row>
    <row r="47" spans="1:17" ht="11.25">
      <c r="A47" s="5"/>
      <c r="B47" s="42" t="s">
        <v>33</v>
      </c>
      <c r="C47" s="6"/>
      <c r="D47" s="6"/>
      <c r="E47" s="32"/>
      <c r="F47" s="200">
        <v>0</v>
      </c>
      <c r="G47" s="201"/>
      <c r="H47" s="6"/>
      <c r="I47" s="35" t="s">
        <v>50</v>
      </c>
      <c r="J47" s="37"/>
      <c r="K47" s="37"/>
      <c r="L47" s="37"/>
      <c r="M47" s="37"/>
      <c r="N47" s="48"/>
      <c r="P47" s="41"/>
      <c r="Q47" s="11"/>
    </row>
    <row r="48" spans="1:17" ht="11.25">
      <c r="A48" s="5"/>
      <c r="B48" s="42" t="s">
        <v>51</v>
      </c>
      <c r="C48" s="6"/>
      <c r="D48" s="6"/>
      <c r="E48" s="32"/>
      <c r="F48" s="202">
        <v>0</v>
      </c>
      <c r="G48" s="203"/>
      <c r="H48" s="6"/>
      <c r="I48" s="49"/>
      <c r="J48" s="50"/>
      <c r="K48" s="50"/>
      <c r="L48" s="50"/>
      <c r="M48" s="50"/>
      <c r="N48" s="51"/>
      <c r="P48" s="6"/>
      <c r="Q48" s="6"/>
    </row>
    <row r="49" spans="1:17" ht="11.25">
      <c r="A49" s="5"/>
      <c r="B49" s="42" t="s">
        <v>43</v>
      </c>
      <c r="C49" s="6"/>
      <c r="D49" s="6"/>
      <c r="E49" s="32" t="s">
        <v>52</v>
      </c>
      <c r="F49" s="202">
        <v>0</v>
      </c>
      <c r="G49" s="203"/>
      <c r="H49" s="6"/>
      <c r="I49" s="49"/>
      <c r="J49" s="50"/>
      <c r="K49" s="50"/>
      <c r="L49" s="50"/>
      <c r="M49" s="50"/>
      <c r="N49" s="51"/>
      <c r="P49" s="6"/>
      <c r="Q49" s="6"/>
    </row>
    <row r="50" spans="1:17" ht="11.25">
      <c r="A50" s="5"/>
      <c r="B50" s="42" t="s">
        <v>53</v>
      </c>
      <c r="C50" s="6"/>
      <c r="D50" s="6"/>
      <c r="E50" s="32"/>
      <c r="F50" s="202">
        <v>0</v>
      </c>
      <c r="G50" s="203"/>
      <c r="H50" s="52"/>
      <c r="I50" s="49"/>
      <c r="J50" s="50"/>
      <c r="K50" s="50"/>
      <c r="L50" s="50"/>
      <c r="M50" s="50"/>
      <c r="N50" s="51"/>
      <c r="P50" s="169"/>
      <c r="Q50" s="169"/>
    </row>
    <row r="51" spans="1:17" ht="11.25">
      <c r="A51" s="5"/>
      <c r="B51" s="42" t="s">
        <v>47</v>
      </c>
      <c r="C51" s="6"/>
      <c r="D51" s="6"/>
      <c r="E51" s="32"/>
      <c r="F51" s="206">
        <f>SUM(F46:G50)</f>
        <v>0</v>
      </c>
      <c r="G51" s="207"/>
      <c r="H51" s="6"/>
      <c r="I51" s="49"/>
      <c r="J51" s="50"/>
      <c r="K51" s="50"/>
      <c r="L51" s="50"/>
      <c r="M51" s="50"/>
      <c r="N51" s="51"/>
      <c r="P51" s="41"/>
      <c r="Q51" s="6"/>
    </row>
    <row r="52" spans="1:17" ht="11.25">
      <c r="A52" s="5"/>
      <c r="B52" s="42" t="s">
        <v>54</v>
      </c>
      <c r="C52" s="6"/>
      <c r="D52" s="6"/>
      <c r="E52" s="32"/>
      <c r="F52" s="208">
        <f>+M42-F51</f>
        <v>1195</v>
      </c>
      <c r="G52" s="209"/>
      <c r="H52" s="6"/>
      <c r="I52" s="53"/>
      <c r="J52" s="27"/>
      <c r="K52" s="27"/>
      <c r="L52" s="27"/>
      <c r="M52" s="27"/>
      <c r="N52" s="54"/>
      <c r="P52" s="41"/>
      <c r="Q52" s="6"/>
    </row>
    <row r="53" spans="1:17" ht="12" thickBot="1">
      <c r="A53" s="5"/>
      <c r="B53" s="55" t="s">
        <v>48</v>
      </c>
      <c r="C53" s="26"/>
      <c r="D53" s="26"/>
      <c r="E53" s="56"/>
      <c r="F53" s="210">
        <f>+F51+F52</f>
        <v>1195</v>
      </c>
      <c r="G53" s="211"/>
      <c r="H53" s="6"/>
      <c r="I53" s="57"/>
      <c r="J53" s="27"/>
      <c r="K53" s="27"/>
      <c r="L53" s="27"/>
      <c r="M53" s="27"/>
      <c r="N53" s="54"/>
      <c r="P53" s="41"/>
      <c r="Q53" s="11"/>
    </row>
    <row r="54" spans="1:17" ht="11.25">
      <c r="A54" s="5"/>
      <c r="B54" s="169" t="s">
        <v>55</v>
      </c>
      <c r="C54" s="169"/>
      <c r="D54" s="169"/>
      <c r="E54" s="169"/>
      <c r="F54" s="169"/>
      <c r="G54" s="169"/>
      <c r="H54" s="6"/>
      <c r="I54" s="169" t="s">
        <v>56</v>
      </c>
      <c r="J54" s="169"/>
      <c r="K54" s="169"/>
      <c r="L54" s="169"/>
      <c r="M54" s="169"/>
      <c r="N54" s="176"/>
      <c r="P54" s="41"/>
      <c r="Q54" s="11"/>
    </row>
    <row r="55" spans="1:17" ht="1.5" customHeight="1">
      <c r="A55" s="5"/>
      <c r="B55" s="16"/>
      <c r="C55" s="16"/>
      <c r="D55" s="16"/>
      <c r="E55" s="16"/>
      <c r="F55" s="16"/>
      <c r="G55" s="16"/>
      <c r="H55" s="6"/>
      <c r="I55" s="16"/>
      <c r="J55" s="16"/>
      <c r="K55" s="16"/>
      <c r="L55" s="16"/>
      <c r="M55" s="16"/>
      <c r="N55" s="58"/>
      <c r="P55" s="41"/>
      <c r="Q55" s="11"/>
    </row>
    <row r="56" spans="1:17" ht="11.25" customHeight="1" hidden="1">
      <c r="A56" s="5"/>
      <c r="B56" s="169"/>
      <c r="C56" s="169"/>
      <c r="D56" s="169"/>
      <c r="E56" s="169"/>
      <c r="F56" s="169"/>
      <c r="G56" s="169"/>
      <c r="H56" s="6"/>
      <c r="I56" s="6"/>
      <c r="J56" s="6"/>
      <c r="K56" s="6"/>
      <c r="L56" s="6"/>
      <c r="M56" s="6"/>
      <c r="N56" s="13"/>
      <c r="P56" s="41"/>
      <c r="Q56" s="11"/>
    </row>
    <row r="57" spans="1:17" ht="16.5" customHeight="1">
      <c r="A57" s="5"/>
      <c r="B57" s="168" t="s">
        <v>59</v>
      </c>
      <c r="C57" s="168"/>
      <c r="D57" s="168"/>
      <c r="E57" s="168"/>
      <c r="F57" s="168"/>
      <c r="G57" s="168"/>
      <c r="H57" s="6"/>
      <c r="I57" s="168" t="s">
        <v>82</v>
      </c>
      <c r="J57" s="168"/>
      <c r="K57" s="168"/>
      <c r="L57" s="168"/>
      <c r="M57" s="168"/>
      <c r="N57" s="214"/>
      <c r="P57" s="41"/>
      <c r="Q57" s="11"/>
    </row>
    <row r="58" spans="1:17" ht="11.25">
      <c r="A58" s="5"/>
      <c r="B58" s="169" t="s">
        <v>57</v>
      </c>
      <c r="C58" s="169"/>
      <c r="D58" s="169"/>
      <c r="E58" s="169"/>
      <c r="F58" s="169"/>
      <c r="G58" s="169"/>
      <c r="H58" s="6"/>
      <c r="I58" s="169" t="s">
        <v>57</v>
      </c>
      <c r="J58" s="169"/>
      <c r="K58" s="169"/>
      <c r="L58" s="169"/>
      <c r="M58" s="169"/>
      <c r="N58" s="176"/>
      <c r="P58" s="6"/>
      <c r="Q58" s="6"/>
    </row>
    <row r="59" spans="1:17" ht="26.25" customHeight="1">
      <c r="A59" s="5"/>
      <c r="B59" s="217" t="s">
        <v>61</v>
      </c>
      <c r="C59" s="217"/>
      <c r="D59" s="217"/>
      <c r="E59" s="217"/>
      <c r="F59" s="217"/>
      <c r="G59" s="217"/>
      <c r="H59" s="6"/>
      <c r="I59" s="218" t="s">
        <v>81</v>
      </c>
      <c r="J59" s="218"/>
      <c r="K59" s="218"/>
      <c r="L59" s="218"/>
      <c r="M59" s="218"/>
      <c r="N59" s="219"/>
      <c r="P59" s="6"/>
      <c r="Q59" s="6"/>
    </row>
    <row r="60" spans="1:17" ht="2.25" customHeight="1">
      <c r="A60" s="5"/>
      <c r="B60" s="169" t="s">
        <v>63</v>
      </c>
      <c r="C60" s="169"/>
      <c r="D60" s="169"/>
      <c r="E60" s="169"/>
      <c r="F60" s="169"/>
      <c r="G60" s="169"/>
      <c r="H60" s="6"/>
      <c r="I60" s="212" t="s">
        <v>80</v>
      </c>
      <c r="J60" s="212"/>
      <c r="K60" s="212"/>
      <c r="L60" s="212"/>
      <c r="M60" s="212"/>
      <c r="N60" s="213"/>
      <c r="P60" s="6"/>
      <c r="Q60" s="6"/>
    </row>
    <row r="61" spans="1:17" ht="0.75" customHeight="1" hidden="1">
      <c r="A61" s="5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13"/>
      <c r="P61" s="6"/>
      <c r="Q61" s="6"/>
    </row>
    <row r="62" spans="1:17" ht="14.25" customHeight="1" thickBot="1">
      <c r="A62" s="59"/>
      <c r="B62" s="60"/>
      <c r="C62" s="60"/>
      <c r="D62" s="60"/>
      <c r="E62" s="60"/>
      <c r="F62" s="60"/>
      <c r="G62" s="60"/>
      <c r="H62" s="60"/>
      <c r="I62" s="60" t="s">
        <v>64</v>
      </c>
      <c r="J62" s="60">
        <v>7862</v>
      </c>
      <c r="K62" s="60"/>
      <c r="L62" s="61"/>
      <c r="M62" s="62"/>
      <c r="N62" s="63"/>
      <c r="P62" s="6"/>
      <c r="Q62" s="6"/>
    </row>
    <row r="63" spans="14:17" ht="36" customHeight="1">
      <c r="N63" s="4" t="s">
        <v>65</v>
      </c>
      <c r="P63" s="6"/>
      <c r="Q63" s="6"/>
    </row>
    <row r="64" spans="16:17" ht="11.25">
      <c r="P64" s="6"/>
      <c r="Q64" s="6"/>
    </row>
    <row r="65" spans="16:17" ht="11.25">
      <c r="P65" s="6"/>
      <c r="Q65" s="6"/>
    </row>
    <row r="66" spans="16:17" ht="11.25">
      <c r="P66" s="6"/>
      <c r="Q66" s="6"/>
    </row>
    <row r="67" spans="16:17" ht="11.25">
      <c r="P67" s="6"/>
      <c r="Q67" s="6"/>
    </row>
    <row r="68" spans="16:17" ht="11.25">
      <c r="P68" s="6"/>
      <c r="Q68" s="6"/>
    </row>
    <row r="69" spans="16:17" ht="11.25">
      <c r="P69" s="6"/>
      <c r="Q69" s="6"/>
    </row>
    <row r="70" spans="16:17" ht="11.25">
      <c r="P70" s="6"/>
      <c r="Q70" s="6"/>
    </row>
    <row r="71" spans="16:17" ht="11.25">
      <c r="P71" s="6"/>
      <c r="Q71" s="6"/>
    </row>
    <row r="72" spans="16:17" ht="11.25">
      <c r="P72" s="6"/>
      <c r="Q72" s="6"/>
    </row>
    <row r="73" spans="16:17" ht="11.25">
      <c r="P73" s="6"/>
      <c r="Q73" s="6"/>
    </row>
    <row r="74" spans="16:17" ht="11.25">
      <c r="P74" s="6"/>
      <c r="Q74" s="6"/>
    </row>
  </sheetData>
  <sheetProtection/>
  <mergeCells count="83">
    <mergeCell ref="M2:N2"/>
    <mergeCell ref="L3:M3"/>
    <mergeCell ref="L8:M8"/>
    <mergeCell ref="K9:L9"/>
    <mergeCell ref="M9:N9"/>
    <mergeCell ref="B11:C11"/>
    <mergeCell ref="D11:N11"/>
    <mergeCell ref="B13:N15"/>
    <mergeCell ref="G16:H16"/>
    <mergeCell ref="L16:M16"/>
    <mergeCell ref="B17:N17"/>
    <mergeCell ref="B18:C18"/>
    <mergeCell ref="E18:G18"/>
    <mergeCell ref="I18:J18"/>
    <mergeCell ref="L18:M18"/>
    <mergeCell ref="B19:N19"/>
    <mergeCell ref="B20:E20"/>
    <mergeCell ref="F20:I20"/>
    <mergeCell ref="J20:K20"/>
    <mergeCell ref="L20:N20"/>
    <mergeCell ref="B21:E21"/>
    <mergeCell ref="F21:I21"/>
    <mergeCell ref="J21:K21"/>
    <mergeCell ref="L21:N21"/>
    <mergeCell ref="F23:G23"/>
    <mergeCell ref="F24:G24"/>
    <mergeCell ref="M24:N24"/>
    <mergeCell ref="F25:G25"/>
    <mergeCell ref="M25:N25"/>
    <mergeCell ref="C27:E27"/>
    <mergeCell ref="G27:I27"/>
    <mergeCell ref="C28:E28"/>
    <mergeCell ref="G28:I28"/>
    <mergeCell ref="C29:E29"/>
    <mergeCell ref="G29:I29"/>
    <mergeCell ref="C30:E30"/>
    <mergeCell ref="G30:I30"/>
    <mergeCell ref="C31:E31"/>
    <mergeCell ref="G31:I31"/>
    <mergeCell ref="C32:E32"/>
    <mergeCell ref="G32:I32"/>
    <mergeCell ref="C33:E33"/>
    <mergeCell ref="G33:I33"/>
    <mergeCell ref="C34:E34"/>
    <mergeCell ref="G34:I34"/>
    <mergeCell ref="C35:E35"/>
    <mergeCell ref="G35:I35"/>
    <mergeCell ref="H36:I36"/>
    <mergeCell ref="M36:N36"/>
    <mergeCell ref="M37:N37"/>
    <mergeCell ref="G38:J38"/>
    <mergeCell ref="K38:L38"/>
    <mergeCell ref="M38:N38"/>
    <mergeCell ref="P38:Q38"/>
    <mergeCell ref="M39:N39"/>
    <mergeCell ref="M40:N40"/>
    <mergeCell ref="M41:N41"/>
    <mergeCell ref="F42:G42"/>
    <mergeCell ref="M42:N42"/>
    <mergeCell ref="F43:G43"/>
    <mergeCell ref="M43:N43"/>
    <mergeCell ref="F44:G44"/>
    <mergeCell ref="F45:G45"/>
    <mergeCell ref="F46:G46"/>
    <mergeCell ref="F47:G47"/>
    <mergeCell ref="F48:G48"/>
    <mergeCell ref="F49:G49"/>
    <mergeCell ref="F50:G50"/>
    <mergeCell ref="P50:Q50"/>
    <mergeCell ref="F51:G51"/>
    <mergeCell ref="F52:G52"/>
    <mergeCell ref="F53:G53"/>
    <mergeCell ref="B54:G54"/>
    <mergeCell ref="I54:N54"/>
    <mergeCell ref="B60:G60"/>
    <mergeCell ref="I60:N60"/>
    <mergeCell ref="B56:G56"/>
    <mergeCell ref="B57:G57"/>
    <mergeCell ref="I57:N57"/>
    <mergeCell ref="B58:G58"/>
    <mergeCell ref="I58:N58"/>
    <mergeCell ref="B59:G59"/>
    <mergeCell ref="I59:N59"/>
  </mergeCells>
  <printOptions/>
  <pageMargins left="0.7" right="0.7" top="0.75" bottom="0.75" header="0.3" footer="0.3"/>
  <pageSetup horizontalDpi="600" verticalDpi="600" orientation="portrait" scale="95" r:id="rId2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V74"/>
  <sheetViews>
    <sheetView zoomScalePageLayoutView="0" workbookViewId="0" topLeftCell="A1">
      <selection activeCell="B13" sqref="B13:N15"/>
    </sheetView>
  </sheetViews>
  <sheetFormatPr defaultColWidth="6.7109375" defaultRowHeight="1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125" style="4" customWidth="1"/>
    <col min="8" max="8" width="3.28125" style="4" customWidth="1"/>
    <col min="9" max="9" width="9.00390625" style="4" customWidth="1"/>
    <col min="10" max="10" width="8.140625" style="4" customWidth="1"/>
    <col min="11" max="11" width="4.00390625" style="4" customWidth="1"/>
    <col min="12" max="12" width="7.00390625" style="4" customWidth="1"/>
    <col min="13" max="13" width="5.28125" style="4" bestFit="1" customWidth="1"/>
    <col min="14" max="14" width="16.28125" style="4" customWidth="1"/>
    <col min="15" max="15" width="8.140625" style="4" bestFit="1" customWidth="1"/>
    <col min="16" max="16" width="9.28125" style="4" bestFit="1" customWidth="1"/>
    <col min="17" max="17" width="10.28125" style="4" bestFit="1" customWidth="1"/>
    <col min="18" max="16384" width="6.7109375" style="4" customWidth="1"/>
  </cols>
  <sheetData>
    <row r="1" spans="1:14" ht="11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1.2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164">
        <v>4</v>
      </c>
      <c r="N2" s="165"/>
    </row>
    <row r="3" spans="1:14" ht="11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166"/>
      <c r="M3" s="167"/>
      <c r="N3" s="8">
        <v>7862</v>
      </c>
    </row>
    <row r="4" spans="1:14" ht="11.2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9"/>
      <c r="M4" s="9"/>
      <c r="N4" s="10" t="s">
        <v>1</v>
      </c>
    </row>
    <row r="5" spans="1:14" ht="11.25">
      <c r="A5" s="5"/>
      <c r="B5" s="6"/>
      <c r="C5" s="6"/>
      <c r="D5" s="6"/>
      <c r="E5" s="6"/>
      <c r="F5" s="6"/>
      <c r="G5" s="11"/>
      <c r="H5" s="6"/>
      <c r="I5" s="6"/>
      <c r="J5" s="6"/>
      <c r="K5" s="6"/>
      <c r="L5" s="9" t="s">
        <v>2</v>
      </c>
      <c r="M5" s="9"/>
      <c r="N5" s="12"/>
    </row>
    <row r="6" spans="1:14" ht="11.25">
      <c r="A6" s="5"/>
      <c r="B6" s="6"/>
      <c r="C6" s="6"/>
      <c r="D6" s="6"/>
      <c r="E6" s="6"/>
      <c r="F6" s="6"/>
      <c r="G6" s="11" t="s">
        <v>3</v>
      </c>
      <c r="H6" s="6"/>
      <c r="I6" s="6"/>
      <c r="J6" s="6"/>
      <c r="K6" s="6"/>
      <c r="L6" s="6"/>
      <c r="M6" s="6"/>
      <c r="N6" s="13"/>
    </row>
    <row r="7" spans="1:14" ht="11.25">
      <c r="A7" s="5"/>
      <c r="B7" s="6"/>
      <c r="C7" s="6"/>
      <c r="D7" s="6"/>
      <c r="E7" s="6"/>
      <c r="F7" s="11"/>
      <c r="G7" s="11"/>
      <c r="H7" s="6"/>
      <c r="I7" s="6"/>
      <c r="J7" s="6"/>
      <c r="K7" s="6"/>
      <c r="L7" s="6"/>
      <c r="M7" s="6"/>
      <c r="N7" s="13"/>
    </row>
    <row r="8" spans="1:14" ht="12" thickBot="1">
      <c r="A8" s="5"/>
      <c r="B8" s="6"/>
      <c r="C8" s="6"/>
      <c r="D8" s="6"/>
      <c r="E8" s="6"/>
      <c r="F8" s="6"/>
      <c r="G8" s="6" t="s">
        <v>4</v>
      </c>
      <c r="H8" s="6"/>
      <c r="I8" s="6"/>
      <c r="J8" s="14">
        <v>6</v>
      </c>
      <c r="K8" s="16" t="s">
        <v>5</v>
      </c>
      <c r="L8" s="168" t="s">
        <v>14</v>
      </c>
      <c r="M8" s="168"/>
      <c r="N8" s="13">
        <v>2017</v>
      </c>
    </row>
    <row r="9" spans="1:14" ht="11.25">
      <c r="A9" s="5"/>
      <c r="B9" s="6"/>
      <c r="C9" s="6"/>
      <c r="D9" s="6"/>
      <c r="E9" s="6"/>
      <c r="F9" s="6"/>
      <c r="G9" s="6"/>
      <c r="H9" s="6"/>
      <c r="I9" s="6"/>
      <c r="J9" s="6"/>
      <c r="K9" s="169" t="s">
        <v>6</v>
      </c>
      <c r="L9" s="169"/>
      <c r="M9" s="170">
        <f>M42</f>
        <v>1157.6</v>
      </c>
      <c r="N9" s="171"/>
    </row>
    <row r="10" spans="1:14" ht="13.5" customHeight="1">
      <c r="A10" s="5"/>
      <c r="B10" s="6" t="s">
        <v>7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1:14" ht="11.25">
      <c r="A11" s="21"/>
      <c r="B11" s="161">
        <f>$M$9</f>
        <v>1157.6</v>
      </c>
      <c r="C11" s="161"/>
      <c r="D11" s="162" t="s">
        <v>79</v>
      </c>
      <c r="E11" s="162"/>
      <c r="F11" s="162"/>
      <c r="G11" s="162"/>
      <c r="H11" s="162"/>
      <c r="I11" s="162"/>
      <c r="J11" s="162"/>
      <c r="K11" s="162"/>
      <c r="L11" s="162"/>
      <c r="M11" s="162"/>
      <c r="N11" s="163"/>
    </row>
    <row r="12" spans="1:20" ht="11.25">
      <c r="A12" s="5"/>
      <c r="B12" s="6" t="s">
        <v>8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  <c r="P12" s="4" t="s">
        <v>9</v>
      </c>
      <c r="T12" s="4" t="s">
        <v>10</v>
      </c>
    </row>
    <row r="13" spans="1:14" ht="12.75" customHeight="1">
      <c r="A13" s="5"/>
      <c r="B13" s="172" t="s">
        <v>72</v>
      </c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3"/>
    </row>
    <row r="14" spans="1:14" ht="11.25">
      <c r="A14" s="5"/>
      <c r="B14" s="172"/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3"/>
    </row>
    <row r="15" spans="1:14" ht="11.25">
      <c r="A15" s="5"/>
      <c r="B15" s="172"/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3"/>
    </row>
    <row r="16" spans="1:16" ht="11.25">
      <c r="A16" s="5"/>
      <c r="B16" s="6" t="s">
        <v>11</v>
      </c>
      <c r="C16" s="6"/>
      <c r="D16" s="6"/>
      <c r="E16" s="18">
        <v>8</v>
      </c>
      <c r="F16" s="16" t="s">
        <v>5</v>
      </c>
      <c r="G16" s="168" t="s">
        <v>14</v>
      </c>
      <c r="H16" s="168"/>
      <c r="I16" s="16" t="s">
        <v>12</v>
      </c>
      <c r="J16" s="18">
        <v>8</v>
      </c>
      <c r="K16" s="16" t="s">
        <v>13</v>
      </c>
      <c r="L16" s="168" t="s">
        <v>14</v>
      </c>
      <c r="M16" s="168"/>
      <c r="N16" s="13">
        <v>2017</v>
      </c>
      <c r="P16" s="19"/>
    </row>
    <row r="17" spans="1:14" ht="12" thickBot="1">
      <c r="A17" s="5"/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5"/>
    </row>
    <row r="18" spans="1:22" ht="12" thickBot="1">
      <c r="A18" s="5"/>
      <c r="B18" s="169" t="s">
        <v>15</v>
      </c>
      <c r="C18" s="176"/>
      <c r="D18" s="20"/>
      <c r="E18" s="177" t="s">
        <v>16</v>
      </c>
      <c r="F18" s="178"/>
      <c r="G18" s="179"/>
      <c r="H18" s="20" t="s">
        <v>17</v>
      </c>
      <c r="I18" s="177" t="s">
        <v>18</v>
      </c>
      <c r="J18" s="179"/>
      <c r="K18" s="20"/>
      <c r="L18" s="177" t="s">
        <v>19</v>
      </c>
      <c r="M18" s="179"/>
      <c r="N18" s="20"/>
      <c r="V18" s="4" t="s">
        <v>10</v>
      </c>
    </row>
    <row r="19" spans="1:17" ht="11.25">
      <c r="A19" s="5"/>
      <c r="B19" s="174" t="s">
        <v>20</v>
      </c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5"/>
      <c r="Q19" s="4" t="s">
        <v>10</v>
      </c>
    </row>
    <row r="20" spans="1:17" ht="12.75" customHeight="1">
      <c r="A20" s="5"/>
      <c r="B20" s="180"/>
      <c r="C20" s="181"/>
      <c r="D20" s="181"/>
      <c r="E20" s="182"/>
      <c r="F20" s="164"/>
      <c r="G20" s="183"/>
      <c r="H20" s="183"/>
      <c r="I20" s="184"/>
      <c r="J20" s="164"/>
      <c r="K20" s="184"/>
      <c r="L20" s="164"/>
      <c r="M20" s="183"/>
      <c r="N20" s="165"/>
      <c r="Q20" s="4" t="s">
        <v>10</v>
      </c>
    </row>
    <row r="21" spans="1:14" ht="11.25">
      <c r="A21" s="5"/>
      <c r="B21" s="185" t="s">
        <v>21</v>
      </c>
      <c r="C21" s="186"/>
      <c r="D21" s="186"/>
      <c r="E21" s="187"/>
      <c r="F21" s="185" t="s">
        <v>22</v>
      </c>
      <c r="G21" s="186"/>
      <c r="H21" s="186"/>
      <c r="I21" s="187"/>
      <c r="J21" s="185" t="s">
        <v>23</v>
      </c>
      <c r="K21" s="187"/>
      <c r="L21" s="185" t="s">
        <v>24</v>
      </c>
      <c r="M21" s="186"/>
      <c r="N21" s="188"/>
    </row>
    <row r="22" spans="1:14" ht="11.25">
      <c r="A22" s="5"/>
      <c r="B22" s="7" t="s">
        <v>25</v>
      </c>
      <c r="C22" s="6"/>
      <c r="D22" s="6"/>
      <c r="E22" s="11"/>
      <c r="F22" s="6"/>
      <c r="G22" s="6"/>
      <c r="H22" s="6"/>
      <c r="I22" s="6"/>
      <c r="J22" s="6"/>
      <c r="K22" s="6"/>
      <c r="L22" s="6"/>
      <c r="M22" s="6"/>
      <c r="N22" s="13"/>
    </row>
    <row r="23" spans="1:14" ht="11.25">
      <c r="A23" s="5"/>
      <c r="B23" s="6"/>
      <c r="C23" s="6" t="s">
        <v>26</v>
      </c>
      <c r="D23" s="6"/>
      <c r="E23" s="16"/>
      <c r="F23" s="168" t="s">
        <v>27</v>
      </c>
      <c r="G23" s="168"/>
      <c r="H23" s="6"/>
      <c r="I23" s="6"/>
      <c r="J23" s="11"/>
      <c r="K23" s="6"/>
      <c r="L23" s="6"/>
      <c r="M23" s="6"/>
      <c r="N23" s="13"/>
    </row>
    <row r="24" spans="1:14" ht="11.25">
      <c r="A24" s="5"/>
      <c r="B24" s="6" t="s">
        <v>28</v>
      </c>
      <c r="C24" s="6"/>
      <c r="D24" s="22">
        <v>0</v>
      </c>
      <c r="E24" s="16" t="s">
        <v>29</v>
      </c>
      <c r="F24" s="189">
        <v>2000</v>
      </c>
      <c r="G24" s="190"/>
      <c r="H24" s="6" t="s">
        <v>30</v>
      </c>
      <c r="I24" s="6"/>
      <c r="J24" s="11"/>
      <c r="K24" s="6"/>
      <c r="L24" s="6"/>
      <c r="M24" s="191"/>
      <c r="N24" s="192"/>
    </row>
    <row r="25" spans="1:14" ht="11.25">
      <c r="A25" s="5"/>
      <c r="B25" s="6" t="s">
        <v>31</v>
      </c>
      <c r="C25" s="6"/>
      <c r="D25" s="22">
        <v>1</v>
      </c>
      <c r="E25" s="16" t="s">
        <v>29</v>
      </c>
      <c r="F25" s="189">
        <v>880</v>
      </c>
      <c r="G25" s="190"/>
      <c r="H25" s="6" t="s">
        <v>30</v>
      </c>
      <c r="I25" s="6"/>
      <c r="J25" s="11"/>
      <c r="K25" s="6" t="s">
        <v>32</v>
      </c>
      <c r="L25" s="6"/>
      <c r="M25" s="193">
        <f>D24*F24+D25*F25</f>
        <v>880</v>
      </c>
      <c r="N25" s="194"/>
    </row>
    <row r="26" spans="1:14" ht="11.25">
      <c r="A26" s="5"/>
      <c r="B26" s="7" t="s">
        <v>33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13"/>
    </row>
    <row r="27" spans="1:14" ht="11.25">
      <c r="A27" s="5"/>
      <c r="B27" s="6" t="s">
        <v>5</v>
      </c>
      <c r="C27" s="168" t="s">
        <v>69</v>
      </c>
      <c r="D27" s="168"/>
      <c r="E27" s="168"/>
      <c r="F27" s="16" t="s">
        <v>29</v>
      </c>
      <c r="G27" s="168" t="s">
        <v>73</v>
      </c>
      <c r="H27" s="168"/>
      <c r="I27" s="168"/>
      <c r="J27" s="23">
        <v>68</v>
      </c>
      <c r="K27" s="6" t="s">
        <v>34</v>
      </c>
      <c r="L27" s="6"/>
      <c r="M27" s="6"/>
      <c r="N27" s="24"/>
    </row>
    <row r="28" spans="1:14" ht="11.25">
      <c r="A28" s="5"/>
      <c r="B28" s="6" t="s">
        <v>5</v>
      </c>
      <c r="C28" s="168" t="s">
        <v>73</v>
      </c>
      <c r="D28" s="168"/>
      <c r="E28" s="168"/>
      <c r="F28" s="25" t="s">
        <v>29</v>
      </c>
      <c r="G28" s="168" t="s">
        <v>69</v>
      </c>
      <c r="H28" s="168"/>
      <c r="I28" s="168"/>
      <c r="J28" s="23">
        <v>68</v>
      </c>
      <c r="K28" s="6" t="s">
        <v>34</v>
      </c>
      <c r="L28" s="6"/>
      <c r="M28" s="6"/>
      <c r="N28" s="24"/>
    </row>
    <row r="29" spans="1:14" ht="11.25">
      <c r="A29" s="5"/>
      <c r="B29" s="6" t="s">
        <v>5</v>
      </c>
      <c r="C29" s="168"/>
      <c r="D29" s="168"/>
      <c r="E29" s="168"/>
      <c r="F29" s="25" t="s">
        <v>29</v>
      </c>
      <c r="G29" s="168"/>
      <c r="H29" s="168"/>
      <c r="I29" s="168"/>
      <c r="J29" s="26"/>
      <c r="K29" s="6" t="s">
        <v>34</v>
      </c>
      <c r="L29" s="6"/>
      <c r="M29" s="6"/>
      <c r="N29" s="13"/>
    </row>
    <row r="30" spans="1:14" ht="11.25">
      <c r="A30" s="5"/>
      <c r="B30" s="6" t="s">
        <v>5</v>
      </c>
      <c r="C30" s="168"/>
      <c r="D30" s="168"/>
      <c r="E30" s="168"/>
      <c r="F30" s="16" t="s">
        <v>29</v>
      </c>
      <c r="G30" s="183"/>
      <c r="H30" s="183"/>
      <c r="I30" s="183"/>
      <c r="J30" s="26"/>
      <c r="K30" s="6" t="s">
        <v>34</v>
      </c>
      <c r="L30" s="6"/>
      <c r="M30" s="6"/>
      <c r="N30" s="13"/>
    </row>
    <row r="31" spans="1:14" ht="11.25">
      <c r="A31" s="5"/>
      <c r="B31" s="6" t="s">
        <v>5</v>
      </c>
      <c r="C31" s="183"/>
      <c r="D31" s="183"/>
      <c r="E31" s="183"/>
      <c r="F31" s="16" t="s">
        <v>29</v>
      </c>
      <c r="G31" s="183"/>
      <c r="H31" s="183"/>
      <c r="I31" s="183"/>
      <c r="J31" s="26"/>
      <c r="K31" s="6" t="s">
        <v>34</v>
      </c>
      <c r="L31" s="6"/>
      <c r="M31" s="6"/>
      <c r="N31" s="13"/>
    </row>
    <row r="32" spans="1:14" ht="11.25">
      <c r="A32" s="5"/>
      <c r="B32" s="6" t="s">
        <v>5</v>
      </c>
      <c r="C32" s="183"/>
      <c r="D32" s="183"/>
      <c r="E32" s="183"/>
      <c r="F32" s="16" t="s">
        <v>29</v>
      </c>
      <c r="G32" s="168"/>
      <c r="H32" s="168"/>
      <c r="I32" s="168"/>
      <c r="J32" s="26"/>
      <c r="K32" s="6" t="s">
        <v>34</v>
      </c>
      <c r="L32" s="6"/>
      <c r="M32" s="6"/>
      <c r="N32" s="13"/>
    </row>
    <row r="33" spans="1:14" ht="11.25">
      <c r="A33" s="5"/>
      <c r="B33" s="6" t="s">
        <v>5</v>
      </c>
      <c r="C33" s="168"/>
      <c r="D33" s="168"/>
      <c r="E33" s="168"/>
      <c r="F33" s="16" t="s">
        <v>29</v>
      </c>
      <c r="G33" s="183"/>
      <c r="H33" s="183"/>
      <c r="I33" s="183"/>
      <c r="J33" s="26"/>
      <c r="K33" s="6" t="s">
        <v>34</v>
      </c>
      <c r="L33" s="6"/>
      <c r="M33" s="6"/>
      <c r="N33" s="13"/>
    </row>
    <row r="34" spans="1:14" ht="11.25">
      <c r="A34" s="5"/>
      <c r="B34" s="6" t="s">
        <v>5</v>
      </c>
      <c r="C34" s="183"/>
      <c r="D34" s="183"/>
      <c r="E34" s="183"/>
      <c r="F34" s="16" t="s">
        <v>29</v>
      </c>
      <c r="G34" s="168"/>
      <c r="H34" s="168"/>
      <c r="I34" s="168"/>
      <c r="J34" s="27"/>
      <c r="K34" s="6" t="s">
        <v>34</v>
      </c>
      <c r="L34" s="6"/>
      <c r="M34" s="6"/>
      <c r="N34" s="13"/>
    </row>
    <row r="35" spans="1:14" ht="11.25">
      <c r="A35" s="5"/>
      <c r="B35" s="6"/>
      <c r="C35" s="169"/>
      <c r="D35" s="169"/>
      <c r="E35" s="169"/>
      <c r="F35" s="16" t="s">
        <v>29</v>
      </c>
      <c r="G35" s="169"/>
      <c r="H35" s="169"/>
      <c r="I35" s="169"/>
      <c r="J35" s="28">
        <f>J27+J28+J29+J30+J31+J32+J34</f>
        <v>136</v>
      </c>
      <c r="K35" s="6"/>
      <c r="L35" s="6"/>
      <c r="M35" s="29"/>
      <c r="N35" s="30"/>
    </row>
    <row r="36" spans="1:14" ht="11.25">
      <c r="A36" s="5"/>
      <c r="B36" s="6"/>
      <c r="C36" s="6"/>
      <c r="D36" s="6"/>
      <c r="E36" s="6"/>
      <c r="F36" s="6"/>
      <c r="G36" s="6"/>
      <c r="H36" s="169" t="s">
        <v>36</v>
      </c>
      <c r="I36" s="169"/>
      <c r="J36" s="31">
        <v>1.6</v>
      </c>
      <c r="K36" s="6"/>
      <c r="L36" s="32"/>
      <c r="M36" s="193">
        <f>M25</f>
        <v>880</v>
      </c>
      <c r="N36" s="194"/>
    </row>
    <row r="37" spans="1:18" ht="11.25">
      <c r="A37" s="5"/>
      <c r="B37" s="6" t="s">
        <v>37</v>
      </c>
      <c r="C37" s="6"/>
      <c r="D37" s="6"/>
      <c r="E37" s="6"/>
      <c r="F37" s="6"/>
      <c r="G37" s="6"/>
      <c r="H37" s="16"/>
      <c r="I37" s="16"/>
      <c r="J37" s="31"/>
      <c r="K37" s="6"/>
      <c r="L37" s="34" t="s">
        <v>38</v>
      </c>
      <c r="M37" s="195">
        <v>1</v>
      </c>
      <c r="N37" s="196"/>
      <c r="R37" s="4" t="s">
        <v>39</v>
      </c>
    </row>
    <row r="38" spans="1:17" ht="11.25">
      <c r="A38" s="5"/>
      <c r="B38" s="6"/>
      <c r="C38" s="6"/>
      <c r="D38" s="6"/>
      <c r="E38" s="6"/>
      <c r="F38" s="6"/>
      <c r="G38" s="197"/>
      <c r="H38" s="197"/>
      <c r="I38" s="197"/>
      <c r="J38" s="197"/>
      <c r="K38" s="197" t="s">
        <v>40</v>
      </c>
      <c r="L38" s="198"/>
      <c r="M38" s="195">
        <f>30+30</f>
        <v>60</v>
      </c>
      <c r="N38" s="196"/>
      <c r="P38" s="169"/>
      <c r="Q38" s="169"/>
    </row>
    <row r="39" spans="1:17" ht="11.25">
      <c r="A39" s="5"/>
      <c r="B39" s="35"/>
      <c r="C39" s="36" t="s">
        <v>41</v>
      </c>
      <c r="D39" s="37"/>
      <c r="E39" s="37"/>
      <c r="F39" s="37"/>
      <c r="G39" s="38"/>
      <c r="H39" s="39"/>
      <c r="I39" s="39"/>
      <c r="J39" s="40"/>
      <c r="K39" s="40"/>
      <c r="L39" s="34" t="s">
        <v>33</v>
      </c>
      <c r="M39" s="189">
        <f>J35*J36</f>
        <v>217.60000000000002</v>
      </c>
      <c r="N39" s="199"/>
      <c r="P39" s="41"/>
      <c r="Q39" s="6"/>
    </row>
    <row r="40" spans="1:17" ht="11.25">
      <c r="A40" s="5"/>
      <c r="B40" s="42"/>
      <c r="C40" s="7"/>
      <c r="D40" s="6"/>
      <c r="E40" s="6"/>
      <c r="F40" s="6"/>
      <c r="G40" s="43"/>
      <c r="H40" s="39"/>
      <c r="I40" s="39"/>
      <c r="J40" s="40"/>
      <c r="K40" s="40"/>
      <c r="L40" s="34" t="s">
        <v>42</v>
      </c>
      <c r="M40" s="189">
        <v>0</v>
      </c>
      <c r="N40" s="199"/>
      <c r="P40" s="41"/>
      <c r="Q40" s="6"/>
    </row>
    <row r="41" spans="1:17" ht="11.25">
      <c r="A41" s="5"/>
      <c r="B41" s="42"/>
      <c r="C41" s="7"/>
      <c r="D41" s="6"/>
      <c r="E41" s="6"/>
      <c r="F41" s="6"/>
      <c r="G41" s="43"/>
      <c r="H41" s="39"/>
      <c r="I41" s="39"/>
      <c r="J41" s="40"/>
      <c r="K41" s="40"/>
      <c r="L41" s="34" t="s">
        <v>43</v>
      </c>
      <c r="M41" s="189">
        <v>0</v>
      </c>
      <c r="N41" s="199"/>
      <c r="P41" s="41"/>
      <c r="Q41" s="6"/>
    </row>
    <row r="42" spans="1:17" ht="11.25">
      <c r="A42" s="5"/>
      <c r="B42" s="42" t="s">
        <v>44</v>
      </c>
      <c r="C42" s="6"/>
      <c r="D42" s="6"/>
      <c r="E42" s="32"/>
      <c r="F42" s="200">
        <v>0</v>
      </c>
      <c r="G42" s="201"/>
      <c r="H42" s="34"/>
      <c r="I42" s="34"/>
      <c r="J42" s="34"/>
      <c r="K42" s="6" t="s">
        <v>45</v>
      </c>
      <c r="L42" s="32"/>
      <c r="M42" s="170">
        <f>SUM(M36+M38+M39)+M40+M41</f>
        <v>1157.6</v>
      </c>
      <c r="N42" s="171"/>
      <c r="O42" s="44"/>
      <c r="P42" s="41"/>
      <c r="Q42" s="11"/>
    </row>
    <row r="43" spans="1:17" ht="11.25">
      <c r="A43" s="5"/>
      <c r="B43" s="42" t="s">
        <v>46</v>
      </c>
      <c r="C43" s="6"/>
      <c r="D43" s="6"/>
      <c r="E43" s="32"/>
      <c r="F43" s="202">
        <v>0</v>
      </c>
      <c r="G43" s="203"/>
      <c r="H43" s="34"/>
      <c r="I43" s="34"/>
      <c r="J43" s="34"/>
      <c r="K43" s="6" t="s">
        <v>47</v>
      </c>
      <c r="L43" s="32"/>
      <c r="M43" s="170"/>
      <c r="N43" s="171"/>
      <c r="P43" s="41"/>
      <c r="Q43" s="11"/>
    </row>
    <row r="44" spans="1:17" ht="11.25">
      <c r="A44" s="5"/>
      <c r="B44" s="42" t="s">
        <v>48</v>
      </c>
      <c r="C44" s="6"/>
      <c r="D44" s="6"/>
      <c r="E44" s="32"/>
      <c r="F44" s="204">
        <v>0</v>
      </c>
      <c r="G44" s="205"/>
      <c r="H44" s="34"/>
      <c r="I44" s="34"/>
      <c r="J44" s="34"/>
      <c r="K44" s="6"/>
      <c r="L44" s="32"/>
      <c r="M44" s="45"/>
      <c r="N44" s="46"/>
      <c r="P44" s="41"/>
      <c r="Q44" s="47"/>
    </row>
    <row r="45" spans="1:17" ht="11.25">
      <c r="A45" s="5"/>
      <c r="B45" s="42" t="s">
        <v>49</v>
      </c>
      <c r="C45" s="6"/>
      <c r="D45" s="6"/>
      <c r="E45" s="32"/>
      <c r="F45" s="202">
        <v>0</v>
      </c>
      <c r="G45" s="203"/>
      <c r="H45" s="34"/>
      <c r="I45" s="34"/>
      <c r="J45" s="34"/>
      <c r="K45" s="6"/>
      <c r="L45" s="32"/>
      <c r="M45" s="45"/>
      <c r="N45" s="46"/>
      <c r="P45" s="41"/>
      <c r="Q45" s="11"/>
    </row>
    <row r="46" spans="1:17" ht="11.25">
      <c r="A46" s="5"/>
      <c r="B46" s="42" t="s">
        <v>48</v>
      </c>
      <c r="C46" s="6"/>
      <c r="D46" s="6"/>
      <c r="E46" s="32"/>
      <c r="F46" s="204">
        <v>0</v>
      </c>
      <c r="G46" s="205"/>
      <c r="H46" s="34"/>
      <c r="I46" s="34"/>
      <c r="J46" s="34"/>
      <c r="K46" s="6"/>
      <c r="L46" s="32"/>
      <c r="M46" s="45"/>
      <c r="N46" s="46"/>
      <c r="P46" s="41"/>
      <c r="Q46" s="11"/>
    </row>
    <row r="47" spans="1:17" ht="11.25">
      <c r="A47" s="5"/>
      <c r="B47" s="42" t="s">
        <v>33</v>
      </c>
      <c r="C47" s="6"/>
      <c r="D47" s="6"/>
      <c r="E47" s="32"/>
      <c r="F47" s="200">
        <v>0</v>
      </c>
      <c r="G47" s="201"/>
      <c r="H47" s="6"/>
      <c r="I47" s="35" t="s">
        <v>50</v>
      </c>
      <c r="J47" s="37"/>
      <c r="K47" s="37"/>
      <c r="L47" s="37"/>
      <c r="M47" s="37"/>
      <c r="N47" s="48"/>
      <c r="P47" s="41"/>
      <c r="Q47" s="11"/>
    </row>
    <row r="48" spans="1:17" ht="11.25">
      <c r="A48" s="5"/>
      <c r="B48" s="42" t="s">
        <v>51</v>
      </c>
      <c r="C48" s="6"/>
      <c r="D48" s="6"/>
      <c r="E48" s="32"/>
      <c r="F48" s="202">
        <v>0</v>
      </c>
      <c r="G48" s="203"/>
      <c r="H48" s="6"/>
      <c r="I48" s="49"/>
      <c r="J48" s="50"/>
      <c r="K48" s="50"/>
      <c r="L48" s="50"/>
      <c r="M48" s="50"/>
      <c r="N48" s="51"/>
      <c r="P48" s="6"/>
      <c r="Q48" s="6"/>
    </row>
    <row r="49" spans="1:17" ht="11.25">
      <c r="A49" s="5"/>
      <c r="B49" s="42" t="s">
        <v>43</v>
      </c>
      <c r="C49" s="6"/>
      <c r="D49" s="6"/>
      <c r="E49" s="32" t="s">
        <v>52</v>
      </c>
      <c r="F49" s="202">
        <v>0</v>
      </c>
      <c r="G49" s="203"/>
      <c r="H49" s="6"/>
      <c r="I49" s="49"/>
      <c r="J49" s="50"/>
      <c r="K49" s="50"/>
      <c r="L49" s="50"/>
      <c r="M49" s="50"/>
      <c r="N49" s="51"/>
      <c r="P49" s="6"/>
      <c r="Q49" s="6"/>
    </row>
    <row r="50" spans="1:17" ht="11.25">
      <c r="A50" s="5"/>
      <c r="B50" s="42" t="s">
        <v>53</v>
      </c>
      <c r="C50" s="6"/>
      <c r="D50" s="6"/>
      <c r="E50" s="32"/>
      <c r="F50" s="202">
        <v>0</v>
      </c>
      <c r="G50" s="203"/>
      <c r="H50" s="52"/>
      <c r="I50" s="49"/>
      <c r="J50" s="50"/>
      <c r="K50" s="50"/>
      <c r="L50" s="50"/>
      <c r="M50" s="50"/>
      <c r="N50" s="51"/>
      <c r="P50" s="169"/>
      <c r="Q50" s="169"/>
    </row>
    <row r="51" spans="1:17" ht="11.25">
      <c r="A51" s="5"/>
      <c r="B51" s="42" t="s">
        <v>47</v>
      </c>
      <c r="C51" s="6"/>
      <c r="D51" s="6"/>
      <c r="E51" s="32"/>
      <c r="F51" s="206">
        <f>SUM(F46:G50)</f>
        <v>0</v>
      </c>
      <c r="G51" s="207"/>
      <c r="H51" s="6"/>
      <c r="I51" s="49"/>
      <c r="J51" s="50"/>
      <c r="K51" s="50"/>
      <c r="L51" s="50"/>
      <c r="M51" s="50"/>
      <c r="N51" s="51"/>
      <c r="P51" s="41"/>
      <c r="Q51" s="6"/>
    </row>
    <row r="52" spans="1:17" ht="11.25">
      <c r="A52" s="5"/>
      <c r="B52" s="42" t="s">
        <v>54</v>
      </c>
      <c r="C52" s="6"/>
      <c r="D52" s="6"/>
      <c r="E52" s="32"/>
      <c r="F52" s="208">
        <f>+M42-F51</f>
        <v>1157.6</v>
      </c>
      <c r="G52" s="209"/>
      <c r="H52" s="6"/>
      <c r="I52" s="53"/>
      <c r="J52" s="27"/>
      <c r="K52" s="27"/>
      <c r="L52" s="27"/>
      <c r="M52" s="27"/>
      <c r="N52" s="54"/>
      <c r="P52" s="41"/>
      <c r="Q52" s="6"/>
    </row>
    <row r="53" spans="1:17" ht="12" thickBot="1">
      <c r="A53" s="5"/>
      <c r="B53" s="55" t="s">
        <v>48</v>
      </c>
      <c r="C53" s="26"/>
      <c r="D53" s="26"/>
      <c r="E53" s="56"/>
      <c r="F53" s="210">
        <f>+F51+F52</f>
        <v>1157.6</v>
      </c>
      <c r="G53" s="211"/>
      <c r="H53" s="6"/>
      <c r="I53" s="57"/>
      <c r="J53" s="27"/>
      <c r="K53" s="27"/>
      <c r="L53" s="27"/>
      <c r="M53" s="27"/>
      <c r="N53" s="54"/>
      <c r="P53" s="41"/>
      <c r="Q53" s="11"/>
    </row>
    <row r="54" spans="1:17" ht="11.25">
      <c r="A54" s="5"/>
      <c r="B54" s="169" t="s">
        <v>55</v>
      </c>
      <c r="C54" s="169"/>
      <c r="D54" s="169"/>
      <c r="E54" s="169"/>
      <c r="F54" s="169"/>
      <c r="G54" s="169"/>
      <c r="H54" s="6"/>
      <c r="I54" s="215" t="s">
        <v>56</v>
      </c>
      <c r="J54" s="215"/>
      <c r="K54" s="215"/>
      <c r="L54" s="215"/>
      <c r="M54" s="215"/>
      <c r="N54" s="216"/>
      <c r="P54" s="41"/>
      <c r="Q54" s="11"/>
    </row>
    <row r="55" spans="1:17" ht="1.5" customHeight="1">
      <c r="A55" s="5"/>
      <c r="B55" s="16"/>
      <c r="C55" s="16"/>
      <c r="D55" s="16"/>
      <c r="E55" s="16"/>
      <c r="F55" s="16"/>
      <c r="G55" s="16"/>
      <c r="H55" s="6"/>
      <c r="I55" s="16"/>
      <c r="J55" s="16"/>
      <c r="K55" s="16"/>
      <c r="L55" s="16"/>
      <c r="M55" s="16"/>
      <c r="N55" s="58"/>
      <c r="P55" s="41"/>
      <c r="Q55" s="11" t="s">
        <v>57</v>
      </c>
    </row>
    <row r="56" spans="1:17" ht="11.25" customHeight="1" hidden="1">
      <c r="A56" s="5"/>
      <c r="B56" s="169"/>
      <c r="C56" s="169"/>
      <c r="D56" s="169"/>
      <c r="E56" s="169"/>
      <c r="F56" s="169"/>
      <c r="G56" s="169"/>
      <c r="H56" s="6"/>
      <c r="I56" s="6"/>
      <c r="J56" s="6"/>
      <c r="K56" s="6"/>
      <c r="L56" s="6"/>
      <c r="M56" s="6"/>
      <c r="N56" s="13"/>
      <c r="P56" s="41"/>
      <c r="Q56" s="11" t="s">
        <v>58</v>
      </c>
    </row>
    <row r="57" spans="1:17" ht="16.5" customHeight="1">
      <c r="A57" s="5"/>
      <c r="B57" s="168" t="s">
        <v>59</v>
      </c>
      <c r="C57" s="168"/>
      <c r="D57" s="168"/>
      <c r="E57" s="168"/>
      <c r="F57" s="168"/>
      <c r="G57" s="168"/>
      <c r="H57" s="6"/>
      <c r="I57" s="168" t="s">
        <v>77</v>
      </c>
      <c r="J57" s="168"/>
      <c r="K57" s="168"/>
      <c r="L57" s="168"/>
      <c r="M57" s="168"/>
      <c r="N57" s="214"/>
      <c r="P57" s="41"/>
      <c r="Q57" s="11"/>
    </row>
    <row r="58" spans="1:17" ht="11.25">
      <c r="A58" s="5"/>
      <c r="B58" s="169" t="s">
        <v>57</v>
      </c>
      <c r="C58" s="169"/>
      <c r="D58" s="169"/>
      <c r="E58" s="169"/>
      <c r="F58" s="169"/>
      <c r="G58" s="169"/>
      <c r="H58" s="6"/>
      <c r="I58" s="215" t="s">
        <v>57</v>
      </c>
      <c r="J58" s="215"/>
      <c r="K58" s="215"/>
      <c r="L58" s="215"/>
      <c r="M58" s="215"/>
      <c r="N58" s="216"/>
      <c r="P58" s="6"/>
      <c r="Q58" s="6"/>
    </row>
    <row r="59" spans="1:17" ht="26.25" customHeight="1">
      <c r="A59" s="5"/>
      <c r="B59" s="217" t="s">
        <v>61</v>
      </c>
      <c r="C59" s="217"/>
      <c r="D59" s="217"/>
      <c r="E59" s="217"/>
      <c r="F59" s="217"/>
      <c r="G59" s="217"/>
      <c r="H59" s="6"/>
      <c r="I59" s="217" t="s">
        <v>78</v>
      </c>
      <c r="J59" s="217"/>
      <c r="K59" s="217"/>
      <c r="L59" s="217"/>
      <c r="M59" s="217"/>
      <c r="N59" s="223"/>
      <c r="P59" s="6"/>
      <c r="Q59" s="6"/>
    </row>
    <row r="60" spans="1:17" ht="2.25" customHeight="1">
      <c r="A60" s="5"/>
      <c r="B60" s="169" t="s">
        <v>63</v>
      </c>
      <c r="C60" s="169"/>
      <c r="D60" s="169"/>
      <c r="E60" s="169"/>
      <c r="F60" s="169"/>
      <c r="G60" s="169"/>
      <c r="H60" s="6"/>
      <c r="I60" s="212"/>
      <c r="J60" s="212"/>
      <c r="K60" s="212"/>
      <c r="L60" s="212"/>
      <c r="M60" s="212"/>
      <c r="N60" s="213"/>
      <c r="P60" s="6"/>
      <c r="Q60" s="6"/>
    </row>
    <row r="61" spans="1:17" ht="0.75" customHeight="1" hidden="1">
      <c r="A61" s="5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13"/>
      <c r="P61" s="6"/>
      <c r="Q61" s="6"/>
    </row>
    <row r="62" spans="1:17" ht="14.25" customHeight="1" thickBot="1">
      <c r="A62" s="59"/>
      <c r="B62" s="60"/>
      <c r="C62" s="60"/>
      <c r="D62" s="60"/>
      <c r="E62" s="60"/>
      <c r="F62" s="60"/>
      <c r="G62" s="60"/>
      <c r="H62" s="60"/>
      <c r="I62" s="60" t="s">
        <v>64</v>
      </c>
      <c r="J62" s="60">
        <v>7862</v>
      </c>
      <c r="K62" s="60"/>
      <c r="L62" s="61"/>
      <c r="M62" s="62"/>
      <c r="N62" s="63"/>
      <c r="P62" s="6"/>
      <c r="Q62" s="6"/>
    </row>
    <row r="63" spans="14:17" ht="36" customHeight="1">
      <c r="N63" s="4" t="s">
        <v>65</v>
      </c>
      <c r="P63" s="6"/>
      <c r="Q63" s="6"/>
    </row>
    <row r="64" spans="16:17" ht="11.25">
      <c r="P64" s="6"/>
      <c r="Q64" s="6"/>
    </row>
    <row r="65" spans="16:17" ht="11.25">
      <c r="P65" s="6"/>
      <c r="Q65" s="6"/>
    </row>
    <row r="66" spans="16:17" ht="11.25">
      <c r="P66" s="6"/>
      <c r="Q66" s="6"/>
    </row>
    <row r="67" spans="16:17" ht="11.25">
      <c r="P67" s="6"/>
      <c r="Q67" s="6"/>
    </row>
    <row r="68" spans="16:17" ht="11.25">
      <c r="P68" s="6"/>
      <c r="Q68" s="6"/>
    </row>
    <row r="69" spans="16:17" ht="11.25">
      <c r="P69" s="6"/>
      <c r="Q69" s="6"/>
    </row>
    <row r="70" spans="16:17" ht="11.25">
      <c r="P70" s="6"/>
      <c r="Q70" s="6"/>
    </row>
    <row r="71" spans="16:17" ht="11.25">
      <c r="P71" s="6"/>
      <c r="Q71" s="6"/>
    </row>
    <row r="72" spans="16:17" ht="11.25">
      <c r="P72" s="6"/>
      <c r="Q72" s="6"/>
    </row>
    <row r="73" spans="16:17" ht="11.25">
      <c r="P73" s="6"/>
      <c r="Q73" s="6"/>
    </row>
    <row r="74" spans="16:17" ht="11.25">
      <c r="P74" s="6"/>
      <c r="Q74" s="6"/>
    </row>
  </sheetData>
  <sheetProtection/>
  <mergeCells count="83">
    <mergeCell ref="P50:Q50"/>
    <mergeCell ref="F51:G51"/>
    <mergeCell ref="F52:G52"/>
    <mergeCell ref="F53:G53"/>
    <mergeCell ref="B60:G60"/>
    <mergeCell ref="I60:N60"/>
    <mergeCell ref="B56:G56"/>
    <mergeCell ref="B57:G57"/>
    <mergeCell ref="I57:N57"/>
    <mergeCell ref="B58:G58"/>
    <mergeCell ref="I58:N58"/>
    <mergeCell ref="B59:G59"/>
    <mergeCell ref="I59:N59"/>
    <mergeCell ref="F43:G43"/>
    <mergeCell ref="M43:N43"/>
    <mergeCell ref="B54:G54"/>
    <mergeCell ref="I54:N54"/>
    <mergeCell ref="F44:G44"/>
    <mergeCell ref="F45:G45"/>
    <mergeCell ref="F46:G46"/>
    <mergeCell ref="F47:G47"/>
    <mergeCell ref="F48:G48"/>
    <mergeCell ref="F49:G49"/>
    <mergeCell ref="F50:G50"/>
    <mergeCell ref="P38:Q38"/>
    <mergeCell ref="M40:N40"/>
    <mergeCell ref="M41:N41"/>
    <mergeCell ref="F42:G42"/>
    <mergeCell ref="M42:N42"/>
    <mergeCell ref="M39:N39"/>
    <mergeCell ref="C34:E34"/>
    <mergeCell ref="G34:I34"/>
    <mergeCell ref="C35:E35"/>
    <mergeCell ref="G35:I35"/>
    <mergeCell ref="H36:I36"/>
    <mergeCell ref="M36:N36"/>
    <mergeCell ref="M37:N37"/>
    <mergeCell ref="G38:J38"/>
    <mergeCell ref="K38:L38"/>
    <mergeCell ref="M38:N38"/>
    <mergeCell ref="C31:E31"/>
    <mergeCell ref="G31:I31"/>
    <mergeCell ref="C32:E32"/>
    <mergeCell ref="G32:I32"/>
    <mergeCell ref="C33:E33"/>
    <mergeCell ref="G33:I33"/>
    <mergeCell ref="C28:E28"/>
    <mergeCell ref="G28:I28"/>
    <mergeCell ref="C29:E29"/>
    <mergeCell ref="G29:I29"/>
    <mergeCell ref="C30:E30"/>
    <mergeCell ref="G30:I30"/>
    <mergeCell ref="C27:E27"/>
    <mergeCell ref="G27:I27"/>
    <mergeCell ref="B19:N19"/>
    <mergeCell ref="B20:E20"/>
    <mergeCell ref="F20:I20"/>
    <mergeCell ref="J20:K20"/>
    <mergeCell ref="L20:N20"/>
    <mergeCell ref="B21:E21"/>
    <mergeCell ref="F21:I21"/>
    <mergeCell ref="J21:K21"/>
    <mergeCell ref="L21:N21"/>
    <mergeCell ref="F23:G23"/>
    <mergeCell ref="F24:G24"/>
    <mergeCell ref="M24:N24"/>
    <mergeCell ref="F25:G25"/>
    <mergeCell ref="M25:N25"/>
    <mergeCell ref="B13:N15"/>
    <mergeCell ref="G16:H16"/>
    <mergeCell ref="L16:M16"/>
    <mergeCell ref="B17:N17"/>
    <mergeCell ref="B18:C18"/>
    <mergeCell ref="E18:G18"/>
    <mergeCell ref="I18:J18"/>
    <mergeCell ref="L18:M18"/>
    <mergeCell ref="B11:C11"/>
    <mergeCell ref="D11:N11"/>
    <mergeCell ref="M2:N2"/>
    <mergeCell ref="L3:M3"/>
    <mergeCell ref="L8:M8"/>
    <mergeCell ref="K9:L9"/>
    <mergeCell ref="M9:N9"/>
  </mergeCells>
  <printOptions/>
  <pageMargins left="0.7" right="0.7" top="0.75" bottom="0.75" header="0.3" footer="0.3"/>
  <pageSetup horizontalDpi="600" verticalDpi="600" orientation="portrait" scale="95" r:id="rId2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V74"/>
  <sheetViews>
    <sheetView zoomScalePageLayoutView="0" workbookViewId="0" topLeftCell="A1">
      <selection activeCell="I62" sqref="I62"/>
    </sheetView>
  </sheetViews>
  <sheetFormatPr defaultColWidth="6.7109375" defaultRowHeight="1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125" style="4" customWidth="1"/>
    <col min="8" max="8" width="3.28125" style="4" customWidth="1"/>
    <col min="9" max="9" width="9.00390625" style="4" customWidth="1"/>
    <col min="10" max="10" width="8.140625" style="4" customWidth="1"/>
    <col min="11" max="11" width="4.00390625" style="4" customWidth="1"/>
    <col min="12" max="12" width="7.00390625" style="4" customWidth="1"/>
    <col min="13" max="13" width="5.28125" style="4" bestFit="1" customWidth="1"/>
    <col min="14" max="14" width="16.28125" style="4" customWidth="1"/>
    <col min="15" max="15" width="8.140625" style="4" bestFit="1" customWidth="1"/>
    <col min="16" max="16" width="9.28125" style="4" bestFit="1" customWidth="1"/>
    <col min="17" max="17" width="10.28125" style="4" bestFit="1" customWidth="1"/>
    <col min="18" max="16384" width="6.7109375" style="4" customWidth="1"/>
  </cols>
  <sheetData>
    <row r="1" spans="1:14" ht="11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1.2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164">
        <v>3</v>
      </c>
      <c r="N2" s="165"/>
    </row>
    <row r="3" spans="1:14" ht="11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166"/>
      <c r="M3" s="167"/>
      <c r="N3" s="8">
        <v>7862</v>
      </c>
    </row>
    <row r="4" spans="1:14" ht="11.2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9"/>
      <c r="M4" s="9"/>
      <c r="N4" s="10" t="s">
        <v>1</v>
      </c>
    </row>
    <row r="5" spans="1:14" ht="11.25">
      <c r="A5" s="5"/>
      <c r="B5" s="6"/>
      <c r="C5" s="6"/>
      <c r="D5" s="6"/>
      <c r="E5" s="6"/>
      <c r="F5" s="6"/>
      <c r="G5" s="11"/>
      <c r="H5" s="6"/>
      <c r="I5" s="6"/>
      <c r="J5" s="6"/>
      <c r="K5" s="6"/>
      <c r="L5" s="9" t="s">
        <v>2</v>
      </c>
      <c r="M5" s="9"/>
      <c r="N5" s="12"/>
    </row>
    <row r="6" spans="1:14" ht="11.25">
      <c r="A6" s="5"/>
      <c r="B6" s="6"/>
      <c r="C6" s="6"/>
      <c r="D6" s="6"/>
      <c r="E6" s="6"/>
      <c r="F6" s="6"/>
      <c r="G6" s="11" t="s">
        <v>3</v>
      </c>
      <c r="H6" s="6"/>
      <c r="I6" s="6"/>
      <c r="J6" s="6"/>
      <c r="K6" s="6"/>
      <c r="L6" s="6"/>
      <c r="M6" s="6"/>
      <c r="N6" s="13"/>
    </row>
    <row r="7" spans="1:14" ht="11.25">
      <c r="A7" s="5"/>
      <c r="B7" s="6"/>
      <c r="C7" s="6"/>
      <c r="D7" s="6"/>
      <c r="E7" s="6"/>
      <c r="F7" s="11"/>
      <c r="G7" s="11"/>
      <c r="H7" s="6"/>
      <c r="I7" s="6"/>
      <c r="J7" s="6"/>
      <c r="K7" s="6"/>
      <c r="L7" s="6"/>
      <c r="M7" s="6"/>
      <c r="N7" s="13"/>
    </row>
    <row r="8" spans="1:14" ht="12" thickBot="1">
      <c r="A8" s="5"/>
      <c r="B8" s="6"/>
      <c r="C8" s="6"/>
      <c r="D8" s="6"/>
      <c r="E8" s="6"/>
      <c r="F8" s="6"/>
      <c r="G8" s="6" t="s">
        <v>4</v>
      </c>
      <c r="H8" s="6"/>
      <c r="I8" s="6"/>
      <c r="J8" s="14">
        <v>6</v>
      </c>
      <c r="K8" s="16" t="s">
        <v>5</v>
      </c>
      <c r="L8" s="168" t="s">
        <v>14</v>
      </c>
      <c r="M8" s="168"/>
      <c r="N8" s="13">
        <v>2017</v>
      </c>
    </row>
    <row r="9" spans="1:14" ht="11.25">
      <c r="A9" s="5"/>
      <c r="B9" s="6"/>
      <c r="C9" s="6"/>
      <c r="D9" s="6"/>
      <c r="E9" s="6"/>
      <c r="F9" s="6"/>
      <c r="G9" s="6"/>
      <c r="H9" s="6"/>
      <c r="I9" s="6"/>
      <c r="J9" s="6"/>
      <c r="K9" s="169" t="s">
        <v>6</v>
      </c>
      <c r="L9" s="169"/>
      <c r="M9" s="170">
        <f>M42</f>
        <v>800</v>
      </c>
      <c r="N9" s="171"/>
    </row>
    <row r="10" spans="1:14" ht="13.5" customHeight="1">
      <c r="A10" s="5"/>
      <c r="B10" s="6" t="s">
        <v>7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1:14" ht="11.25">
      <c r="A11" s="21"/>
      <c r="B11" s="161">
        <f>$M$9</f>
        <v>800</v>
      </c>
      <c r="C11" s="161"/>
      <c r="D11" s="162" t="s">
        <v>76</v>
      </c>
      <c r="E11" s="162"/>
      <c r="F11" s="162"/>
      <c r="G11" s="162"/>
      <c r="H11" s="162"/>
      <c r="I11" s="162"/>
      <c r="J11" s="162"/>
      <c r="K11" s="162"/>
      <c r="L11" s="162"/>
      <c r="M11" s="162"/>
      <c r="N11" s="163"/>
    </row>
    <row r="12" spans="1:20" ht="11.25">
      <c r="A12" s="5"/>
      <c r="B12" s="6" t="s">
        <v>8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  <c r="P12" s="4" t="s">
        <v>9</v>
      </c>
      <c r="T12" s="4" t="s">
        <v>10</v>
      </c>
    </row>
    <row r="13" spans="1:14" ht="12.75" customHeight="1">
      <c r="A13" s="5"/>
      <c r="B13" s="172" t="s">
        <v>72</v>
      </c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3"/>
    </row>
    <row r="14" spans="1:14" ht="11.25">
      <c r="A14" s="5"/>
      <c r="B14" s="172"/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3"/>
    </row>
    <row r="15" spans="1:14" ht="11.25">
      <c r="A15" s="5"/>
      <c r="B15" s="172"/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3"/>
    </row>
    <row r="16" spans="1:16" ht="11.25">
      <c r="A16" s="5"/>
      <c r="B16" s="6" t="s">
        <v>11</v>
      </c>
      <c r="C16" s="6"/>
      <c r="D16" s="6"/>
      <c r="E16" s="18">
        <v>8</v>
      </c>
      <c r="F16" s="16" t="s">
        <v>5</v>
      </c>
      <c r="G16" s="168" t="s">
        <v>14</v>
      </c>
      <c r="H16" s="168"/>
      <c r="I16" s="16" t="s">
        <v>12</v>
      </c>
      <c r="J16" s="18">
        <v>8</v>
      </c>
      <c r="K16" s="16" t="s">
        <v>13</v>
      </c>
      <c r="L16" s="168" t="s">
        <v>14</v>
      </c>
      <c r="M16" s="168"/>
      <c r="N16" s="13">
        <v>2017</v>
      </c>
      <c r="P16" s="19"/>
    </row>
    <row r="17" spans="1:14" ht="12" thickBot="1">
      <c r="A17" s="5"/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5"/>
    </row>
    <row r="18" spans="1:22" ht="12" thickBot="1">
      <c r="A18" s="5"/>
      <c r="B18" s="169" t="s">
        <v>15</v>
      </c>
      <c r="C18" s="176"/>
      <c r="D18" s="20"/>
      <c r="E18" s="177" t="s">
        <v>16</v>
      </c>
      <c r="F18" s="178"/>
      <c r="G18" s="179"/>
      <c r="H18" s="20" t="s">
        <v>17</v>
      </c>
      <c r="I18" s="177" t="s">
        <v>18</v>
      </c>
      <c r="J18" s="179"/>
      <c r="K18" s="20"/>
      <c r="L18" s="177" t="s">
        <v>19</v>
      </c>
      <c r="M18" s="179"/>
      <c r="N18" s="20"/>
      <c r="V18" s="4" t="s">
        <v>10</v>
      </c>
    </row>
    <row r="19" spans="1:17" ht="11.25">
      <c r="A19" s="5"/>
      <c r="B19" s="174" t="s">
        <v>20</v>
      </c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5"/>
      <c r="Q19" s="4" t="s">
        <v>10</v>
      </c>
    </row>
    <row r="20" spans="1:17" ht="12.75" customHeight="1">
      <c r="A20" s="5"/>
      <c r="B20" s="180"/>
      <c r="C20" s="181"/>
      <c r="D20" s="181"/>
      <c r="E20" s="182"/>
      <c r="F20" s="164"/>
      <c r="G20" s="183"/>
      <c r="H20" s="183"/>
      <c r="I20" s="184"/>
      <c r="J20" s="164"/>
      <c r="K20" s="184"/>
      <c r="L20" s="164"/>
      <c r="M20" s="183"/>
      <c r="N20" s="165"/>
      <c r="Q20" s="4" t="s">
        <v>10</v>
      </c>
    </row>
    <row r="21" spans="1:14" ht="11.25">
      <c r="A21" s="5"/>
      <c r="B21" s="185" t="s">
        <v>21</v>
      </c>
      <c r="C21" s="186"/>
      <c r="D21" s="186"/>
      <c r="E21" s="187"/>
      <c r="F21" s="185" t="s">
        <v>22</v>
      </c>
      <c r="G21" s="186"/>
      <c r="H21" s="186"/>
      <c r="I21" s="187"/>
      <c r="J21" s="185" t="s">
        <v>23</v>
      </c>
      <c r="K21" s="187"/>
      <c r="L21" s="185" t="s">
        <v>24</v>
      </c>
      <c r="M21" s="186"/>
      <c r="N21" s="188"/>
    </row>
    <row r="22" spans="1:14" ht="11.25">
      <c r="A22" s="5"/>
      <c r="B22" s="7" t="s">
        <v>25</v>
      </c>
      <c r="C22" s="6"/>
      <c r="D22" s="6"/>
      <c r="E22" s="11"/>
      <c r="F22" s="6"/>
      <c r="G22" s="6"/>
      <c r="H22" s="6"/>
      <c r="I22" s="6"/>
      <c r="J22" s="6"/>
      <c r="K22" s="6"/>
      <c r="L22" s="6"/>
      <c r="M22" s="6"/>
      <c r="N22" s="13"/>
    </row>
    <row r="23" spans="1:14" ht="11.25">
      <c r="A23" s="5"/>
      <c r="B23" s="6"/>
      <c r="C23" s="6" t="s">
        <v>26</v>
      </c>
      <c r="D23" s="6"/>
      <c r="E23" s="16"/>
      <c r="F23" s="168" t="s">
        <v>27</v>
      </c>
      <c r="G23" s="168"/>
      <c r="H23" s="6"/>
      <c r="I23" s="6"/>
      <c r="J23" s="11"/>
      <c r="K23" s="6"/>
      <c r="L23" s="6"/>
      <c r="M23" s="6"/>
      <c r="N23" s="13"/>
    </row>
    <row r="24" spans="1:14" ht="11.25">
      <c r="A24" s="5"/>
      <c r="B24" s="6" t="s">
        <v>28</v>
      </c>
      <c r="C24" s="6"/>
      <c r="D24" s="22">
        <v>0</v>
      </c>
      <c r="E24" s="16" t="s">
        <v>29</v>
      </c>
      <c r="F24" s="189">
        <v>1200</v>
      </c>
      <c r="G24" s="190"/>
      <c r="H24" s="6" t="s">
        <v>30</v>
      </c>
      <c r="I24" s="6"/>
      <c r="J24" s="11"/>
      <c r="K24" s="6"/>
      <c r="L24" s="6"/>
      <c r="M24" s="191"/>
      <c r="N24" s="192"/>
    </row>
    <row r="25" spans="1:14" ht="11.25">
      <c r="A25" s="5"/>
      <c r="B25" s="6" t="s">
        <v>31</v>
      </c>
      <c r="C25" s="6"/>
      <c r="D25" s="22">
        <v>1</v>
      </c>
      <c r="E25" s="16" t="s">
        <v>29</v>
      </c>
      <c r="F25" s="189">
        <v>800</v>
      </c>
      <c r="G25" s="190"/>
      <c r="H25" s="6" t="s">
        <v>30</v>
      </c>
      <c r="I25" s="6"/>
      <c r="J25" s="11"/>
      <c r="K25" s="6" t="s">
        <v>32</v>
      </c>
      <c r="L25" s="6"/>
      <c r="M25" s="193">
        <f>D24*F24+D25*F25</f>
        <v>800</v>
      </c>
      <c r="N25" s="194"/>
    </row>
    <row r="26" spans="1:14" ht="11.25">
      <c r="A26" s="5"/>
      <c r="B26" s="7" t="s">
        <v>33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13"/>
    </row>
    <row r="27" spans="1:14" ht="11.25">
      <c r="A27" s="5"/>
      <c r="B27" s="6" t="s">
        <v>5</v>
      </c>
      <c r="C27" s="168" t="s">
        <v>69</v>
      </c>
      <c r="D27" s="168"/>
      <c r="E27" s="168"/>
      <c r="F27" s="16" t="s">
        <v>29</v>
      </c>
      <c r="G27" s="168" t="s">
        <v>73</v>
      </c>
      <c r="H27" s="168"/>
      <c r="I27" s="168"/>
      <c r="J27" s="23"/>
      <c r="K27" s="6" t="s">
        <v>34</v>
      </c>
      <c r="L27" s="6"/>
      <c r="M27" s="6"/>
      <c r="N27" s="24"/>
    </row>
    <row r="28" spans="1:14" ht="11.25">
      <c r="A28" s="5"/>
      <c r="B28" s="6" t="s">
        <v>5</v>
      </c>
      <c r="C28" s="168" t="s">
        <v>73</v>
      </c>
      <c r="D28" s="168"/>
      <c r="E28" s="168"/>
      <c r="F28" s="25" t="s">
        <v>29</v>
      </c>
      <c r="G28" s="168" t="s">
        <v>69</v>
      </c>
      <c r="H28" s="168"/>
      <c r="I28" s="168"/>
      <c r="J28" s="23"/>
      <c r="K28" s="6" t="s">
        <v>34</v>
      </c>
      <c r="L28" s="6"/>
      <c r="M28" s="6"/>
      <c r="N28" s="24"/>
    </row>
    <row r="29" spans="1:14" ht="11.25">
      <c r="A29" s="5"/>
      <c r="B29" s="6" t="s">
        <v>5</v>
      </c>
      <c r="C29" s="168"/>
      <c r="D29" s="168"/>
      <c r="E29" s="168"/>
      <c r="F29" s="25" t="s">
        <v>29</v>
      </c>
      <c r="G29" s="168"/>
      <c r="H29" s="168"/>
      <c r="I29" s="168"/>
      <c r="J29" s="26"/>
      <c r="K29" s="6" t="s">
        <v>34</v>
      </c>
      <c r="L29" s="6"/>
      <c r="M29" s="6"/>
      <c r="N29" s="13"/>
    </row>
    <row r="30" spans="1:14" ht="11.25">
      <c r="A30" s="5"/>
      <c r="B30" s="6" t="s">
        <v>5</v>
      </c>
      <c r="C30" s="168"/>
      <c r="D30" s="168"/>
      <c r="E30" s="168"/>
      <c r="F30" s="16" t="s">
        <v>29</v>
      </c>
      <c r="G30" s="183"/>
      <c r="H30" s="183"/>
      <c r="I30" s="183"/>
      <c r="J30" s="26"/>
      <c r="K30" s="6" t="s">
        <v>34</v>
      </c>
      <c r="L30" s="6"/>
      <c r="M30" s="6"/>
      <c r="N30" s="13"/>
    </row>
    <row r="31" spans="1:14" ht="11.25">
      <c r="A31" s="5"/>
      <c r="B31" s="6" t="s">
        <v>5</v>
      </c>
      <c r="C31" s="183"/>
      <c r="D31" s="183"/>
      <c r="E31" s="183"/>
      <c r="F31" s="16" t="s">
        <v>29</v>
      </c>
      <c r="G31" s="183"/>
      <c r="H31" s="183"/>
      <c r="I31" s="183"/>
      <c r="J31" s="26"/>
      <c r="K31" s="6" t="s">
        <v>34</v>
      </c>
      <c r="L31" s="6"/>
      <c r="M31" s="6"/>
      <c r="N31" s="13"/>
    </row>
    <row r="32" spans="1:14" ht="11.25">
      <c r="A32" s="5"/>
      <c r="B32" s="6" t="s">
        <v>5</v>
      </c>
      <c r="C32" s="183"/>
      <c r="D32" s="183"/>
      <c r="E32" s="183"/>
      <c r="F32" s="16" t="s">
        <v>29</v>
      </c>
      <c r="G32" s="168"/>
      <c r="H32" s="168"/>
      <c r="I32" s="168"/>
      <c r="J32" s="26"/>
      <c r="K32" s="6" t="s">
        <v>34</v>
      </c>
      <c r="L32" s="6"/>
      <c r="M32" s="6"/>
      <c r="N32" s="13"/>
    </row>
    <row r="33" spans="1:14" ht="11.25">
      <c r="A33" s="5"/>
      <c r="B33" s="6" t="s">
        <v>5</v>
      </c>
      <c r="C33" s="168"/>
      <c r="D33" s="168"/>
      <c r="E33" s="168"/>
      <c r="F33" s="16" t="s">
        <v>29</v>
      </c>
      <c r="G33" s="183"/>
      <c r="H33" s="183"/>
      <c r="I33" s="183"/>
      <c r="J33" s="26"/>
      <c r="K33" s="6" t="s">
        <v>34</v>
      </c>
      <c r="L33" s="6"/>
      <c r="M33" s="6"/>
      <c r="N33" s="13"/>
    </row>
    <row r="34" spans="1:14" ht="11.25">
      <c r="A34" s="5"/>
      <c r="B34" s="6" t="s">
        <v>5</v>
      </c>
      <c r="C34" s="183"/>
      <c r="D34" s="183"/>
      <c r="E34" s="183"/>
      <c r="F34" s="16" t="s">
        <v>29</v>
      </c>
      <c r="G34" s="168"/>
      <c r="H34" s="168"/>
      <c r="I34" s="168"/>
      <c r="J34" s="27"/>
      <c r="K34" s="6" t="s">
        <v>34</v>
      </c>
      <c r="L34" s="6"/>
      <c r="M34" s="6"/>
      <c r="N34" s="13"/>
    </row>
    <row r="35" spans="1:14" ht="11.25">
      <c r="A35" s="5"/>
      <c r="B35" s="6"/>
      <c r="C35" s="169"/>
      <c r="D35" s="169"/>
      <c r="E35" s="169"/>
      <c r="F35" s="16" t="s">
        <v>29</v>
      </c>
      <c r="G35" s="169"/>
      <c r="H35" s="169"/>
      <c r="I35" s="169"/>
      <c r="J35" s="28">
        <f>J27+J28+J29+J30+J31+J32+J34</f>
        <v>0</v>
      </c>
      <c r="K35" s="6"/>
      <c r="L35" s="6"/>
      <c r="M35" s="29"/>
      <c r="N35" s="30"/>
    </row>
    <row r="36" spans="1:14" ht="11.25">
      <c r="A36" s="5"/>
      <c r="B36" s="6"/>
      <c r="C36" s="6"/>
      <c r="D36" s="6"/>
      <c r="E36" s="6"/>
      <c r="F36" s="6"/>
      <c r="G36" s="6"/>
      <c r="H36" s="169" t="s">
        <v>36</v>
      </c>
      <c r="I36" s="169"/>
      <c r="J36" s="31">
        <v>1.6</v>
      </c>
      <c r="K36" s="6"/>
      <c r="L36" s="32"/>
      <c r="M36" s="193">
        <f>M25</f>
        <v>800</v>
      </c>
      <c r="N36" s="194"/>
    </row>
    <row r="37" spans="1:18" ht="11.25">
      <c r="A37" s="5"/>
      <c r="B37" s="6" t="s">
        <v>37</v>
      </c>
      <c r="C37" s="6"/>
      <c r="D37" s="6"/>
      <c r="E37" s="6"/>
      <c r="F37" s="6"/>
      <c r="G37" s="6"/>
      <c r="H37" s="16"/>
      <c r="I37" s="16"/>
      <c r="J37" s="31"/>
      <c r="K37" s="6"/>
      <c r="L37" s="34" t="s">
        <v>38</v>
      </c>
      <c r="M37" s="195">
        <v>1</v>
      </c>
      <c r="N37" s="196"/>
      <c r="R37" s="4" t="s">
        <v>39</v>
      </c>
    </row>
    <row r="38" spans="1:17" ht="11.25">
      <c r="A38" s="5"/>
      <c r="B38" s="6"/>
      <c r="C38" s="6"/>
      <c r="D38" s="6"/>
      <c r="E38" s="6"/>
      <c r="F38" s="6"/>
      <c r="G38" s="197"/>
      <c r="H38" s="197"/>
      <c r="I38" s="197"/>
      <c r="J38" s="197"/>
      <c r="K38" s="197" t="s">
        <v>40</v>
      </c>
      <c r="L38" s="198"/>
      <c r="M38" s="195">
        <v>0</v>
      </c>
      <c r="N38" s="196"/>
      <c r="P38" s="169"/>
      <c r="Q38" s="169"/>
    </row>
    <row r="39" spans="1:17" ht="11.25">
      <c r="A39" s="5"/>
      <c r="B39" s="35"/>
      <c r="C39" s="36" t="s">
        <v>41</v>
      </c>
      <c r="D39" s="37"/>
      <c r="E39" s="37"/>
      <c r="F39" s="37"/>
      <c r="G39" s="38"/>
      <c r="H39" s="39"/>
      <c r="I39" s="39"/>
      <c r="J39" s="40"/>
      <c r="K39" s="40"/>
      <c r="L39" s="34" t="s">
        <v>33</v>
      </c>
      <c r="M39" s="189">
        <f>J35*J36</f>
        <v>0</v>
      </c>
      <c r="N39" s="199"/>
      <c r="P39" s="41"/>
      <c r="Q39" s="6"/>
    </row>
    <row r="40" spans="1:17" ht="11.25">
      <c r="A40" s="5"/>
      <c r="B40" s="42"/>
      <c r="C40" s="7"/>
      <c r="D40" s="6"/>
      <c r="E40" s="6"/>
      <c r="F40" s="6"/>
      <c r="G40" s="43"/>
      <c r="H40" s="39"/>
      <c r="I40" s="39"/>
      <c r="J40" s="40"/>
      <c r="K40" s="40"/>
      <c r="L40" s="34" t="s">
        <v>42</v>
      </c>
      <c r="M40" s="189">
        <v>0</v>
      </c>
      <c r="N40" s="199"/>
      <c r="P40" s="41"/>
      <c r="Q40" s="6"/>
    </row>
    <row r="41" spans="1:17" ht="11.25">
      <c r="A41" s="5"/>
      <c r="B41" s="42"/>
      <c r="C41" s="7"/>
      <c r="D41" s="6"/>
      <c r="E41" s="6"/>
      <c r="F41" s="6"/>
      <c r="G41" s="43"/>
      <c r="H41" s="39"/>
      <c r="I41" s="39"/>
      <c r="J41" s="40"/>
      <c r="K41" s="40"/>
      <c r="L41" s="34" t="s">
        <v>43</v>
      </c>
      <c r="M41" s="189">
        <v>0</v>
      </c>
      <c r="N41" s="199"/>
      <c r="P41" s="41"/>
      <c r="Q41" s="6"/>
    </row>
    <row r="42" spans="1:17" ht="11.25">
      <c r="A42" s="5"/>
      <c r="B42" s="42" t="s">
        <v>44</v>
      </c>
      <c r="C42" s="6"/>
      <c r="D42" s="6"/>
      <c r="E42" s="32"/>
      <c r="F42" s="200">
        <v>0</v>
      </c>
      <c r="G42" s="201"/>
      <c r="H42" s="34"/>
      <c r="I42" s="34"/>
      <c r="J42" s="34"/>
      <c r="K42" s="6" t="s">
        <v>45</v>
      </c>
      <c r="L42" s="32"/>
      <c r="M42" s="170">
        <f>SUM(M36+M38+M39)+M40+M41</f>
        <v>800</v>
      </c>
      <c r="N42" s="171"/>
      <c r="O42" s="44"/>
      <c r="P42" s="41"/>
      <c r="Q42" s="11"/>
    </row>
    <row r="43" spans="1:17" ht="11.25">
      <c r="A43" s="5"/>
      <c r="B43" s="42" t="s">
        <v>46</v>
      </c>
      <c r="C43" s="6"/>
      <c r="D43" s="6"/>
      <c r="E43" s="32"/>
      <c r="F43" s="202">
        <v>0</v>
      </c>
      <c r="G43" s="203"/>
      <c r="H43" s="34"/>
      <c r="I43" s="34"/>
      <c r="J43" s="34"/>
      <c r="K43" s="6" t="s">
        <v>47</v>
      </c>
      <c r="L43" s="32"/>
      <c r="M43" s="170"/>
      <c r="N43" s="171"/>
      <c r="P43" s="41"/>
      <c r="Q43" s="11"/>
    </row>
    <row r="44" spans="1:17" ht="11.25">
      <c r="A44" s="5"/>
      <c r="B44" s="42" t="s">
        <v>48</v>
      </c>
      <c r="C44" s="6"/>
      <c r="D44" s="6"/>
      <c r="E44" s="32"/>
      <c r="F44" s="204">
        <v>0</v>
      </c>
      <c r="G44" s="205"/>
      <c r="H44" s="34"/>
      <c r="I44" s="34"/>
      <c r="J44" s="34"/>
      <c r="K44" s="6"/>
      <c r="L44" s="32"/>
      <c r="M44" s="45"/>
      <c r="N44" s="46"/>
      <c r="P44" s="41"/>
      <c r="Q44" s="47"/>
    </row>
    <row r="45" spans="1:17" ht="11.25">
      <c r="A45" s="5"/>
      <c r="B45" s="42" t="s">
        <v>49</v>
      </c>
      <c r="C45" s="6"/>
      <c r="D45" s="6"/>
      <c r="E45" s="32"/>
      <c r="F45" s="202">
        <v>0</v>
      </c>
      <c r="G45" s="203"/>
      <c r="H45" s="34"/>
      <c r="I45" s="34"/>
      <c r="J45" s="34"/>
      <c r="K45" s="6"/>
      <c r="L45" s="32"/>
      <c r="M45" s="45"/>
      <c r="N45" s="46"/>
      <c r="P45" s="41"/>
      <c r="Q45" s="11"/>
    </row>
    <row r="46" spans="1:17" ht="11.25">
      <c r="A46" s="5"/>
      <c r="B46" s="42" t="s">
        <v>48</v>
      </c>
      <c r="C46" s="6"/>
      <c r="D46" s="6"/>
      <c r="E46" s="32"/>
      <c r="F46" s="204">
        <v>0</v>
      </c>
      <c r="G46" s="205"/>
      <c r="H46" s="34"/>
      <c r="I46" s="34"/>
      <c r="J46" s="34"/>
      <c r="K46" s="6"/>
      <c r="L46" s="32"/>
      <c r="M46" s="45"/>
      <c r="N46" s="46"/>
      <c r="P46" s="41"/>
      <c r="Q46" s="11"/>
    </row>
    <row r="47" spans="1:17" ht="11.25">
      <c r="A47" s="5"/>
      <c r="B47" s="42" t="s">
        <v>33</v>
      </c>
      <c r="C47" s="6"/>
      <c r="D47" s="6"/>
      <c r="E47" s="32"/>
      <c r="F47" s="200">
        <v>0</v>
      </c>
      <c r="G47" s="201"/>
      <c r="H47" s="6"/>
      <c r="I47" s="35" t="s">
        <v>50</v>
      </c>
      <c r="J47" s="37"/>
      <c r="K47" s="37"/>
      <c r="L47" s="37"/>
      <c r="M47" s="37"/>
      <c r="N47" s="48"/>
      <c r="P47" s="41"/>
      <c r="Q47" s="11"/>
    </row>
    <row r="48" spans="1:17" ht="11.25">
      <c r="A48" s="5"/>
      <c r="B48" s="42" t="s">
        <v>51</v>
      </c>
      <c r="C48" s="6"/>
      <c r="D48" s="6"/>
      <c r="E48" s="32"/>
      <c r="F48" s="202">
        <v>0</v>
      </c>
      <c r="G48" s="203"/>
      <c r="H48" s="6"/>
      <c r="I48" s="49"/>
      <c r="J48" s="50"/>
      <c r="K48" s="50"/>
      <c r="L48" s="50"/>
      <c r="M48" s="50"/>
      <c r="N48" s="51"/>
      <c r="P48" s="6"/>
      <c r="Q48" s="6"/>
    </row>
    <row r="49" spans="1:17" ht="11.25">
      <c r="A49" s="5"/>
      <c r="B49" s="42" t="s">
        <v>43</v>
      </c>
      <c r="C49" s="6"/>
      <c r="D49" s="6"/>
      <c r="E49" s="32" t="s">
        <v>52</v>
      </c>
      <c r="F49" s="202">
        <v>0</v>
      </c>
      <c r="G49" s="203"/>
      <c r="H49" s="6"/>
      <c r="I49" s="49"/>
      <c r="J49" s="50"/>
      <c r="K49" s="50"/>
      <c r="L49" s="50"/>
      <c r="M49" s="50"/>
      <c r="N49" s="51"/>
      <c r="P49" s="6"/>
      <c r="Q49" s="6"/>
    </row>
    <row r="50" spans="1:17" ht="11.25">
      <c r="A50" s="5"/>
      <c r="B50" s="42" t="s">
        <v>53</v>
      </c>
      <c r="C50" s="6"/>
      <c r="D50" s="6"/>
      <c r="E50" s="32"/>
      <c r="F50" s="202">
        <v>0</v>
      </c>
      <c r="G50" s="203"/>
      <c r="H50" s="52"/>
      <c r="I50" s="49"/>
      <c r="J50" s="50"/>
      <c r="K50" s="50"/>
      <c r="L50" s="50"/>
      <c r="M50" s="50"/>
      <c r="N50" s="51"/>
      <c r="P50" s="169"/>
      <c r="Q50" s="169"/>
    </row>
    <row r="51" spans="1:17" ht="11.25">
      <c r="A51" s="5"/>
      <c r="B51" s="42" t="s">
        <v>47</v>
      </c>
      <c r="C51" s="6"/>
      <c r="D51" s="6"/>
      <c r="E51" s="32"/>
      <c r="F51" s="206">
        <f>SUM(F46:G50)</f>
        <v>0</v>
      </c>
      <c r="G51" s="207"/>
      <c r="H51" s="6"/>
      <c r="I51" s="49"/>
      <c r="J51" s="50"/>
      <c r="K51" s="50"/>
      <c r="L51" s="50"/>
      <c r="M51" s="50"/>
      <c r="N51" s="51"/>
      <c r="P51" s="41"/>
      <c r="Q51" s="6"/>
    </row>
    <row r="52" spans="1:17" ht="11.25">
      <c r="A52" s="5"/>
      <c r="B52" s="42" t="s">
        <v>54</v>
      </c>
      <c r="C52" s="6"/>
      <c r="D52" s="6"/>
      <c r="E52" s="32"/>
      <c r="F52" s="208">
        <f>+M42-F51</f>
        <v>800</v>
      </c>
      <c r="G52" s="209"/>
      <c r="H52" s="6"/>
      <c r="I52" s="53"/>
      <c r="J52" s="27"/>
      <c r="K52" s="27"/>
      <c r="L52" s="27"/>
      <c r="M52" s="27"/>
      <c r="N52" s="54"/>
      <c r="P52" s="41"/>
      <c r="Q52" s="6"/>
    </row>
    <row r="53" spans="1:17" ht="12" thickBot="1">
      <c r="A53" s="5"/>
      <c r="B53" s="55" t="s">
        <v>48</v>
      </c>
      <c r="C53" s="26"/>
      <c r="D53" s="26"/>
      <c r="E53" s="56"/>
      <c r="F53" s="210">
        <f>+F51+F52</f>
        <v>800</v>
      </c>
      <c r="G53" s="211"/>
      <c r="H53" s="6"/>
      <c r="I53" s="57"/>
      <c r="J53" s="27"/>
      <c r="K53" s="27"/>
      <c r="L53" s="27"/>
      <c r="M53" s="27"/>
      <c r="N53" s="54"/>
      <c r="P53" s="41"/>
      <c r="Q53" s="11"/>
    </row>
    <row r="54" spans="1:17" ht="11.25">
      <c r="A54" s="5"/>
      <c r="B54" s="169" t="s">
        <v>55</v>
      </c>
      <c r="C54" s="169"/>
      <c r="D54" s="169"/>
      <c r="E54" s="169"/>
      <c r="F54" s="169"/>
      <c r="G54" s="169"/>
      <c r="H54" s="6"/>
      <c r="I54" s="215" t="s">
        <v>56</v>
      </c>
      <c r="J54" s="215"/>
      <c r="K54" s="215"/>
      <c r="L54" s="215"/>
      <c r="M54" s="215"/>
      <c r="N54" s="216"/>
      <c r="P54" s="41"/>
      <c r="Q54" s="11"/>
    </row>
    <row r="55" spans="1:17" ht="1.5" customHeight="1">
      <c r="A55" s="5"/>
      <c r="B55" s="16"/>
      <c r="C55" s="16"/>
      <c r="D55" s="16"/>
      <c r="E55" s="16"/>
      <c r="F55" s="16"/>
      <c r="G55" s="16"/>
      <c r="H55" s="6"/>
      <c r="I55" s="16"/>
      <c r="J55" s="16"/>
      <c r="K55" s="16"/>
      <c r="L55" s="16"/>
      <c r="M55" s="16"/>
      <c r="N55" s="58"/>
      <c r="P55" s="41"/>
      <c r="Q55" s="11" t="s">
        <v>57</v>
      </c>
    </row>
    <row r="56" spans="1:17" ht="11.25" customHeight="1" hidden="1">
      <c r="A56" s="5"/>
      <c r="B56" s="169"/>
      <c r="C56" s="169"/>
      <c r="D56" s="169"/>
      <c r="E56" s="169"/>
      <c r="F56" s="169"/>
      <c r="G56" s="169"/>
      <c r="H56" s="6"/>
      <c r="I56" s="6"/>
      <c r="J56" s="6"/>
      <c r="K56" s="6"/>
      <c r="L56" s="6"/>
      <c r="M56" s="6"/>
      <c r="N56" s="13"/>
      <c r="P56" s="41"/>
      <c r="Q56" s="11" t="s">
        <v>58</v>
      </c>
    </row>
    <row r="57" spans="1:17" ht="16.5" customHeight="1">
      <c r="A57" s="5"/>
      <c r="B57" s="168" t="s">
        <v>59</v>
      </c>
      <c r="C57" s="168"/>
      <c r="D57" s="168"/>
      <c r="E57" s="168"/>
      <c r="F57" s="168"/>
      <c r="G57" s="168"/>
      <c r="H57" s="6"/>
      <c r="I57" s="168" t="s">
        <v>74</v>
      </c>
      <c r="J57" s="168"/>
      <c r="K57" s="168"/>
      <c r="L57" s="168"/>
      <c r="M57" s="168"/>
      <c r="N57" s="214"/>
      <c r="P57" s="41"/>
      <c r="Q57" s="11"/>
    </row>
    <row r="58" spans="1:17" ht="11.25">
      <c r="A58" s="5"/>
      <c r="B58" s="169" t="s">
        <v>57</v>
      </c>
      <c r="C58" s="169"/>
      <c r="D58" s="169"/>
      <c r="E58" s="169"/>
      <c r="F58" s="169"/>
      <c r="G58" s="169"/>
      <c r="H58" s="6"/>
      <c r="I58" s="215" t="s">
        <v>57</v>
      </c>
      <c r="J58" s="215"/>
      <c r="K58" s="215"/>
      <c r="L58" s="215"/>
      <c r="M58" s="215"/>
      <c r="N58" s="216"/>
      <c r="P58" s="6"/>
      <c r="Q58" s="6"/>
    </row>
    <row r="59" spans="1:17" ht="26.25" customHeight="1">
      <c r="A59" s="5"/>
      <c r="B59" s="217" t="s">
        <v>61</v>
      </c>
      <c r="C59" s="217"/>
      <c r="D59" s="217"/>
      <c r="E59" s="217"/>
      <c r="F59" s="217"/>
      <c r="G59" s="217"/>
      <c r="H59" s="6"/>
      <c r="I59" s="218" t="s">
        <v>75</v>
      </c>
      <c r="J59" s="218"/>
      <c r="K59" s="218"/>
      <c r="L59" s="218"/>
      <c r="M59" s="218"/>
      <c r="N59" s="219"/>
      <c r="P59" s="6"/>
      <c r="Q59" s="6"/>
    </row>
    <row r="60" spans="1:17" ht="2.25" customHeight="1">
      <c r="A60" s="5"/>
      <c r="B60" s="169" t="s">
        <v>63</v>
      </c>
      <c r="C60" s="169"/>
      <c r="D60" s="169"/>
      <c r="E60" s="169"/>
      <c r="F60" s="169"/>
      <c r="G60" s="169"/>
      <c r="H60" s="6"/>
      <c r="I60" s="212"/>
      <c r="J60" s="212"/>
      <c r="K60" s="212"/>
      <c r="L60" s="212"/>
      <c r="M60" s="212"/>
      <c r="N60" s="213"/>
      <c r="P60" s="6"/>
      <c r="Q60" s="6"/>
    </row>
    <row r="61" spans="1:17" ht="0.75" customHeight="1" hidden="1">
      <c r="A61" s="5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13"/>
      <c r="P61" s="6"/>
      <c r="Q61" s="6"/>
    </row>
    <row r="62" spans="1:17" ht="14.25" customHeight="1" thickBot="1">
      <c r="A62" s="59"/>
      <c r="B62" s="60"/>
      <c r="C62" s="60"/>
      <c r="D62" s="60"/>
      <c r="E62" s="60"/>
      <c r="F62" s="60"/>
      <c r="G62" s="60"/>
      <c r="H62" s="60"/>
      <c r="I62" s="60" t="s">
        <v>64</v>
      </c>
      <c r="J62" s="60">
        <v>7862</v>
      </c>
      <c r="K62" s="60"/>
      <c r="L62" s="61"/>
      <c r="M62" s="62"/>
      <c r="N62" s="63"/>
      <c r="P62" s="6"/>
      <c r="Q62" s="6"/>
    </row>
    <row r="63" spans="14:17" ht="36" customHeight="1">
      <c r="N63" s="4" t="s">
        <v>65</v>
      </c>
      <c r="P63" s="6"/>
      <c r="Q63" s="6"/>
    </row>
    <row r="64" spans="16:17" ht="11.25">
      <c r="P64" s="6"/>
      <c r="Q64" s="6"/>
    </row>
    <row r="65" spans="16:17" ht="11.25">
      <c r="P65" s="6"/>
      <c r="Q65" s="6"/>
    </row>
    <row r="66" spans="16:17" ht="11.25">
      <c r="P66" s="6"/>
      <c r="Q66" s="6"/>
    </row>
    <row r="67" spans="16:17" ht="11.25">
      <c r="P67" s="6"/>
      <c r="Q67" s="6"/>
    </row>
    <row r="68" spans="16:17" ht="11.25">
      <c r="P68" s="6"/>
      <c r="Q68" s="6"/>
    </row>
    <row r="69" spans="16:17" ht="11.25">
      <c r="P69" s="6"/>
      <c r="Q69" s="6"/>
    </row>
    <row r="70" spans="16:17" ht="11.25">
      <c r="P70" s="6"/>
      <c r="Q70" s="6"/>
    </row>
    <row r="71" spans="16:17" ht="11.25">
      <c r="P71" s="6"/>
      <c r="Q71" s="6"/>
    </row>
    <row r="72" spans="16:17" ht="11.25">
      <c r="P72" s="6"/>
      <c r="Q72" s="6"/>
    </row>
    <row r="73" spans="16:17" ht="11.25">
      <c r="P73" s="6"/>
      <c r="Q73" s="6"/>
    </row>
    <row r="74" spans="16:17" ht="11.25">
      <c r="P74" s="6"/>
      <c r="Q74" s="6"/>
    </row>
  </sheetData>
  <sheetProtection/>
  <mergeCells count="83">
    <mergeCell ref="P50:Q50"/>
    <mergeCell ref="F51:G51"/>
    <mergeCell ref="F52:G52"/>
    <mergeCell ref="F53:G53"/>
    <mergeCell ref="B60:G60"/>
    <mergeCell ref="I60:N60"/>
    <mergeCell ref="B56:G56"/>
    <mergeCell ref="B57:G57"/>
    <mergeCell ref="I57:N57"/>
    <mergeCell ref="B58:G58"/>
    <mergeCell ref="I58:N58"/>
    <mergeCell ref="B59:G59"/>
    <mergeCell ref="I59:N59"/>
    <mergeCell ref="F43:G43"/>
    <mergeCell ref="M43:N43"/>
    <mergeCell ref="B54:G54"/>
    <mergeCell ref="I54:N54"/>
    <mergeCell ref="F44:G44"/>
    <mergeCell ref="F45:G45"/>
    <mergeCell ref="F46:G46"/>
    <mergeCell ref="F47:G47"/>
    <mergeCell ref="F48:G48"/>
    <mergeCell ref="F49:G49"/>
    <mergeCell ref="F50:G50"/>
    <mergeCell ref="P38:Q38"/>
    <mergeCell ref="M40:N40"/>
    <mergeCell ref="M41:N41"/>
    <mergeCell ref="F42:G42"/>
    <mergeCell ref="M42:N42"/>
    <mergeCell ref="M39:N39"/>
    <mergeCell ref="C34:E34"/>
    <mergeCell ref="G34:I34"/>
    <mergeCell ref="C35:E35"/>
    <mergeCell ref="G35:I35"/>
    <mergeCell ref="H36:I36"/>
    <mergeCell ref="M36:N36"/>
    <mergeCell ref="M37:N37"/>
    <mergeCell ref="G38:J38"/>
    <mergeCell ref="K38:L38"/>
    <mergeCell ref="M38:N38"/>
    <mergeCell ref="C31:E31"/>
    <mergeCell ref="G31:I31"/>
    <mergeCell ref="C32:E32"/>
    <mergeCell ref="G32:I32"/>
    <mergeCell ref="C33:E33"/>
    <mergeCell ref="G33:I33"/>
    <mergeCell ref="C28:E28"/>
    <mergeCell ref="G28:I28"/>
    <mergeCell ref="C29:E29"/>
    <mergeCell ref="G29:I29"/>
    <mergeCell ref="C30:E30"/>
    <mergeCell ref="G30:I30"/>
    <mergeCell ref="C27:E27"/>
    <mergeCell ref="G27:I27"/>
    <mergeCell ref="B19:N19"/>
    <mergeCell ref="B20:E20"/>
    <mergeCell ref="F20:I20"/>
    <mergeCell ref="J20:K20"/>
    <mergeCell ref="L20:N20"/>
    <mergeCell ref="B21:E21"/>
    <mergeCell ref="F21:I21"/>
    <mergeCell ref="J21:K21"/>
    <mergeCell ref="L21:N21"/>
    <mergeCell ref="F23:G23"/>
    <mergeCell ref="F24:G24"/>
    <mergeCell ref="M24:N24"/>
    <mergeCell ref="F25:G25"/>
    <mergeCell ref="M25:N25"/>
    <mergeCell ref="B13:N15"/>
    <mergeCell ref="G16:H16"/>
    <mergeCell ref="L16:M16"/>
    <mergeCell ref="B17:N17"/>
    <mergeCell ref="B18:C18"/>
    <mergeCell ref="E18:G18"/>
    <mergeCell ref="I18:J18"/>
    <mergeCell ref="L18:M18"/>
    <mergeCell ref="B11:C11"/>
    <mergeCell ref="D11:N11"/>
    <mergeCell ref="M2:N2"/>
    <mergeCell ref="L3:M3"/>
    <mergeCell ref="L8:M8"/>
    <mergeCell ref="K9:L9"/>
    <mergeCell ref="M9:N9"/>
  </mergeCells>
  <printOptions/>
  <pageMargins left="0.7" right="0.7" top="0.75" bottom="0.75" header="0.3" footer="0.3"/>
  <pageSetup horizontalDpi="600" verticalDpi="600" orientation="portrait" scale="95" r:id="rId2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V74"/>
  <sheetViews>
    <sheetView zoomScalePageLayoutView="0" workbookViewId="0" topLeftCell="A1">
      <selection activeCell="G40" sqref="G40"/>
    </sheetView>
  </sheetViews>
  <sheetFormatPr defaultColWidth="6.7109375" defaultRowHeight="1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125" style="4" customWidth="1"/>
    <col min="8" max="8" width="3.28125" style="4" customWidth="1"/>
    <col min="9" max="9" width="9.00390625" style="4" customWidth="1"/>
    <col min="10" max="10" width="8.140625" style="4" customWidth="1"/>
    <col min="11" max="11" width="4.00390625" style="4" customWidth="1"/>
    <col min="12" max="12" width="7.00390625" style="4" customWidth="1"/>
    <col min="13" max="13" width="5.28125" style="4" bestFit="1" customWidth="1"/>
    <col min="14" max="14" width="16.28125" style="4" customWidth="1"/>
    <col min="15" max="15" width="8.140625" style="4" bestFit="1" customWidth="1"/>
    <col min="16" max="16" width="9.28125" style="4" bestFit="1" customWidth="1"/>
    <col min="17" max="17" width="10.28125" style="4" bestFit="1" customWidth="1"/>
    <col min="18" max="16384" width="6.7109375" style="4" customWidth="1"/>
  </cols>
  <sheetData>
    <row r="1" spans="1:14" ht="11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1.2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164">
        <v>2</v>
      </c>
      <c r="N2" s="165"/>
    </row>
    <row r="3" spans="1:14" ht="11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166"/>
      <c r="M3" s="167"/>
      <c r="N3" s="8">
        <v>7862</v>
      </c>
    </row>
    <row r="4" spans="1:14" ht="11.2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9"/>
      <c r="M4" s="9"/>
      <c r="N4" s="10" t="s">
        <v>1</v>
      </c>
    </row>
    <row r="5" spans="1:14" ht="11.25">
      <c r="A5" s="5"/>
      <c r="B5" s="6"/>
      <c r="C5" s="6"/>
      <c r="D5" s="6"/>
      <c r="E5" s="6"/>
      <c r="F5" s="6"/>
      <c r="G5" s="11"/>
      <c r="H5" s="6"/>
      <c r="I5" s="6"/>
      <c r="J5" s="6"/>
      <c r="K5" s="6"/>
      <c r="L5" s="9" t="s">
        <v>2</v>
      </c>
      <c r="M5" s="9"/>
      <c r="N5" s="12"/>
    </row>
    <row r="6" spans="1:14" ht="11.25">
      <c r="A6" s="5"/>
      <c r="B6" s="6"/>
      <c r="C6" s="6"/>
      <c r="D6" s="6"/>
      <c r="E6" s="6"/>
      <c r="F6" s="6"/>
      <c r="G6" s="11" t="s">
        <v>3</v>
      </c>
      <c r="H6" s="6"/>
      <c r="I6" s="6"/>
      <c r="J6" s="6"/>
      <c r="K6" s="6"/>
      <c r="L6" s="6"/>
      <c r="M6" s="6"/>
      <c r="N6" s="13"/>
    </row>
    <row r="7" spans="1:14" ht="11.25">
      <c r="A7" s="5"/>
      <c r="B7" s="6"/>
      <c r="C7" s="6"/>
      <c r="D7" s="6"/>
      <c r="E7" s="6"/>
      <c r="F7" s="11"/>
      <c r="G7" s="11"/>
      <c r="H7" s="6"/>
      <c r="I7" s="6"/>
      <c r="J7" s="6"/>
      <c r="K7" s="6"/>
      <c r="L7" s="6"/>
      <c r="M7" s="6"/>
      <c r="N7" s="13"/>
    </row>
    <row r="8" spans="1:14" ht="12" thickBot="1">
      <c r="A8" s="5"/>
      <c r="B8" s="6"/>
      <c r="C8" s="6"/>
      <c r="D8" s="6"/>
      <c r="E8" s="6"/>
      <c r="F8" s="6"/>
      <c r="G8" s="6" t="s">
        <v>4</v>
      </c>
      <c r="H8" s="6"/>
      <c r="I8" s="6"/>
      <c r="J8" s="14">
        <v>3</v>
      </c>
      <c r="K8" s="15" t="s">
        <v>5</v>
      </c>
      <c r="L8" s="168" t="s">
        <v>14</v>
      </c>
      <c r="M8" s="168"/>
      <c r="N8" s="13">
        <v>2017</v>
      </c>
    </row>
    <row r="9" spans="1:14" ht="11.25">
      <c r="A9" s="5"/>
      <c r="B9" s="6"/>
      <c r="C9" s="6"/>
      <c r="D9" s="6"/>
      <c r="E9" s="6"/>
      <c r="F9" s="6"/>
      <c r="G9" s="6"/>
      <c r="H9" s="6"/>
      <c r="I9" s="6"/>
      <c r="J9" s="6"/>
      <c r="K9" s="169" t="s">
        <v>6</v>
      </c>
      <c r="L9" s="169"/>
      <c r="M9" s="170">
        <f>M42</f>
        <v>3200</v>
      </c>
      <c r="N9" s="171"/>
    </row>
    <row r="10" spans="1:14" ht="13.5" customHeight="1">
      <c r="A10" s="5"/>
      <c r="B10" s="6" t="s">
        <v>7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1:14" ht="11.25">
      <c r="A11" s="17"/>
      <c r="B11" s="161">
        <f>$M$9</f>
        <v>3200</v>
      </c>
      <c r="C11" s="161"/>
      <c r="D11" s="162" t="s">
        <v>71</v>
      </c>
      <c r="E11" s="162"/>
      <c r="F11" s="162"/>
      <c r="G11" s="162"/>
      <c r="H11" s="162"/>
      <c r="I11" s="162"/>
      <c r="J11" s="162"/>
      <c r="K11" s="162"/>
      <c r="L11" s="162"/>
      <c r="M11" s="162"/>
      <c r="N11" s="163"/>
    </row>
    <row r="12" spans="1:20" ht="11.25">
      <c r="A12" s="5"/>
      <c r="B12" s="6" t="s">
        <v>8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  <c r="P12" s="4" t="s">
        <v>9</v>
      </c>
      <c r="T12" s="4" t="s">
        <v>10</v>
      </c>
    </row>
    <row r="13" spans="1:14" ht="12.75" customHeight="1">
      <c r="A13" s="5"/>
      <c r="B13" s="172" t="s">
        <v>66</v>
      </c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3"/>
    </row>
    <row r="14" spans="1:14" ht="11.25">
      <c r="A14" s="5"/>
      <c r="B14" s="172"/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3"/>
    </row>
    <row r="15" spans="1:14" ht="11.25">
      <c r="A15" s="5"/>
      <c r="B15" s="172"/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3"/>
    </row>
    <row r="16" spans="1:16" ht="11.25">
      <c r="A16" s="5"/>
      <c r="B16" s="6" t="s">
        <v>11</v>
      </c>
      <c r="C16" s="6"/>
      <c r="D16" s="6"/>
      <c r="E16" s="18">
        <v>5</v>
      </c>
      <c r="F16" s="15" t="s">
        <v>5</v>
      </c>
      <c r="G16" s="168" t="s">
        <v>14</v>
      </c>
      <c r="H16" s="168"/>
      <c r="I16" s="15" t="s">
        <v>12</v>
      </c>
      <c r="J16" s="18">
        <v>7</v>
      </c>
      <c r="K16" s="15" t="s">
        <v>13</v>
      </c>
      <c r="L16" s="168" t="s">
        <v>14</v>
      </c>
      <c r="M16" s="168"/>
      <c r="N16" s="13">
        <v>2017</v>
      </c>
      <c r="P16" s="19"/>
    </row>
    <row r="17" spans="1:14" ht="12" thickBot="1">
      <c r="A17" s="5"/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5"/>
    </row>
    <row r="18" spans="1:22" ht="12" thickBot="1">
      <c r="A18" s="5"/>
      <c r="B18" s="169" t="s">
        <v>15</v>
      </c>
      <c r="C18" s="176"/>
      <c r="D18" s="20"/>
      <c r="E18" s="177" t="s">
        <v>16</v>
      </c>
      <c r="F18" s="178"/>
      <c r="G18" s="179"/>
      <c r="H18" s="20"/>
      <c r="I18" s="177" t="s">
        <v>18</v>
      </c>
      <c r="J18" s="179"/>
      <c r="K18" s="20" t="s">
        <v>17</v>
      </c>
      <c r="L18" s="177" t="s">
        <v>19</v>
      </c>
      <c r="M18" s="179"/>
      <c r="N18" s="20"/>
      <c r="V18" s="4" t="s">
        <v>10</v>
      </c>
    </row>
    <row r="19" spans="1:17" ht="11.25">
      <c r="A19" s="5"/>
      <c r="B19" s="174" t="s">
        <v>20</v>
      </c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5"/>
      <c r="Q19" s="4" t="s">
        <v>10</v>
      </c>
    </row>
    <row r="20" spans="1:17" ht="12.75" customHeight="1">
      <c r="A20" s="5"/>
      <c r="B20" s="180"/>
      <c r="C20" s="181"/>
      <c r="D20" s="181"/>
      <c r="E20" s="182"/>
      <c r="F20" s="164"/>
      <c r="G20" s="183"/>
      <c r="H20" s="183"/>
      <c r="I20" s="184"/>
      <c r="J20" s="164"/>
      <c r="K20" s="184"/>
      <c r="L20" s="164"/>
      <c r="M20" s="183"/>
      <c r="N20" s="165"/>
      <c r="Q20" s="4" t="s">
        <v>10</v>
      </c>
    </row>
    <row r="21" spans="1:14" ht="11.25">
      <c r="A21" s="5"/>
      <c r="B21" s="185" t="s">
        <v>21</v>
      </c>
      <c r="C21" s="186"/>
      <c r="D21" s="186"/>
      <c r="E21" s="187"/>
      <c r="F21" s="185" t="s">
        <v>22</v>
      </c>
      <c r="G21" s="186"/>
      <c r="H21" s="186"/>
      <c r="I21" s="187"/>
      <c r="J21" s="185" t="s">
        <v>23</v>
      </c>
      <c r="K21" s="187"/>
      <c r="L21" s="185" t="s">
        <v>24</v>
      </c>
      <c r="M21" s="186"/>
      <c r="N21" s="188"/>
    </row>
    <row r="22" spans="1:14" ht="11.25">
      <c r="A22" s="5"/>
      <c r="B22" s="7" t="s">
        <v>25</v>
      </c>
      <c r="C22" s="6"/>
      <c r="D22" s="6"/>
      <c r="E22" s="11"/>
      <c r="F22" s="6"/>
      <c r="G22" s="6"/>
      <c r="H22" s="6"/>
      <c r="I22" s="6"/>
      <c r="J22" s="6"/>
      <c r="K22" s="6"/>
      <c r="L22" s="6"/>
      <c r="M22" s="6"/>
      <c r="N22" s="13"/>
    </row>
    <row r="23" spans="1:14" ht="11.25">
      <c r="A23" s="5"/>
      <c r="B23" s="6"/>
      <c r="C23" s="6" t="s">
        <v>26</v>
      </c>
      <c r="D23" s="6"/>
      <c r="E23" s="15"/>
      <c r="F23" s="168" t="s">
        <v>27</v>
      </c>
      <c r="G23" s="168"/>
      <c r="H23" s="6"/>
      <c r="I23" s="6"/>
      <c r="J23" s="11"/>
      <c r="K23" s="6"/>
      <c r="L23" s="6"/>
      <c r="M23" s="6"/>
      <c r="N23" s="13"/>
    </row>
    <row r="24" spans="1:14" ht="11.25">
      <c r="A24" s="5"/>
      <c r="B24" s="6" t="s">
        <v>28</v>
      </c>
      <c r="C24" s="6"/>
      <c r="D24" s="22">
        <v>2</v>
      </c>
      <c r="E24" s="15" t="s">
        <v>29</v>
      </c>
      <c r="F24" s="189">
        <v>1200</v>
      </c>
      <c r="G24" s="190"/>
      <c r="H24" s="6" t="s">
        <v>30</v>
      </c>
      <c r="I24" s="6"/>
      <c r="J24" s="11"/>
      <c r="K24" s="6"/>
      <c r="L24" s="6"/>
      <c r="M24" s="191"/>
      <c r="N24" s="192"/>
    </row>
    <row r="25" spans="1:14" ht="11.25">
      <c r="A25" s="5"/>
      <c r="B25" s="6" t="s">
        <v>31</v>
      </c>
      <c r="C25" s="6"/>
      <c r="D25" s="22">
        <v>1</v>
      </c>
      <c r="E25" s="15" t="s">
        <v>29</v>
      </c>
      <c r="F25" s="189">
        <v>800</v>
      </c>
      <c r="G25" s="190"/>
      <c r="H25" s="6" t="s">
        <v>30</v>
      </c>
      <c r="I25" s="6"/>
      <c r="J25" s="11"/>
      <c r="K25" s="6" t="s">
        <v>32</v>
      </c>
      <c r="L25" s="6"/>
      <c r="M25" s="193">
        <f>D24*F24+D25*F25</f>
        <v>3200</v>
      </c>
      <c r="N25" s="194"/>
    </row>
    <row r="26" spans="1:14" ht="11.25">
      <c r="A26" s="5"/>
      <c r="B26" s="7" t="s">
        <v>33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13"/>
    </row>
    <row r="27" spans="1:14" ht="11.25">
      <c r="A27" s="5"/>
      <c r="B27" s="6" t="s">
        <v>5</v>
      </c>
      <c r="C27" s="168" t="s">
        <v>69</v>
      </c>
      <c r="D27" s="168"/>
      <c r="E27" s="168"/>
      <c r="F27" s="15" t="s">
        <v>29</v>
      </c>
      <c r="G27" s="168" t="s">
        <v>35</v>
      </c>
      <c r="H27" s="168"/>
      <c r="I27" s="168"/>
      <c r="J27" s="23"/>
      <c r="K27" s="6" t="s">
        <v>34</v>
      </c>
      <c r="L27" s="6"/>
      <c r="M27" s="6"/>
      <c r="N27" s="24"/>
    </row>
    <row r="28" spans="1:14" ht="11.25">
      <c r="A28" s="5"/>
      <c r="B28" s="6" t="s">
        <v>5</v>
      </c>
      <c r="C28" s="168" t="s">
        <v>35</v>
      </c>
      <c r="D28" s="168"/>
      <c r="E28" s="168"/>
      <c r="F28" s="25" t="s">
        <v>29</v>
      </c>
      <c r="G28" s="168" t="s">
        <v>69</v>
      </c>
      <c r="H28" s="168"/>
      <c r="I28" s="168"/>
      <c r="J28" s="23"/>
      <c r="K28" s="6" t="s">
        <v>34</v>
      </c>
      <c r="L28" s="6"/>
      <c r="M28" s="6"/>
      <c r="N28" s="24"/>
    </row>
    <row r="29" spans="1:14" ht="11.25">
      <c r="A29" s="5"/>
      <c r="B29" s="6" t="s">
        <v>5</v>
      </c>
      <c r="C29" s="168"/>
      <c r="D29" s="168"/>
      <c r="E29" s="168"/>
      <c r="F29" s="25" t="s">
        <v>29</v>
      </c>
      <c r="G29" s="168"/>
      <c r="H29" s="168"/>
      <c r="I29" s="168"/>
      <c r="J29" s="26"/>
      <c r="K29" s="6" t="s">
        <v>34</v>
      </c>
      <c r="L29" s="6"/>
      <c r="M29" s="6"/>
      <c r="N29" s="13"/>
    </row>
    <row r="30" spans="1:14" ht="11.25">
      <c r="A30" s="5"/>
      <c r="B30" s="6" t="s">
        <v>5</v>
      </c>
      <c r="C30" s="168"/>
      <c r="D30" s="168"/>
      <c r="E30" s="168"/>
      <c r="F30" s="15" t="s">
        <v>29</v>
      </c>
      <c r="G30" s="183"/>
      <c r="H30" s="183"/>
      <c r="I30" s="183"/>
      <c r="J30" s="26"/>
      <c r="K30" s="6" t="s">
        <v>34</v>
      </c>
      <c r="L30" s="6"/>
      <c r="M30" s="6"/>
      <c r="N30" s="13"/>
    </row>
    <row r="31" spans="1:14" ht="11.25">
      <c r="A31" s="5"/>
      <c r="B31" s="6" t="s">
        <v>5</v>
      </c>
      <c r="C31" s="183"/>
      <c r="D31" s="183"/>
      <c r="E31" s="183"/>
      <c r="F31" s="15" t="s">
        <v>29</v>
      </c>
      <c r="G31" s="183"/>
      <c r="H31" s="183"/>
      <c r="I31" s="183"/>
      <c r="J31" s="26"/>
      <c r="K31" s="6" t="s">
        <v>34</v>
      </c>
      <c r="L31" s="6"/>
      <c r="M31" s="6"/>
      <c r="N31" s="13"/>
    </row>
    <row r="32" spans="1:14" ht="11.25">
      <c r="A32" s="5"/>
      <c r="B32" s="6" t="s">
        <v>5</v>
      </c>
      <c r="C32" s="183"/>
      <c r="D32" s="183"/>
      <c r="E32" s="183"/>
      <c r="F32" s="15" t="s">
        <v>29</v>
      </c>
      <c r="G32" s="168"/>
      <c r="H32" s="168"/>
      <c r="I32" s="168"/>
      <c r="J32" s="26"/>
      <c r="K32" s="6" t="s">
        <v>34</v>
      </c>
      <c r="L32" s="6"/>
      <c r="M32" s="6"/>
      <c r="N32" s="13"/>
    </row>
    <row r="33" spans="1:14" ht="11.25">
      <c r="A33" s="5"/>
      <c r="B33" s="6" t="s">
        <v>5</v>
      </c>
      <c r="C33" s="168"/>
      <c r="D33" s="168"/>
      <c r="E33" s="168"/>
      <c r="F33" s="15" t="s">
        <v>29</v>
      </c>
      <c r="G33" s="183"/>
      <c r="H33" s="183"/>
      <c r="I33" s="183"/>
      <c r="J33" s="26"/>
      <c r="K33" s="6" t="s">
        <v>34</v>
      </c>
      <c r="L33" s="6"/>
      <c r="M33" s="6"/>
      <c r="N33" s="13"/>
    </row>
    <row r="34" spans="1:14" ht="11.25">
      <c r="A34" s="5"/>
      <c r="B34" s="6" t="s">
        <v>5</v>
      </c>
      <c r="C34" s="183"/>
      <c r="D34" s="183"/>
      <c r="E34" s="183"/>
      <c r="F34" s="15" t="s">
        <v>29</v>
      </c>
      <c r="G34" s="168"/>
      <c r="H34" s="168"/>
      <c r="I34" s="168"/>
      <c r="J34" s="27"/>
      <c r="K34" s="6" t="s">
        <v>34</v>
      </c>
      <c r="L34" s="6"/>
      <c r="M34" s="6"/>
      <c r="N34" s="13"/>
    </row>
    <row r="35" spans="1:14" ht="11.25">
      <c r="A35" s="5"/>
      <c r="B35" s="6"/>
      <c r="C35" s="169"/>
      <c r="D35" s="169"/>
      <c r="E35" s="169"/>
      <c r="F35" s="15" t="s">
        <v>29</v>
      </c>
      <c r="G35" s="169"/>
      <c r="H35" s="169"/>
      <c r="I35" s="169"/>
      <c r="J35" s="28">
        <f>J27+J28+J29+J30+J31+J32+J34</f>
        <v>0</v>
      </c>
      <c r="K35" s="6"/>
      <c r="L35" s="6"/>
      <c r="M35" s="29"/>
      <c r="N35" s="30"/>
    </row>
    <row r="36" spans="1:14" ht="11.25">
      <c r="A36" s="5"/>
      <c r="B36" s="6"/>
      <c r="C36" s="6"/>
      <c r="D36" s="6"/>
      <c r="E36" s="6"/>
      <c r="F36" s="6"/>
      <c r="G36" s="6"/>
      <c r="H36" s="169" t="s">
        <v>36</v>
      </c>
      <c r="I36" s="169"/>
      <c r="J36" s="31">
        <v>1.6</v>
      </c>
      <c r="K36" s="6"/>
      <c r="L36" s="32"/>
      <c r="M36" s="193">
        <f>M25</f>
        <v>3200</v>
      </c>
      <c r="N36" s="194"/>
    </row>
    <row r="37" spans="1:18" ht="11.25">
      <c r="A37" s="5"/>
      <c r="B37" s="6" t="s">
        <v>37</v>
      </c>
      <c r="C37" s="6"/>
      <c r="D37" s="6"/>
      <c r="E37" s="6"/>
      <c r="F37" s="6"/>
      <c r="G37" s="6"/>
      <c r="H37" s="15"/>
      <c r="I37" s="15"/>
      <c r="J37" s="31"/>
      <c r="K37" s="6"/>
      <c r="L37" s="33" t="s">
        <v>38</v>
      </c>
      <c r="M37" s="195">
        <v>1</v>
      </c>
      <c r="N37" s="196"/>
      <c r="R37" s="4" t="s">
        <v>39</v>
      </c>
    </row>
    <row r="38" spans="1:17" ht="11.25">
      <c r="A38" s="5"/>
      <c r="B38" s="6"/>
      <c r="C38" s="6"/>
      <c r="D38" s="6"/>
      <c r="E38" s="6"/>
      <c r="F38" s="6"/>
      <c r="G38" s="197"/>
      <c r="H38" s="197"/>
      <c r="I38" s="197"/>
      <c r="J38" s="197"/>
      <c r="K38" s="197" t="s">
        <v>40</v>
      </c>
      <c r="L38" s="198"/>
      <c r="M38" s="195">
        <v>0</v>
      </c>
      <c r="N38" s="196"/>
      <c r="P38" s="169"/>
      <c r="Q38" s="169"/>
    </row>
    <row r="39" spans="1:17" ht="11.25">
      <c r="A39" s="5"/>
      <c r="B39" s="35"/>
      <c r="C39" s="36" t="s">
        <v>41</v>
      </c>
      <c r="D39" s="37"/>
      <c r="E39" s="37"/>
      <c r="F39" s="37"/>
      <c r="G39" s="38"/>
      <c r="H39" s="39"/>
      <c r="I39" s="39"/>
      <c r="J39" s="40"/>
      <c r="K39" s="40"/>
      <c r="L39" s="33" t="s">
        <v>33</v>
      </c>
      <c r="M39" s="189">
        <f>J35*J36</f>
        <v>0</v>
      </c>
      <c r="N39" s="199"/>
      <c r="P39" s="41"/>
      <c r="Q39" s="6"/>
    </row>
    <row r="40" spans="1:17" ht="11.25">
      <c r="A40" s="5"/>
      <c r="B40" s="42"/>
      <c r="C40" s="7"/>
      <c r="D40" s="6"/>
      <c r="E40" s="6"/>
      <c r="F40" s="6"/>
      <c r="G40" s="43"/>
      <c r="H40" s="39"/>
      <c r="I40" s="39"/>
      <c r="J40" s="40"/>
      <c r="K40" s="40"/>
      <c r="L40" s="33" t="s">
        <v>42</v>
      </c>
      <c r="M40" s="189">
        <v>0</v>
      </c>
      <c r="N40" s="199"/>
      <c r="P40" s="41"/>
      <c r="Q40" s="6"/>
    </row>
    <row r="41" spans="1:17" ht="11.25">
      <c r="A41" s="5"/>
      <c r="B41" s="42"/>
      <c r="C41" s="7"/>
      <c r="D41" s="6"/>
      <c r="E41" s="6"/>
      <c r="F41" s="6"/>
      <c r="G41" s="43"/>
      <c r="H41" s="39"/>
      <c r="I41" s="39"/>
      <c r="J41" s="40"/>
      <c r="K41" s="40"/>
      <c r="L41" s="33" t="s">
        <v>43</v>
      </c>
      <c r="M41" s="189">
        <v>0</v>
      </c>
      <c r="N41" s="199"/>
      <c r="P41" s="41"/>
      <c r="Q41" s="6"/>
    </row>
    <row r="42" spans="1:17" ht="11.25">
      <c r="A42" s="5"/>
      <c r="B42" s="42" t="s">
        <v>44</v>
      </c>
      <c r="C42" s="6"/>
      <c r="D42" s="6"/>
      <c r="E42" s="32"/>
      <c r="F42" s="200">
        <v>0</v>
      </c>
      <c r="G42" s="201"/>
      <c r="H42" s="33"/>
      <c r="I42" s="33"/>
      <c r="J42" s="33"/>
      <c r="K42" s="6" t="s">
        <v>45</v>
      </c>
      <c r="L42" s="32"/>
      <c r="M42" s="170">
        <f>SUM(M36+M38+M39)+M40+M41</f>
        <v>3200</v>
      </c>
      <c r="N42" s="171"/>
      <c r="O42" s="44"/>
      <c r="P42" s="41"/>
      <c r="Q42" s="11"/>
    </row>
    <row r="43" spans="1:17" ht="11.25">
      <c r="A43" s="5"/>
      <c r="B43" s="42" t="s">
        <v>46</v>
      </c>
      <c r="C43" s="6"/>
      <c r="D43" s="6"/>
      <c r="E43" s="32"/>
      <c r="F43" s="202">
        <v>0</v>
      </c>
      <c r="G43" s="203"/>
      <c r="H43" s="33"/>
      <c r="I43" s="33"/>
      <c r="J43" s="33"/>
      <c r="K43" s="6" t="s">
        <v>47</v>
      </c>
      <c r="L43" s="32"/>
      <c r="M43" s="170"/>
      <c r="N43" s="171"/>
      <c r="P43" s="41"/>
      <c r="Q43" s="11"/>
    </row>
    <row r="44" spans="1:17" ht="11.25">
      <c r="A44" s="5"/>
      <c r="B44" s="42" t="s">
        <v>48</v>
      </c>
      <c r="C44" s="6"/>
      <c r="D44" s="6"/>
      <c r="E44" s="32"/>
      <c r="F44" s="204">
        <v>0</v>
      </c>
      <c r="G44" s="205"/>
      <c r="H44" s="33"/>
      <c r="I44" s="33"/>
      <c r="J44" s="33"/>
      <c r="K44" s="6"/>
      <c r="L44" s="32"/>
      <c r="M44" s="45"/>
      <c r="N44" s="46"/>
      <c r="P44" s="41"/>
      <c r="Q44" s="47"/>
    </row>
    <row r="45" spans="1:17" ht="11.25">
      <c r="A45" s="5"/>
      <c r="B45" s="42" t="s">
        <v>49</v>
      </c>
      <c r="C45" s="6"/>
      <c r="D45" s="6"/>
      <c r="E45" s="32"/>
      <c r="F45" s="202">
        <v>0</v>
      </c>
      <c r="G45" s="203"/>
      <c r="H45" s="33"/>
      <c r="I45" s="33"/>
      <c r="J45" s="33"/>
      <c r="K45" s="6"/>
      <c r="L45" s="32"/>
      <c r="M45" s="45"/>
      <c r="N45" s="46"/>
      <c r="P45" s="41"/>
      <c r="Q45" s="11"/>
    </row>
    <row r="46" spans="1:17" ht="11.25">
      <c r="A46" s="5"/>
      <c r="B46" s="42" t="s">
        <v>48</v>
      </c>
      <c r="C46" s="6"/>
      <c r="D46" s="6"/>
      <c r="E46" s="32"/>
      <c r="F46" s="204">
        <v>0</v>
      </c>
      <c r="G46" s="205"/>
      <c r="H46" s="33"/>
      <c r="I46" s="33"/>
      <c r="J46" s="33"/>
      <c r="K46" s="6"/>
      <c r="L46" s="32"/>
      <c r="M46" s="45"/>
      <c r="N46" s="46"/>
      <c r="P46" s="41"/>
      <c r="Q46" s="11"/>
    </row>
    <row r="47" spans="1:17" ht="11.25">
      <c r="A47" s="5"/>
      <c r="B47" s="42" t="s">
        <v>33</v>
      </c>
      <c r="C47" s="6"/>
      <c r="D47" s="6"/>
      <c r="E47" s="32"/>
      <c r="F47" s="200">
        <v>0</v>
      </c>
      <c r="G47" s="201"/>
      <c r="H47" s="6"/>
      <c r="I47" s="35" t="s">
        <v>50</v>
      </c>
      <c r="J47" s="37"/>
      <c r="K47" s="37"/>
      <c r="L47" s="37"/>
      <c r="M47" s="37"/>
      <c r="N47" s="48"/>
      <c r="P47" s="41"/>
      <c r="Q47" s="11"/>
    </row>
    <row r="48" spans="1:17" ht="11.25">
      <c r="A48" s="5"/>
      <c r="B48" s="42" t="s">
        <v>51</v>
      </c>
      <c r="C48" s="6"/>
      <c r="D48" s="6"/>
      <c r="E48" s="32"/>
      <c r="F48" s="202">
        <v>0</v>
      </c>
      <c r="G48" s="203"/>
      <c r="H48" s="6"/>
      <c r="I48" s="49"/>
      <c r="J48" s="50"/>
      <c r="K48" s="50"/>
      <c r="L48" s="50"/>
      <c r="M48" s="50"/>
      <c r="N48" s="51"/>
      <c r="P48" s="6"/>
      <c r="Q48" s="6"/>
    </row>
    <row r="49" spans="1:17" ht="11.25">
      <c r="A49" s="5"/>
      <c r="B49" s="42" t="s">
        <v>43</v>
      </c>
      <c r="C49" s="6"/>
      <c r="D49" s="6"/>
      <c r="E49" s="32" t="s">
        <v>52</v>
      </c>
      <c r="F49" s="202">
        <v>0</v>
      </c>
      <c r="G49" s="203"/>
      <c r="H49" s="6"/>
      <c r="I49" s="49"/>
      <c r="J49" s="50"/>
      <c r="K49" s="50"/>
      <c r="L49" s="50"/>
      <c r="M49" s="50"/>
      <c r="N49" s="51"/>
      <c r="P49" s="6"/>
      <c r="Q49" s="6"/>
    </row>
    <row r="50" spans="1:17" ht="11.25">
      <c r="A50" s="5"/>
      <c r="B50" s="42" t="s">
        <v>53</v>
      </c>
      <c r="C50" s="6"/>
      <c r="D50" s="6"/>
      <c r="E50" s="32"/>
      <c r="F50" s="202">
        <v>0</v>
      </c>
      <c r="G50" s="203"/>
      <c r="H50" s="52"/>
      <c r="I50" s="49"/>
      <c r="J50" s="50"/>
      <c r="K50" s="50"/>
      <c r="L50" s="50"/>
      <c r="M50" s="50"/>
      <c r="N50" s="51"/>
      <c r="P50" s="169"/>
      <c r="Q50" s="169"/>
    </row>
    <row r="51" spans="1:17" ht="11.25">
      <c r="A51" s="5"/>
      <c r="B51" s="42" t="s">
        <v>47</v>
      </c>
      <c r="C51" s="6"/>
      <c r="D51" s="6"/>
      <c r="E51" s="32"/>
      <c r="F51" s="206">
        <f>SUM(F46:G50)</f>
        <v>0</v>
      </c>
      <c r="G51" s="207"/>
      <c r="H51" s="6"/>
      <c r="I51" s="49"/>
      <c r="J51" s="50"/>
      <c r="K51" s="50"/>
      <c r="L51" s="50"/>
      <c r="M51" s="50"/>
      <c r="N51" s="51"/>
      <c r="P51" s="41"/>
      <c r="Q51" s="6"/>
    </row>
    <row r="52" spans="1:17" ht="11.25">
      <c r="A52" s="5"/>
      <c r="B52" s="42" t="s">
        <v>54</v>
      </c>
      <c r="C52" s="6"/>
      <c r="D52" s="6"/>
      <c r="E52" s="32"/>
      <c r="F52" s="208">
        <f>+M42-F51</f>
        <v>3200</v>
      </c>
      <c r="G52" s="209"/>
      <c r="H52" s="6"/>
      <c r="I52" s="53"/>
      <c r="J52" s="27"/>
      <c r="K52" s="27"/>
      <c r="L52" s="27"/>
      <c r="M52" s="27"/>
      <c r="N52" s="54"/>
      <c r="P52" s="41"/>
      <c r="Q52" s="6"/>
    </row>
    <row r="53" spans="1:17" ht="12" thickBot="1">
      <c r="A53" s="5"/>
      <c r="B53" s="55" t="s">
        <v>48</v>
      </c>
      <c r="C53" s="26"/>
      <c r="D53" s="26"/>
      <c r="E53" s="56"/>
      <c r="F53" s="210">
        <f>+F51+F52</f>
        <v>3200</v>
      </c>
      <c r="G53" s="211"/>
      <c r="H53" s="6"/>
      <c r="I53" s="57"/>
      <c r="J53" s="27"/>
      <c r="K53" s="27"/>
      <c r="L53" s="27"/>
      <c r="M53" s="27"/>
      <c r="N53" s="54"/>
      <c r="P53" s="41"/>
      <c r="Q53" s="11"/>
    </row>
    <row r="54" spans="1:17" ht="11.25">
      <c r="A54" s="5"/>
      <c r="B54" s="169" t="s">
        <v>55</v>
      </c>
      <c r="C54" s="169"/>
      <c r="D54" s="169"/>
      <c r="E54" s="169"/>
      <c r="F54" s="169"/>
      <c r="G54" s="169"/>
      <c r="H54" s="6"/>
      <c r="I54" s="215" t="s">
        <v>56</v>
      </c>
      <c r="J54" s="215"/>
      <c r="K54" s="215"/>
      <c r="L54" s="215"/>
      <c r="M54" s="215"/>
      <c r="N54" s="216"/>
      <c r="P54" s="41"/>
      <c r="Q54" s="11"/>
    </row>
    <row r="55" spans="1:17" ht="1.5" customHeight="1">
      <c r="A55" s="5"/>
      <c r="B55" s="15"/>
      <c r="C55" s="15"/>
      <c r="D55" s="15"/>
      <c r="E55" s="15"/>
      <c r="F55" s="15"/>
      <c r="G55" s="15"/>
      <c r="H55" s="6"/>
      <c r="I55" s="15"/>
      <c r="J55" s="15"/>
      <c r="K55" s="15"/>
      <c r="L55" s="15"/>
      <c r="M55" s="15"/>
      <c r="N55" s="58"/>
      <c r="P55" s="41"/>
      <c r="Q55" s="11" t="s">
        <v>57</v>
      </c>
    </row>
    <row r="56" spans="1:17" ht="11.25" customHeight="1" hidden="1">
      <c r="A56" s="5"/>
      <c r="B56" s="169"/>
      <c r="C56" s="169"/>
      <c r="D56" s="169"/>
      <c r="E56" s="169"/>
      <c r="F56" s="169"/>
      <c r="G56" s="169"/>
      <c r="H56" s="6"/>
      <c r="I56" s="6"/>
      <c r="J56" s="6"/>
      <c r="K56" s="6"/>
      <c r="L56" s="6"/>
      <c r="M56" s="6"/>
      <c r="N56" s="13"/>
      <c r="P56" s="41"/>
      <c r="Q56" s="11" t="s">
        <v>58</v>
      </c>
    </row>
    <row r="57" spans="1:17" ht="16.5" customHeight="1">
      <c r="A57" s="5"/>
      <c r="B57" s="168" t="s">
        <v>59</v>
      </c>
      <c r="C57" s="168"/>
      <c r="D57" s="168"/>
      <c r="E57" s="168"/>
      <c r="F57" s="168"/>
      <c r="G57" s="168"/>
      <c r="H57" s="6"/>
      <c r="I57" s="168" t="s">
        <v>67</v>
      </c>
      <c r="J57" s="168"/>
      <c r="K57" s="168"/>
      <c r="L57" s="168"/>
      <c r="M57" s="168"/>
      <c r="N57" s="214"/>
      <c r="P57" s="41"/>
      <c r="Q57" s="11"/>
    </row>
    <row r="58" spans="1:17" ht="11.25">
      <c r="A58" s="5"/>
      <c r="B58" s="169" t="s">
        <v>57</v>
      </c>
      <c r="C58" s="169"/>
      <c r="D58" s="169"/>
      <c r="E58" s="169"/>
      <c r="F58" s="169"/>
      <c r="G58" s="169"/>
      <c r="H58" s="6"/>
      <c r="I58" s="215" t="s">
        <v>57</v>
      </c>
      <c r="J58" s="215"/>
      <c r="K58" s="215"/>
      <c r="L58" s="215"/>
      <c r="M58" s="215"/>
      <c r="N58" s="216"/>
      <c r="P58" s="6"/>
      <c r="Q58" s="6"/>
    </row>
    <row r="59" spans="1:17" ht="26.25" customHeight="1">
      <c r="A59" s="5"/>
      <c r="B59" s="217" t="s">
        <v>61</v>
      </c>
      <c r="C59" s="217"/>
      <c r="D59" s="217"/>
      <c r="E59" s="217"/>
      <c r="F59" s="217"/>
      <c r="G59" s="217"/>
      <c r="H59" s="6"/>
      <c r="I59" s="218" t="s">
        <v>68</v>
      </c>
      <c r="J59" s="218"/>
      <c r="K59" s="218"/>
      <c r="L59" s="218"/>
      <c r="M59" s="218"/>
      <c r="N59" s="219"/>
      <c r="P59" s="6"/>
      <c r="Q59" s="6"/>
    </row>
    <row r="60" spans="1:17" ht="2.25" customHeight="1">
      <c r="A60" s="5"/>
      <c r="B60" s="169" t="s">
        <v>63</v>
      </c>
      <c r="C60" s="169"/>
      <c r="D60" s="169"/>
      <c r="E60" s="169"/>
      <c r="F60" s="169"/>
      <c r="G60" s="169"/>
      <c r="H60" s="6"/>
      <c r="I60" s="212"/>
      <c r="J60" s="212"/>
      <c r="K60" s="212"/>
      <c r="L60" s="212"/>
      <c r="M60" s="212"/>
      <c r="N60" s="213"/>
      <c r="P60" s="6"/>
      <c r="Q60" s="6"/>
    </row>
    <row r="61" spans="1:17" ht="0.75" customHeight="1" hidden="1">
      <c r="A61" s="5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13"/>
      <c r="P61" s="6"/>
      <c r="Q61" s="6"/>
    </row>
    <row r="62" spans="1:17" ht="14.25" customHeight="1" thickBot="1">
      <c r="A62" s="59"/>
      <c r="B62" s="60"/>
      <c r="C62" s="60"/>
      <c r="D62" s="60"/>
      <c r="E62" s="60"/>
      <c r="F62" s="60"/>
      <c r="G62" s="60"/>
      <c r="H62" s="60"/>
      <c r="I62" s="60" t="s">
        <v>64</v>
      </c>
      <c r="J62" s="60">
        <v>7862</v>
      </c>
      <c r="K62" s="60"/>
      <c r="L62" s="61"/>
      <c r="M62" s="62"/>
      <c r="N62" s="63"/>
      <c r="P62" s="6"/>
      <c r="Q62" s="6"/>
    </row>
    <row r="63" spans="14:17" ht="36" customHeight="1">
      <c r="N63" s="4" t="s">
        <v>65</v>
      </c>
      <c r="P63" s="6"/>
      <c r="Q63" s="6"/>
    </row>
    <row r="64" spans="16:17" ht="11.25">
      <c r="P64" s="6"/>
      <c r="Q64" s="6"/>
    </row>
    <row r="65" spans="16:17" ht="11.25">
      <c r="P65" s="6"/>
      <c r="Q65" s="6"/>
    </row>
    <row r="66" spans="16:17" ht="11.25">
      <c r="P66" s="6"/>
      <c r="Q66" s="6"/>
    </row>
    <row r="67" spans="16:17" ht="11.25">
      <c r="P67" s="6"/>
      <c r="Q67" s="6"/>
    </row>
    <row r="68" spans="16:17" ht="11.25">
      <c r="P68" s="6"/>
      <c r="Q68" s="6"/>
    </row>
    <row r="69" spans="16:17" ht="11.25">
      <c r="P69" s="6"/>
      <c r="Q69" s="6"/>
    </row>
    <row r="70" spans="16:17" ht="11.25">
      <c r="P70" s="6"/>
      <c r="Q70" s="6"/>
    </row>
    <row r="71" spans="16:17" ht="11.25">
      <c r="P71" s="6"/>
      <c r="Q71" s="6"/>
    </row>
    <row r="72" spans="16:17" ht="11.25">
      <c r="P72" s="6"/>
      <c r="Q72" s="6"/>
    </row>
    <row r="73" spans="16:17" ht="11.25">
      <c r="P73" s="6"/>
      <c r="Q73" s="6"/>
    </row>
    <row r="74" spans="16:17" ht="11.25">
      <c r="P74" s="6"/>
      <c r="Q74" s="6"/>
    </row>
  </sheetData>
  <sheetProtection/>
  <mergeCells count="83">
    <mergeCell ref="B11:C11"/>
    <mergeCell ref="D11:N11"/>
    <mergeCell ref="M2:N2"/>
    <mergeCell ref="L3:M3"/>
    <mergeCell ref="L8:M8"/>
    <mergeCell ref="K9:L9"/>
    <mergeCell ref="M9:N9"/>
    <mergeCell ref="B13:N15"/>
    <mergeCell ref="G16:H16"/>
    <mergeCell ref="L16:M16"/>
    <mergeCell ref="B17:N17"/>
    <mergeCell ref="B18:C18"/>
    <mergeCell ref="E18:G18"/>
    <mergeCell ref="I18:J18"/>
    <mergeCell ref="L18:M18"/>
    <mergeCell ref="C27:E27"/>
    <mergeCell ref="G27:I27"/>
    <mergeCell ref="B19:N19"/>
    <mergeCell ref="B20:E20"/>
    <mergeCell ref="F20:I20"/>
    <mergeCell ref="J20:K20"/>
    <mergeCell ref="L20:N20"/>
    <mergeCell ref="B21:E21"/>
    <mergeCell ref="F21:I21"/>
    <mergeCell ref="J21:K21"/>
    <mergeCell ref="L21:N21"/>
    <mergeCell ref="F23:G23"/>
    <mergeCell ref="F24:G24"/>
    <mergeCell ref="M24:N24"/>
    <mergeCell ref="F25:G25"/>
    <mergeCell ref="M25:N25"/>
    <mergeCell ref="C28:E28"/>
    <mergeCell ref="G28:I28"/>
    <mergeCell ref="C29:E29"/>
    <mergeCell ref="G29:I29"/>
    <mergeCell ref="C30:E30"/>
    <mergeCell ref="G30:I30"/>
    <mergeCell ref="C31:E31"/>
    <mergeCell ref="G31:I31"/>
    <mergeCell ref="C32:E32"/>
    <mergeCell ref="G32:I32"/>
    <mergeCell ref="C33:E33"/>
    <mergeCell ref="G33:I33"/>
    <mergeCell ref="M36:N36"/>
    <mergeCell ref="M37:N37"/>
    <mergeCell ref="G38:J38"/>
    <mergeCell ref="K38:L38"/>
    <mergeCell ref="M38:N38"/>
    <mergeCell ref="C34:E34"/>
    <mergeCell ref="G34:I34"/>
    <mergeCell ref="C35:E35"/>
    <mergeCell ref="G35:I35"/>
    <mergeCell ref="H36:I36"/>
    <mergeCell ref="P38:Q38"/>
    <mergeCell ref="M40:N40"/>
    <mergeCell ref="M41:N41"/>
    <mergeCell ref="F42:G42"/>
    <mergeCell ref="M42:N42"/>
    <mergeCell ref="M39:N39"/>
    <mergeCell ref="F43:G43"/>
    <mergeCell ref="M43:N43"/>
    <mergeCell ref="B54:G54"/>
    <mergeCell ref="I54:N54"/>
    <mergeCell ref="F44:G44"/>
    <mergeCell ref="F45:G45"/>
    <mergeCell ref="F46:G46"/>
    <mergeCell ref="F47:G47"/>
    <mergeCell ref="F48:G48"/>
    <mergeCell ref="F49:G49"/>
    <mergeCell ref="F50:G50"/>
    <mergeCell ref="P50:Q50"/>
    <mergeCell ref="F51:G51"/>
    <mergeCell ref="F52:G52"/>
    <mergeCell ref="F53:G53"/>
    <mergeCell ref="B60:G60"/>
    <mergeCell ref="I60:N60"/>
    <mergeCell ref="B56:G56"/>
    <mergeCell ref="B57:G57"/>
    <mergeCell ref="I57:N57"/>
    <mergeCell ref="B58:G58"/>
    <mergeCell ref="I58:N58"/>
    <mergeCell ref="B59:G59"/>
    <mergeCell ref="I59:N59"/>
  </mergeCells>
  <printOptions/>
  <pageMargins left="0.7" right="0.7" top="0.75" bottom="0.75" header="0.3" footer="0.3"/>
  <pageSetup horizontalDpi="600" verticalDpi="600" orientation="portrait" scale="95" r:id="rId2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V74"/>
  <sheetViews>
    <sheetView zoomScalePageLayoutView="0" workbookViewId="0" topLeftCell="A1">
      <selection activeCell="F25" sqref="F25:G25"/>
    </sheetView>
  </sheetViews>
  <sheetFormatPr defaultColWidth="6.7109375" defaultRowHeight="1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125" style="4" customWidth="1"/>
    <col min="8" max="8" width="3.28125" style="4" customWidth="1"/>
    <col min="9" max="9" width="9.00390625" style="4" customWidth="1"/>
    <col min="10" max="10" width="8.140625" style="4" customWidth="1"/>
    <col min="11" max="11" width="4.00390625" style="4" customWidth="1"/>
    <col min="12" max="12" width="7.00390625" style="4" customWidth="1"/>
    <col min="13" max="13" width="5.28125" style="4" bestFit="1" customWidth="1"/>
    <col min="14" max="14" width="16.28125" style="4" customWidth="1"/>
    <col min="15" max="15" width="8.140625" style="4" bestFit="1" customWidth="1"/>
    <col min="16" max="16" width="9.28125" style="4" bestFit="1" customWidth="1"/>
    <col min="17" max="17" width="10.28125" style="4" bestFit="1" customWidth="1"/>
    <col min="18" max="16384" width="6.7109375" style="4" customWidth="1"/>
  </cols>
  <sheetData>
    <row r="1" spans="1:14" ht="11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1.2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164">
        <v>1</v>
      </c>
      <c r="N2" s="165"/>
    </row>
    <row r="3" spans="1:14" ht="11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166"/>
      <c r="M3" s="167"/>
      <c r="N3" s="8">
        <v>7862</v>
      </c>
    </row>
    <row r="4" spans="1:14" ht="11.2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9"/>
      <c r="M4" s="9"/>
      <c r="N4" s="10" t="s">
        <v>1</v>
      </c>
    </row>
    <row r="5" spans="1:14" ht="11.25">
      <c r="A5" s="5"/>
      <c r="B5" s="6"/>
      <c r="C5" s="6"/>
      <c r="D5" s="6"/>
      <c r="E5" s="6"/>
      <c r="F5" s="6"/>
      <c r="G5" s="11"/>
      <c r="H5" s="6"/>
      <c r="I5" s="6"/>
      <c r="J5" s="6"/>
      <c r="K5" s="6"/>
      <c r="L5" s="9" t="s">
        <v>2</v>
      </c>
      <c r="M5" s="9"/>
      <c r="N5" s="12"/>
    </row>
    <row r="6" spans="1:14" ht="11.25">
      <c r="A6" s="5"/>
      <c r="B6" s="6"/>
      <c r="C6" s="6"/>
      <c r="D6" s="6"/>
      <c r="E6" s="6"/>
      <c r="F6" s="6"/>
      <c r="G6" s="11" t="s">
        <v>3</v>
      </c>
      <c r="H6" s="6"/>
      <c r="I6" s="6"/>
      <c r="J6" s="6"/>
      <c r="K6" s="6"/>
      <c r="L6" s="6"/>
      <c r="M6" s="6"/>
      <c r="N6" s="13"/>
    </row>
    <row r="7" spans="1:14" ht="11.25">
      <c r="A7" s="5"/>
      <c r="B7" s="6"/>
      <c r="C7" s="6"/>
      <c r="D7" s="6"/>
      <c r="E7" s="6"/>
      <c r="F7" s="11"/>
      <c r="G7" s="11"/>
      <c r="H7" s="6"/>
      <c r="I7" s="6"/>
      <c r="J7" s="6"/>
      <c r="K7" s="6"/>
      <c r="L7" s="6"/>
      <c r="M7" s="6"/>
      <c r="N7" s="13"/>
    </row>
    <row r="8" spans="1:14" ht="12" thickBot="1">
      <c r="A8" s="5"/>
      <c r="B8" s="6"/>
      <c r="C8" s="6"/>
      <c r="D8" s="6"/>
      <c r="E8" s="6"/>
      <c r="F8" s="6"/>
      <c r="G8" s="6" t="s">
        <v>4</v>
      </c>
      <c r="H8" s="6"/>
      <c r="I8" s="6"/>
      <c r="J8" s="14">
        <v>3</v>
      </c>
      <c r="K8" s="15" t="s">
        <v>5</v>
      </c>
      <c r="L8" s="168" t="s">
        <v>14</v>
      </c>
      <c r="M8" s="168"/>
      <c r="N8" s="13">
        <v>2017</v>
      </c>
    </row>
    <row r="9" spans="1:14" ht="11.25">
      <c r="A9" s="5"/>
      <c r="B9" s="6"/>
      <c r="C9" s="6"/>
      <c r="D9" s="6"/>
      <c r="E9" s="6"/>
      <c r="F9" s="6"/>
      <c r="G9" s="6"/>
      <c r="H9" s="6"/>
      <c r="I9" s="6"/>
      <c r="J9" s="6"/>
      <c r="K9" s="169" t="s">
        <v>6</v>
      </c>
      <c r="L9" s="169"/>
      <c r="M9" s="170">
        <f>M42</f>
        <v>4880</v>
      </c>
      <c r="N9" s="171"/>
    </row>
    <row r="10" spans="1:14" ht="13.5" customHeight="1">
      <c r="A10" s="5"/>
      <c r="B10" s="6" t="s">
        <v>7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1:14" ht="11.25">
      <c r="A11" s="17"/>
      <c r="B11" s="161">
        <f>$M$9</f>
        <v>4880</v>
      </c>
      <c r="C11" s="161"/>
      <c r="D11" s="162" t="s">
        <v>70</v>
      </c>
      <c r="E11" s="162"/>
      <c r="F11" s="162"/>
      <c r="G11" s="162"/>
      <c r="H11" s="162"/>
      <c r="I11" s="162"/>
      <c r="J11" s="162"/>
      <c r="K11" s="162"/>
      <c r="L11" s="162"/>
      <c r="M11" s="162"/>
      <c r="N11" s="163"/>
    </row>
    <row r="12" spans="1:20" ht="11.25">
      <c r="A12" s="5"/>
      <c r="B12" s="6" t="s">
        <v>8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  <c r="P12" s="4" t="s">
        <v>9</v>
      </c>
      <c r="T12" s="4" t="s">
        <v>10</v>
      </c>
    </row>
    <row r="13" spans="1:14" ht="12.75" customHeight="1">
      <c r="A13" s="5"/>
      <c r="B13" s="172" t="s">
        <v>66</v>
      </c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3"/>
    </row>
    <row r="14" spans="1:14" ht="11.25">
      <c r="A14" s="5"/>
      <c r="B14" s="172"/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3"/>
    </row>
    <row r="15" spans="1:14" ht="11.25">
      <c r="A15" s="5"/>
      <c r="B15" s="172"/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3"/>
    </row>
    <row r="16" spans="1:16" ht="11.25">
      <c r="A16" s="5"/>
      <c r="B16" s="6" t="s">
        <v>11</v>
      </c>
      <c r="C16" s="6"/>
      <c r="D16" s="6"/>
      <c r="E16" s="18">
        <v>5</v>
      </c>
      <c r="F16" s="15" t="s">
        <v>5</v>
      </c>
      <c r="G16" s="168" t="s">
        <v>14</v>
      </c>
      <c r="H16" s="168"/>
      <c r="I16" s="15" t="s">
        <v>12</v>
      </c>
      <c r="J16" s="18">
        <v>7</v>
      </c>
      <c r="K16" s="15" t="s">
        <v>13</v>
      </c>
      <c r="L16" s="168" t="s">
        <v>14</v>
      </c>
      <c r="M16" s="168"/>
      <c r="N16" s="13">
        <v>2017</v>
      </c>
      <c r="P16" s="19"/>
    </row>
    <row r="17" spans="1:14" ht="12" thickBot="1">
      <c r="A17" s="5"/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5"/>
    </row>
    <row r="18" spans="1:22" ht="12" thickBot="1">
      <c r="A18" s="5"/>
      <c r="B18" s="169" t="s">
        <v>15</v>
      </c>
      <c r="C18" s="176"/>
      <c r="D18" s="20"/>
      <c r="E18" s="177" t="s">
        <v>16</v>
      </c>
      <c r="F18" s="178"/>
      <c r="G18" s="179"/>
      <c r="H18" s="20"/>
      <c r="I18" s="177" t="s">
        <v>18</v>
      </c>
      <c r="J18" s="179"/>
      <c r="K18" s="20" t="s">
        <v>17</v>
      </c>
      <c r="L18" s="177" t="s">
        <v>19</v>
      </c>
      <c r="M18" s="179"/>
      <c r="N18" s="20"/>
      <c r="V18" s="4" t="s">
        <v>10</v>
      </c>
    </row>
    <row r="19" spans="1:17" ht="11.25">
      <c r="A19" s="5"/>
      <c r="B19" s="174" t="s">
        <v>20</v>
      </c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5"/>
      <c r="Q19" s="4" t="s">
        <v>10</v>
      </c>
    </row>
    <row r="20" spans="1:17" ht="12.75" customHeight="1">
      <c r="A20" s="5"/>
      <c r="B20" s="180"/>
      <c r="C20" s="181"/>
      <c r="D20" s="181"/>
      <c r="E20" s="182"/>
      <c r="F20" s="164"/>
      <c r="G20" s="183"/>
      <c r="H20" s="183"/>
      <c r="I20" s="184"/>
      <c r="J20" s="164"/>
      <c r="K20" s="184"/>
      <c r="L20" s="164"/>
      <c r="M20" s="183"/>
      <c r="N20" s="165"/>
      <c r="Q20" s="4" t="s">
        <v>10</v>
      </c>
    </row>
    <row r="21" spans="1:14" ht="11.25">
      <c r="A21" s="5"/>
      <c r="B21" s="185" t="s">
        <v>21</v>
      </c>
      <c r="C21" s="186"/>
      <c r="D21" s="186"/>
      <c r="E21" s="187"/>
      <c r="F21" s="185" t="s">
        <v>22</v>
      </c>
      <c r="G21" s="186"/>
      <c r="H21" s="186"/>
      <c r="I21" s="187"/>
      <c r="J21" s="185" t="s">
        <v>23</v>
      </c>
      <c r="K21" s="187"/>
      <c r="L21" s="185" t="s">
        <v>24</v>
      </c>
      <c r="M21" s="186"/>
      <c r="N21" s="188"/>
    </row>
    <row r="22" spans="1:14" ht="11.25">
      <c r="A22" s="5"/>
      <c r="B22" s="7" t="s">
        <v>25</v>
      </c>
      <c r="C22" s="6"/>
      <c r="D22" s="6"/>
      <c r="E22" s="11"/>
      <c r="F22" s="6"/>
      <c r="G22" s="6"/>
      <c r="H22" s="6"/>
      <c r="I22" s="6"/>
      <c r="J22" s="6"/>
      <c r="K22" s="6"/>
      <c r="L22" s="6"/>
      <c r="M22" s="6"/>
      <c r="N22" s="13"/>
    </row>
    <row r="23" spans="1:14" ht="11.25">
      <c r="A23" s="5"/>
      <c r="B23" s="6"/>
      <c r="C23" s="6" t="s">
        <v>26</v>
      </c>
      <c r="D23" s="6"/>
      <c r="E23" s="15"/>
      <c r="F23" s="168" t="s">
        <v>27</v>
      </c>
      <c r="G23" s="168"/>
      <c r="H23" s="6"/>
      <c r="I23" s="6"/>
      <c r="J23" s="11"/>
      <c r="K23" s="6"/>
      <c r="L23" s="6"/>
      <c r="M23" s="6"/>
      <c r="N23" s="13"/>
    </row>
    <row r="24" spans="1:14" ht="11.25">
      <c r="A24" s="5"/>
      <c r="B24" s="6" t="s">
        <v>28</v>
      </c>
      <c r="C24" s="6"/>
      <c r="D24" s="22">
        <v>2</v>
      </c>
      <c r="E24" s="15" t="s">
        <v>29</v>
      </c>
      <c r="F24" s="189">
        <v>2000</v>
      </c>
      <c r="G24" s="190"/>
      <c r="H24" s="6" t="s">
        <v>30</v>
      </c>
      <c r="I24" s="6"/>
      <c r="J24" s="11"/>
      <c r="K24" s="6"/>
      <c r="L24" s="6"/>
      <c r="M24" s="191"/>
      <c r="N24" s="192"/>
    </row>
    <row r="25" spans="1:14" ht="11.25">
      <c r="A25" s="5"/>
      <c r="B25" s="6" t="s">
        <v>31</v>
      </c>
      <c r="C25" s="6"/>
      <c r="D25" s="22">
        <v>1</v>
      </c>
      <c r="E25" s="15" t="s">
        <v>29</v>
      </c>
      <c r="F25" s="189">
        <v>880</v>
      </c>
      <c r="G25" s="190"/>
      <c r="H25" s="6" t="s">
        <v>30</v>
      </c>
      <c r="I25" s="6"/>
      <c r="J25" s="11"/>
      <c r="K25" s="6" t="s">
        <v>32</v>
      </c>
      <c r="L25" s="6"/>
      <c r="M25" s="193">
        <f>D24*F24+D25*F25</f>
        <v>4880</v>
      </c>
      <c r="N25" s="194"/>
    </row>
    <row r="26" spans="1:14" ht="11.25">
      <c r="A26" s="5"/>
      <c r="B26" s="7" t="s">
        <v>33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13"/>
    </row>
    <row r="27" spans="1:14" ht="11.25">
      <c r="A27" s="5"/>
      <c r="B27" s="6" t="s">
        <v>5</v>
      </c>
      <c r="C27" s="168" t="s">
        <v>69</v>
      </c>
      <c r="D27" s="168"/>
      <c r="E27" s="168"/>
      <c r="F27" s="15" t="s">
        <v>29</v>
      </c>
      <c r="G27" s="168" t="s">
        <v>35</v>
      </c>
      <c r="H27" s="168"/>
      <c r="I27" s="168"/>
      <c r="J27" s="23"/>
      <c r="K27" s="6" t="s">
        <v>34</v>
      </c>
      <c r="L27" s="6"/>
      <c r="M27" s="6"/>
      <c r="N27" s="24"/>
    </row>
    <row r="28" spans="1:14" ht="11.25">
      <c r="A28" s="5"/>
      <c r="B28" s="6" t="s">
        <v>5</v>
      </c>
      <c r="C28" s="168" t="s">
        <v>35</v>
      </c>
      <c r="D28" s="168"/>
      <c r="E28" s="168"/>
      <c r="F28" s="25" t="s">
        <v>29</v>
      </c>
      <c r="G28" s="168" t="s">
        <v>69</v>
      </c>
      <c r="H28" s="168"/>
      <c r="I28" s="168"/>
      <c r="J28" s="23"/>
      <c r="K28" s="6" t="s">
        <v>34</v>
      </c>
      <c r="L28" s="6"/>
      <c r="M28" s="6"/>
      <c r="N28" s="24"/>
    </row>
    <row r="29" spans="1:14" ht="11.25">
      <c r="A29" s="5"/>
      <c r="B29" s="6" t="s">
        <v>5</v>
      </c>
      <c r="C29" s="168"/>
      <c r="D29" s="168"/>
      <c r="E29" s="168"/>
      <c r="F29" s="25" t="s">
        <v>29</v>
      </c>
      <c r="G29" s="168"/>
      <c r="H29" s="168"/>
      <c r="I29" s="168"/>
      <c r="J29" s="26"/>
      <c r="K29" s="6" t="s">
        <v>34</v>
      </c>
      <c r="L29" s="6"/>
      <c r="M29" s="6"/>
      <c r="N29" s="13"/>
    </row>
    <row r="30" spans="1:14" ht="11.25">
      <c r="A30" s="5"/>
      <c r="B30" s="6" t="s">
        <v>5</v>
      </c>
      <c r="C30" s="168"/>
      <c r="D30" s="168"/>
      <c r="E30" s="168"/>
      <c r="F30" s="15" t="s">
        <v>29</v>
      </c>
      <c r="G30" s="183"/>
      <c r="H30" s="183"/>
      <c r="I30" s="183"/>
      <c r="J30" s="26"/>
      <c r="K30" s="6" t="s">
        <v>34</v>
      </c>
      <c r="L30" s="6"/>
      <c r="M30" s="6"/>
      <c r="N30" s="13"/>
    </row>
    <row r="31" spans="1:14" ht="11.25">
      <c r="A31" s="5"/>
      <c r="B31" s="6" t="s">
        <v>5</v>
      </c>
      <c r="C31" s="183"/>
      <c r="D31" s="183"/>
      <c r="E31" s="183"/>
      <c r="F31" s="15" t="s">
        <v>29</v>
      </c>
      <c r="G31" s="183"/>
      <c r="H31" s="183"/>
      <c r="I31" s="183"/>
      <c r="J31" s="26"/>
      <c r="K31" s="6" t="s">
        <v>34</v>
      </c>
      <c r="L31" s="6"/>
      <c r="M31" s="6"/>
      <c r="N31" s="13"/>
    </row>
    <row r="32" spans="1:14" ht="11.25">
      <c r="A32" s="5"/>
      <c r="B32" s="6" t="s">
        <v>5</v>
      </c>
      <c r="C32" s="183"/>
      <c r="D32" s="183"/>
      <c r="E32" s="183"/>
      <c r="F32" s="15" t="s">
        <v>29</v>
      </c>
      <c r="G32" s="168"/>
      <c r="H32" s="168"/>
      <c r="I32" s="168"/>
      <c r="J32" s="26"/>
      <c r="K32" s="6" t="s">
        <v>34</v>
      </c>
      <c r="L32" s="6"/>
      <c r="M32" s="6"/>
      <c r="N32" s="13"/>
    </row>
    <row r="33" spans="1:14" ht="11.25">
      <c r="A33" s="5"/>
      <c r="B33" s="6" t="s">
        <v>5</v>
      </c>
      <c r="C33" s="168"/>
      <c r="D33" s="168"/>
      <c r="E33" s="168"/>
      <c r="F33" s="15" t="s">
        <v>29</v>
      </c>
      <c r="G33" s="183"/>
      <c r="H33" s="183"/>
      <c r="I33" s="183"/>
      <c r="J33" s="26"/>
      <c r="K33" s="6" t="s">
        <v>34</v>
      </c>
      <c r="L33" s="6"/>
      <c r="M33" s="6"/>
      <c r="N33" s="13"/>
    </row>
    <row r="34" spans="1:14" ht="11.25">
      <c r="A34" s="5"/>
      <c r="B34" s="6" t="s">
        <v>5</v>
      </c>
      <c r="C34" s="183"/>
      <c r="D34" s="183"/>
      <c r="E34" s="183"/>
      <c r="F34" s="15" t="s">
        <v>29</v>
      </c>
      <c r="G34" s="168"/>
      <c r="H34" s="168"/>
      <c r="I34" s="168"/>
      <c r="J34" s="27"/>
      <c r="K34" s="6" t="s">
        <v>34</v>
      </c>
      <c r="L34" s="6"/>
      <c r="M34" s="6"/>
      <c r="N34" s="13"/>
    </row>
    <row r="35" spans="1:14" ht="11.25">
      <c r="A35" s="5"/>
      <c r="B35" s="6"/>
      <c r="C35" s="169"/>
      <c r="D35" s="169"/>
      <c r="E35" s="169"/>
      <c r="F35" s="15" t="s">
        <v>29</v>
      </c>
      <c r="G35" s="169"/>
      <c r="H35" s="169"/>
      <c r="I35" s="169"/>
      <c r="J35" s="28">
        <f>J27+J28+J29+J30+J31+J32+J34</f>
        <v>0</v>
      </c>
      <c r="K35" s="6"/>
      <c r="L35" s="6"/>
      <c r="M35" s="29"/>
      <c r="N35" s="30"/>
    </row>
    <row r="36" spans="1:14" ht="11.25">
      <c r="A36" s="5"/>
      <c r="B36" s="6"/>
      <c r="C36" s="6"/>
      <c r="D36" s="6"/>
      <c r="E36" s="6"/>
      <c r="F36" s="6"/>
      <c r="G36" s="6"/>
      <c r="H36" s="169" t="s">
        <v>36</v>
      </c>
      <c r="I36" s="169"/>
      <c r="J36" s="31">
        <v>1.6</v>
      </c>
      <c r="K36" s="6"/>
      <c r="L36" s="32"/>
      <c r="M36" s="193">
        <f>M25</f>
        <v>4880</v>
      </c>
      <c r="N36" s="194"/>
    </row>
    <row r="37" spans="1:18" ht="11.25">
      <c r="A37" s="5"/>
      <c r="B37" s="6" t="s">
        <v>37</v>
      </c>
      <c r="C37" s="6"/>
      <c r="D37" s="6"/>
      <c r="E37" s="6"/>
      <c r="F37" s="6"/>
      <c r="G37" s="6"/>
      <c r="H37" s="15"/>
      <c r="I37" s="15"/>
      <c r="J37" s="31"/>
      <c r="K37" s="6"/>
      <c r="L37" s="33" t="s">
        <v>38</v>
      </c>
      <c r="M37" s="195">
        <v>1</v>
      </c>
      <c r="N37" s="196"/>
      <c r="R37" s="4" t="s">
        <v>39</v>
      </c>
    </row>
    <row r="38" spans="1:17" ht="11.25">
      <c r="A38" s="5"/>
      <c r="B38" s="6"/>
      <c r="C38" s="6"/>
      <c r="D38" s="6"/>
      <c r="E38" s="6"/>
      <c r="F38" s="6"/>
      <c r="G38" s="197"/>
      <c r="H38" s="197"/>
      <c r="I38" s="197"/>
      <c r="J38" s="197"/>
      <c r="K38" s="197" t="s">
        <v>40</v>
      </c>
      <c r="L38" s="198"/>
      <c r="M38" s="195">
        <v>0</v>
      </c>
      <c r="N38" s="196"/>
      <c r="P38" s="169"/>
      <c r="Q38" s="169"/>
    </row>
    <row r="39" spans="1:17" ht="11.25">
      <c r="A39" s="5"/>
      <c r="B39" s="35"/>
      <c r="C39" s="36" t="s">
        <v>41</v>
      </c>
      <c r="D39" s="37"/>
      <c r="E39" s="37"/>
      <c r="F39" s="37"/>
      <c r="G39" s="38"/>
      <c r="H39" s="39"/>
      <c r="I39" s="39"/>
      <c r="J39" s="40"/>
      <c r="K39" s="40"/>
      <c r="L39" s="33" t="s">
        <v>33</v>
      </c>
      <c r="M39" s="189">
        <f>J35*J36</f>
        <v>0</v>
      </c>
      <c r="N39" s="199"/>
      <c r="P39" s="41"/>
      <c r="Q39" s="6"/>
    </row>
    <row r="40" spans="1:17" ht="11.25">
      <c r="A40" s="5"/>
      <c r="B40" s="42"/>
      <c r="C40" s="7"/>
      <c r="D40" s="6"/>
      <c r="E40" s="6"/>
      <c r="F40" s="6"/>
      <c r="G40" s="43"/>
      <c r="H40" s="39"/>
      <c r="I40" s="39"/>
      <c r="J40" s="40"/>
      <c r="K40" s="40"/>
      <c r="L40" s="33" t="s">
        <v>42</v>
      </c>
      <c r="M40" s="189">
        <v>0</v>
      </c>
      <c r="N40" s="199"/>
      <c r="P40" s="41"/>
      <c r="Q40" s="6"/>
    </row>
    <row r="41" spans="1:17" ht="11.25">
      <c r="A41" s="5"/>
      <c r="B41" s="42"/>
      <c r="C41" s="7"/>
      <c r="D41" s="6"/>
      <c r="E41" s="6"/>
      <c r="F41" s="6"/>
      <c r="G41" s="43"/>
      <c r="H41" s="39"/>
      <c r="I41" s="39"/>
      <c r="J41" s="40"/>
      <c r="K41" s="40"/>
      <c r="L41" s="33" t="s">
        <v>43</v>
      </c>
      <c r="M41" s="189">
        <v>0</v>
      </c>
      <c r="N41" s="199"/>
      <c r="P41" s="41"/>
      <c r="Q41" s="6"/>
    </row>
    <row r="42" spans="1:17" ht="11.25">
      <c r="A42" s="5"/>
      <c r="B42" s="42" t="s">
        <v>44</v>
      </c>
      <c r="C42" s="6"/>
      <c r="D42" s="6"/>
      <c r="E42" s="32"/>
      <c r="F42" s="200">
        <v>0</v>
      </c>
      <c r="G42" s="201"/>
      <c r="H42" s="33"/>
      <c r="I42" s="33"/>
      <c r="J42" s="33"/>
      <c r="K42" s="6" t="s">
        <v>45</v>
      </c>
      <c r="L42" s="32"/>
      <c r="M42" s="170">
        <f>SUM(M36+M38+M39)+M40+M41</f>
        <v>4880</v>
      </c>
      <c r="N42" s="171"/>
      <c r="O42" s="44"/>
      <c r="P42" s="41"/>
      <c r="Q42" s="11"/>
    </row>
    <row r="43" spans="1:17" ht="11.25">
      <c r="A43" s="5"/>
      <c r="B43" s="42" t="s">
        <v>46</v>
      </c>
      <c r="C43" s="6"/>
      <c r="D43" s="6"/>
      <c r="E43" s="32"/>
      <c r="F43" s="202">
        <v>0</v>
      </c>
      <c r="G43" s="203"/>
      <c r="H43" s="33"/>
      <c r="I43" s="33"/>
      <c r="J43" s="33"/>
      <c r="K43" s="6" t="s">
        <v>47</v>
      </c>
      <c r="L43" s="32"/>
      <c r="M43" s="170"/>
      <c r="N43" s="171"/>
      <c r="P43" s="41"/>
      <c r="Q43" s="11"/>
    </row>
    <row r="44" spans="1:17" ht="11.25">
      <c r="A44" s="5"/>
      <c r="B44" s="42" t="s">
        <v>48</v>
      </c>
      <c r="C44" s="6"/>
      <c r="D44" s="6"/>
      <c r="E44" s="32"/>
      <c r="F44" s="204">
        <v>0</v>
      </c>
      <c r="G44" s="205"/>
      <c r="H44" s="33"/>
      <c r="I44" s="33"/>
      <c r="J44" s="33"/>
      <c r="K44" s="6"/>
      <c r="L44" s="32"/>
      <c r="M44" s="45"/>
      <c r="N44" s="46"/>
      <c r="P44" s="41"/>
      <c r="Q44" s="47"/>
    </row>
    <row r="45" spans="1:17" ht="11.25">
      <c r="A45" s="5"/>
      <c r="B45" s="42" t="s">
        <v>49</v>
      </c>
      <c r="C45" s="6"/>
      <c r="D45" s="6"/>
      <c r="E45" s="32"/>
      <c r="F45" s="202">
        <v>0</v>
      </c>
      <c r="G45" s="203"/>
      <c r="H45" s="33"/>
      <c r="I45" s="33"/>
      <c r="J45" s="33"/>
      <c r="K45" s="6"/>
      <c r="L45" s="32"/>
      <c r="M45" s="45"/>
      <c r="N45" s="46"/>
      <c r="P45" s="41"/>
      <c r="Q45" s="11"/>
    </row>
    <row r="46" spans="1:17" ht="11.25">
      <c r="A46" s="5"/>
      <c r="B46" s="42" t="s">
        <v>48</v>
      </c>
      <c r="C46" s="6"/>
      <c r="D46" s="6"/>
      <c r="E46" s="32"/>
      <c r="F46" s="204">
        <v>0</v>
      </c>
      <c r="G46" s="205"/>
      <c r="H46" s="33"/>
      <c r="I46" s="33"/>
      <c r="J46" s="33"/>
      <c r="K46" s="6"/>
      <c r="L46" s="32"/>
      <c r="M46" s="45"/>
      <c r="N46" s="46"/>
      <c r="P46" s="41"/>
      <c r="Q46" s="11"/>
    </row>
    <row r="47" spans="1:17" ht="11.25">
      <c r="A47" s="5"/>
      <c r="B47" s="42" t="s">
        <v>33</v>
      </c>
      <c r="C47" s="6"/>
      <c r="D47" s="6"/>
      <c r="E47" s="32"/>
      <c r="F47" s="200">
        <v>0</v>
      </c>
      <c r="G47" s="201"/>
      <c r="H47" s="6"/>
      <c r="I47" s="35" t="s">
        <v>50</v>
      </c>
      <c r="J47" s="37"/>
      <c r="K47" s="37"/>
      <c r="L47" s="37"/>
      <c r="M47" s="37"/>
      <c r="N47" s="48"/>
      <c r="P47" s="41"/>
      <c r="Q47" s="11"/>
    </row>
    <row r="48" spans="1:17" ht="11.25">
      <c r="A48" s="5"/>
      <c r="B48" s="42" t="s">
        <v>51</v>
      </c>
      <c r="C48" s="6"/>
      <c r="D48" s="6"/>
      <c r="E48" s="32"/>
      <c r="F48" s="202">
        <v>0</v>
      </c>
      <c r="G48" s="203"/>
      <c r="H48" s="6"/>
      <c r="I48" s="49"/>
      <c r="J48" s="50"/>
      <c r="K48" s="50"/>
      <c r="L48" s="50"/>
      <c r="M48" s="50"/>
      <c r="N48" s="51"/>
      <c r="P48" s="6"/>
      <c r="Q48" s="6"/>
    </row>
    <row r="49" spans="1:17" ht="11.25">
      <c r="A49" s="5"/>
      <c r="B49" s="42" t="s">
        <v>43</v>
      </c>
      <c r="C49" s="6"/>
      <c r="D49" s="6"/>
      <c r="E49" s="32" t="s">
        <v>52</v>
      </c>
      <c r="F49" s="202">
        <v>0</v>
      </c>
      <c r="G49" s="203"/>
      <c r="H49" s="6"/>
      <c r="I49" s="49"/>
      <c r="J49" s="50"/>
      <c r="K49" s="50"/>
      <c r="L49" s="50"/>
      <c r="M49" s="50"/>
      <c r="N49" s="51"/>
      <c r="P49" s="6"/>
      <c r="Q49" s="6"/>
    </row>
    <row r="50" spans="1:17" ht="11.25">
      <c r="A50" s="5"/>
      <c r="B50" s="42" t="s">
        <v>53</v>
      </c>
      <c r="C50" s="6"/>
      <c r="D50" s="6"/>
      <c r="E50" s="32"/>
      <c r="F50" s="202">
        <v>0</v>
      </c>
      <c r="G50" s="203"/>
      <c r="H50" s="52"/>
      <c r="I50" s="49"/>
      <c r="J50" s="50"/>
      <c r="K50" s="50"/>
      <c r="L50" s="50"/>
      <c r="M50" s="50"/>
      <c r="N50" s="51"/>
      <c r="P50" s="169"/>
      <c r="Q50" s="169"/>
    </row>
    <row r="51" spans="1:17" ht="11.25">
      <c r="A51" s="5"/>
      <c r="B51" s="42" t="s">
        <v>47</v>
      </c>
      <c r="C51" s="6"/>
      <c r="D51" s="6"/>
      <c r="E51" s="32"/>
      <c r="F51" s="206">
        <f>SUM(F46:G50)</f>
        <v>0</v>
      </c>
      <c r="G51" s="207"/>
      <c r="H51" s="6"/>
      <c r="I51" s="49"/>
      <c r="J51" s="50"/>
      <c r="K51" s="50"/>
      <c r="L51" s="50"/>
      <c r="M51" s="50"/>
      <c r="N51" s="51"/>
      <c r="P51" s="41"/>
      <c r="Q51" s="6"/>
    </row>
    <row r="52" spans="1:17" ht="11.25">
      <c r="A52" s="5"/>
      <c r="B52" s="42" t="s">
        <v>54</v>
      </c>
      <c r="C52" s="6"/>
      <c r="D52" s="6"/>
      <c r="E52" s="32"/>
      <c r="F52" s="208">
        <f>+M42-F51</f>
        <v>4880</v>
      </c>
      <c r="G52" s="209"/>
      <c r="H52" s="6"/>
      <c r="I52" s="53"/>
      <c r="J52" s="27"/>
      <c r="K52" s="27"/>
      <c r="L52" s="27"/>
      <c r="M52" s="27"/>
      <c r="N52" s="54"/>
      <c r="P52" s="41"/>
      <c r="Q52" s="6"/>
    </row>
    <row r="53" spans="1:17" ht="12" thickBot="1">
      <c r="A53" s="5"/>
      <c r="B53" s="55" t="s">
        <v>48</v>
      </c>
      <c r="C53" s="26"/>
      <c r="D53" s="26"/>
      <c r="E53" s="56"/>
      <c r="F53" s="210">
        <f>+F51+F52</f>
        <v>4880</v>
      </c>
      <c r="G53" s="211"/>
      <c r="H53" s="6"/>
      <c r="I53" s="57"/>
      <c r="J53" s="27"/>
      <c r="K53" s="27"/>
      <c r="L53" s="27"/>
      <c r="M53" s="27"/>
      <c r="N53" s="54"/>
      <c r="P53" s="41"/>
      <c r="Q53" s="11"/>
    </row>
    <row r="54" spans="1:17" ht="11.25">
      <c r="A54" s="5"/>
      <c r="B54" s="169" t="s">
        <v>55</v>
      </c>
      <c r="C54" s="169"/>
      <c r="D54" s="169"/>
      <c r="E54" s="169"/>
      <c r="F54" s="169"/>
      <c r="G54" s="169"/>
      <c r="H54" s="6"/>
      <c r="I54" s="215" t="s">
        <v>56</v>
      </c>
      <c r="J54" s="215"/>
      <c r="K54" s="215"/>
      <c r="L54" s="215"/>
      <c r="M54" s="215"/>
      <c r="N54" s="216"/>
      <c r="P54" s="41"/>
      <c r="Q54" s="11"/>
    </row>
    <row r="55" spans="1:17" ht="1.5" customHeight="1">
      <c r="A55" s="5"/>
      <c r="B55" s="15"/>
      <c r="C55" s="15"/>
      <c r="D55" s="15"/>
      <c r="E55" s="15"/>
      <c r="F55" s="15"/>
      <c r="G55" s="15"/>
      <c r="H55" s="6"/>
      <c r="I55" s="15"/>
      <c r="J55" s="15"/>
      <c r="K55" s="15"/>
      <c r="L55" s="15"/>
      <c r="M55" s="15"/>
      <c r="N55" s="58"/>
      <c r="P55" s="41"/>
      <c r="Q55" s="11" t="s">
        <v>57</v>
      </c>
    </row>
    <row r="56" spans="1:17" ht="11.25" customHeight="1" hidden="1">
      <c r="A56" s="5"/>
      <c r="B56" s="169"/>
      <c r="C56" s="169"/>
      <c r="D56" s="169"/>
      <c r="E56" s="169"/>
      <c r="F56" s="169"/>
      <c r="G56" s="169"/>
      <c r="H56" s="6"/>
      <c r="I56" s="6"/>
      <c r="J56" s="6"/>
      <c r="K56" s="6"/>
      <c r="L56" s="6"/>
      <c r="M56" s="6"/>
      <c r="N56" s="13"/>
      <c r="P56" s="41"/>
      <c r="Q56" s="11" t="s">
        <v>58</v>
      </c>
    </row>
    <row r="57" spans="1:17" ht="16.5" customHeight="1">
      <c r="A57" s="5"/>
      <c r="B57" s="168" t="s">
        <v>59</v>
      </c>
      <c r="C57" s="168"/>
      <c r="D57" s="168"/>
      <c r="E57" s="168"/>
      <c r="F57" s="168"/>
      <c r="G57" s="168"/>
      <c r="H57" s="6"/>
      <c r="I57" s="168" t="s">
        <v>60</v>
      </c>
      <c r="J57" s="168"/>
      <c r="K57" s="168"/>
      <c r="L57" s="168"/>
      <c r="M57" s="168"/>
      <c r="N57" s="214"/>
      <c r="P57" s="41"/>
      <c r="Q57" s="11"/>
    </row>
    <row r="58" spans="1:17" ht="11.25">
      <c r="A58" s="5"/>
      <c r="B58" s="169" t="s">
        <v>57</v>
      </c>
      <c r="C58" s="169"/>
      <c r="D58" s="169"/>
      <c r="E58" s="169"/>
      <c r="F58" s="169"/>
      <c r="G58" s="169"/>
      <c r="H58" s="6"/>
      <c r="I58" s="215" t="s">
        <v>57</v>
      </c>
      <c r="J58" s="215"/>
      <c r="K58" s="215"/>
      <c r="L58" s="215"/>
      <c r="M58" s="215"/>
      <c r="N58" s="216"/>
      <c r="P58" s="6"/>
      <c r="Q58" s="6"/>
    </row>
    <row r="59" spans="1:17" ht="26.25" customHeight="1">
      <c r="A59" s="5"/>
      <c r="B59" s="217" t="s">
        <v>61</v>
      </c>
      <c r="C59" s="217"/>
      <c r="D59" s="217"/>
      <c r="E59" s="217"/>
      <c r="F59" s="217"/>
      <c r="G59" s="217"/>
      <c r="H59" s="6"/>
      <c r="I59" s="218" t="s">
        <v>62</v>
      </c>
      <c r="J59" s="218"/>
      <c r="K59" s="218"/>
      <c r="L59" s="218"/>
      <c r="M59" s="218"/>
      <c r="N59" s="219"/>
      <c r="P59" s="6"/>
      <c r="Q59" s="6"/>
    </row>
    <row r="60" spans="1:17" ht="2.25" customHeight="1">
      <c r="A60" s="5"/>
      <c r="B60" s="169" t="s">
        <v>63</v>
      </c>
      <c r="C60" s="169"/>
      <c r="D60" s="169"/>
      <c r="E60" s="169"/>
      <c r="F60" s="169"/>
      <c r="G60" s="169"/>
      <c r="H60" s="6"/>
      <c r="I60" s="212"/>
      <c r="J60" s="212"/>
      <c r="K60" s="212"/>
      <c r="L60" s="212"/>
      <c r="M60" s="212"/>
      <c r="N60" s="213"/>
      <c r="P60" s="6"/>
      <c r="Q60" s="6"/>
    </row>
    <row r="61" spans="1:17" ht="0.75" customHeight="1" hidden="1">
      <c r="A61" s="5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13"/>
      <c r="P61" s="6"/>
      <c r="Q61" s="6"/>
    </row>
    <row r="62" spans="1:17" ht="14.25" customHeight="1" thickBot="1">
      <c r="A62" s="59"/>
      <c r="B62" s="60"/>
      <c r="C62" s="60"/>
      <c r="D62" s="60"/>
      <c r="E62" s="60"/>
      <c r="F62" s="60"/>
      <c r="G62" s="60"/>
      <c r="H62" s="60"/>
      <c r="I62" s="60" t="s">
        <v>64</v>
      </c>
      <c r="J62" s="60">
        <v>7862</v>
      </c>
      <c r="K62" s="60"/>
      <c r="L62" s="61"/>
      <c r="M62" s="62"/>
      <c r="N62" s="63"/>
      <c r="P62" s="6"/>
      <c r="Q62" s="6"/>
    </row>
    <row r="63" spans="14:17" ht="36" customHeight="1">
      <c r="N63" s="4" t="s">
        <v>65</v>
      </c>
      <c r="P63" s="6"/>
      <c r="Q63" s="6"/>
    </row>
    <row r="64" spans="16:17" ht="11.25">
      <c r="P64" s="6"/>
      <c r="Q64" s="6"/>
    </row>
    <row r="65" spans="16:17" ht="11.25">
      <c r="P65" s="6"/>
      <c r="Q65" s="6"/>
    </row>
    <row r="66" spans="16:17" ht="11.25">
      <c r="P66" s="6"/>
      <c r="Q66" s="6"/>
    </row>
    <row r="67" spans="16:17" ht="11.25">
      <c r="P67" s="6"/>
      <c r="Q67" s="6"/>
    </row>
    <row r="68" spans="16:17" ht="11.25">
      <c r="P68" s="6"/>
      <c r="Q68" s="6"/>
    </row>
    <row r="69" spans="16:17" ht="11.25">
      <c r="P69" s="6"/>
      <c r="Q69" s="6"/>
    </row>
    <row r="70" spans="16:17" ht="11.25">
      <c r="P70" s="6"/>
      <c r="Q70" s="6"/>
    </row>
    <row r="71" spans="16:17" ht="11.25">
      <c r="P71" s="6"/>
      <c r="Q71" s="6"/>
    </row>
    <row r="72" spans="16:17" ht="11.25">
      <c r="P72" s="6"/>
      <c r="Q72" s="6"/>
    </row>
    <row r="73" spans="16:17" ht="11.25">
      <c r="P73" s="6"/>
      <c r="Q73" s="6"/>
    </row>
    <row r="74" spans="16:17" ht="11.25">
      <c r="P74" s="6"/>
      <c r="Q74" s="6"/>
    </row>
  </sheetData>
  <sheetProtection/>
  <mergeCells count="83">
    <mergeCell ref="B11:C11"/>
    <mergeCell ref="D11:N11"/>
    <mergeCell ref="M2:N2"/>
    <mergeCell ref="L3:M3"/>
    <mergeCell ref="L8:M8"/>
    <mergeCell ref="K9:L9"/>
    <mergeCell ref="M9:N9"/>
    <mergeCell ref="B13:N15"/>
    <mergeCell ref="G16:H16"/>
    <mergeCell ref="L16:M16"/>
    <mergeCell ref="B17:N17"/>
    <mergeCell ref="B18:C18"/>
    <mergeCell ref="E18:G18"/>
    <mergeCell ref="I18:J18"/>
    <mergeCell ref="L18:M18"/>
    <mergeCell ref="C27:E27"/>
    <mergeCell ref="G27:I27"/>
    <mergeCell ref="B19:N19"/>
    <mergeCell ref="B20:E20"/>
    <mergeCell ref="F20:I20"/>
    <mergeCell ref="J20:K20"/>
    <mergeCell ref="L20:N20"/>
    <mergeCell ref="B21:E21"/>
    <mergeCell ref="F21:I21"/>
    <mergeCell ref="J21:K21"/>
    <mergeCell ref="L21:N21"/>
    <mergeCell ref="F23:G23"/>
    <mergeCell ref="F24:G24"/>
    <mergeCell ref="M24:N24"/>
    <mergeCell ref="F25:G25"/>
    <mergeCell ref="M25:N25"/>
    <mergeCell ref="C28:E28"/>
    <mergeCell ref="G28:I28"/>
    <mergeCell ref="C29:E29"/>
    <mergeCell ref="G29:I29"/>
    <mergeCell ref="C30:E30"/>
    <mergeCell ref="G30:I30"/>
    <mergeCell ref="C31:E31"/>
    <mergeCell ref="G31:I31"/>
    <mergeCell ref="C32:E32"/>
    <mergeCell ref="G32:I32"/>
    <mergeCell ref="C33:E33"/>
    <mergeCell ref="G33:I33"/>
    <mergeCell ref="M36:N36"/>
    <mergeCell ref="M37:N37"/>
    <mergeCell ref="G38:J38"/>
    <mergeCell ref="K38:L38"/>
    <mergeCell ref="M38:N38"/>
    <mergeCell ref="C34:E34"/>
    <mergeCell ref="G34:I34"/>
    <mergeCell ref="C35:E35"/>
    <mergeCell ref="G35:I35"/>
    <mergeCell ref="H36:I36"/>
    <mergeCell ref="P38:Q38"/>
    <mergeCell ref="M40:N40"/>
    <mergeCell ref="M41:N41"/>
    <mergeCell ref="F42:G42"/>
    <mergeCell ref="M42:N42"/>
    <mergeCell ref="M39:N39"/>
    <mergeCell ref="F43:G43"/>
    <mergeCell ref="M43:N43"/>
    <mergeCell ref="B54:G54"/>
    <mergeCell ref="I54:N54"/>
    <mergeCell ref="F44:G44"/>
    <mergeCell ref="F45:G45"/>
    <mergeCell ref="F46:G46"/>
    <mergeCell ref="F47:G47"/>
    <mergeCell ref="F48:G48"/>
    <mergeCell ref="F49:G49"/>
    <mergeCell ref="F50:G50"/>
    <mergeCell ref="P50:Q50"/>
    <mergeCell ref="F51:G51"/>
    <mergeCell ref="F52:G52"/>
    <mergeCell ref="F53:G53"/>
    <mergeCell ref="B60:G60"/>
    <mergeCell ref="I60:N60"/>
    <mergeCell ref="B56:G56"/>
    <mergeCell ref="B57:G57"/>
    <mergeCell ref="I57:N57"/>
    <mergeCell ref="B58:G58"/>
    <mergeCell ref="I58:N58"/>
    <mergeCell ref="B59:G59"/>
    <mergeCell ref="I59:N59"/>
  </mergeCells>
  <printOptions/>
  <pageMargins left="0.7" right="0.7" top="0.75" bottom="0.75" header="0.3" footer="0.3"/>
  <pageSetup horizontalDpi="600" verticalDpi="600" orientation="portrait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74"/>
  <sheetViews>
    <sheetView zoomScalePageLayoutView="0" workbookViewId="0" topLeftCell="A1">
      <selection activeCell="L45" sqref="L45"/>
    </sheetView>
  </sheetViews>
  <sheetFormatPr defaultColWidth="6.7109375" defaultRowHeight="1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125" style="4" customWidth="1"/>
    <col min="8" max="8" width="3.28125" style="4" customWidth="1"/>
    <col min="9" max="9" width="9.00390625" style="4" customWidth="1"/>
    <col min="10" max="10" width="8.140625" style="4" customWidth="1"/>
    <col min="11" max="11" width="4.00390625" style="4" customWidth="1"/>
    <col min="12" max="12" width="7.00390625" style="4" customWidth="1"/>
    <col min="13" max="13" width="5.28125" style="4" bestFit="1" customWidth="1"/>
    <col min="14" max="14" width="16.28125" style="4" customWidth="1"/>
    <col min="15" max="15" width="8.140625" style="4" bestFit="1" customWidth="1"/>
    <col min="16" max="16" width="9.28125" style="4" bestFit="1" customWidth="1"/>
    <col min="17" max="17" width="10.28125" style="4" bestFit="1" customWidth="1"/>
    <col min="18" max="16384" width="6.7109375" style="4" customWidth="1"/>
  </cols>
  <sheetData>
    <row r="1" spans="1:14" ht="11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1.2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164">
        <v>49</v>
      </c>
      <c r="N2" s="165"/>
    </row>
    <row r="3" spans="1:14" ht="11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166"/>
      <c r="M3" s="167"/>
      <c r="N3" s="8">
        <v>7862</v>
      </c>
    </row>
    <row r="4" spans="1:14" ht="11.2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148"/>
      <c r="M4" s="148"/>
      <c r="N4" s="10" t="s">
        <v>1</v>
      </c>
    </row>
    <row r="5" spans="1:14" ht="11.25">
      <c r="A5" s="5"/>
      <c r="B5" s="6"/>
      <c r="C5" s="6"/>
      <c r="D5" s="6"/>
      <c r="E5" s="6"/>
      <c r="F5" s="6"/>
      <c r="G5" s="11"/>
      <c r="H5" s="6"/>
      <c r="I5" s="6"/>
      <c r="J5" s="6"/>
      <c r="K5" s="6"/>
      <c r="L5" s="148" t="s">
        <v>2</v>
      </c>
      <c r="M5" s="148"/>
      <c r="N5" s="12"/>
    </row>
    <row r="6" spans="1:14" ht="11.25">
      <c r="A6" s="5"/>
      <c r="B6" s="6"/>
      <c r="C6" s="6"/>
      <c r="D6" s="6"/>
      <c r="E6" s="6"/>
      <c r="F6" s="6"/>
      <c r="G6" s="11" t="s">
        <v>3</v>
      </c>
      <c r="H6" s="6"/>
      <c r="I6" s="6"/>
      <c r="J6" s="6"/>
      <c r="K6" s="6"/>
      <c r="L6" s="6"/>
      <c r="M6" s="6"/>
      <c r="N6" s="13"/>
    </row>
    <row r="7" spans="1:14" ht="11.25">
      <c r="A7" s="5"/>
      <c r="B7" s="6"/>
      <c r="C7" s="6"/>
      <c r="D7" s="6"/>
      <c r="E7" s="6"/>
      <c r="F7" s="11"/>
      <c r="G7" s="11"/>
      <c r="H7" s="6"/>
      <c r="I7" s="6"/>
      <c r="J7" s="6"/>
      <c r="K7" s="6"/>
      <c r="L7" s="6"/>
      <c r="M7" s="6"/>
      <c r="N7" s="13"/>
    </row>
    <row r="8" spans="1:14" ht="12" thickBot="1">
      <c r="A8" s="5"/>
      <c r="B8" s="6"/>
      <c r="C8" s="6"/>
      <c r="D8" s="6"/>
      <c r="E8" s="6"/>
      <c r="F8" s="6"/>
      <c r="G8" s="6" t="s">
        <v>4</v>
      </c>
      <c r="H8" s="6"/>
      <c r="I8" s="6"/>
      <c r="J8" s="14">
        <v>28</v>
      </c>
      <c r="K8" s="143" t="s">
        <v>5</v>
      </c>
      <c r="L8" s="168" t="s">
        <v>14</v>
      </c>
      <c r="M8" s="168"/>
      <c r="N8" s="13">
        <v>2017</v>
      </c>
    </row>
    <row r="9" spans="1:14" ht="11.25">
      <c r="A9" s="5"/>
      <c r="B9" s="6"/>
      <c r="C9" s="6"/>
      <c r="D9" s="6"/>
      <c r="E9" s="6"/>
      <c r="F9" s="6"/>
      <c r="G9" s="6"/>
      <c r="H9" s="6"/>
      <c r="I9" s="6"/>
      <c r="J9" s="6"/>
      <c r="K9" s="169" t="s">
        <v>6</v>
      </c>
      <c r="L9" s="169"/>
      <c r="M9" s="170">
        <f>M42</f>
        <v>640</v>
      </c>
      <c r="N9" s="171"/>
    </row>
    <row r="10" spans="1:14" ht="13.5" customHeight="1">
      <c r="A10" s="5"/>
      <c r="B10" s="6" t="s">
        <v>7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1:14" ht="11.25">
      <c r="A11" s="146"/>
      <c r="B11" s="161">
        <f>$M$9</f>
        <v>640</v>
      </c>
      <c r="C11" s="161"/>
      <c r="D11" s="162" t="s">
        <v>138</v>
      </c>
      <c r="E11" s="162"/>
      <c r="F11" s="162"/>
      <c r="G11" s="162"/>
      <c r="H11" s="162"/>
      <c r="I11" s="162"/>
      <c r="J11" s="162"/>
      <c r="K11" s="162"/>
      <c r="L11" s="162"/>
      <c r="M11" s="162"/>
      <c r="N11" s="163"/>
    </row>
    <row r="12" spans="1:20" ht="11.25">
      <c r="A12" s="5"/>
      <c r="B12" s="6" t="s">
        <v>8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  <c r="P12" s="4" t="s">
        <v>9</v>
      </c>
      <c r="T12" s="4" t="s">
        <v>10</v>
      </c>
    </row>
    <row r="13" spans="1:14" ht="12.75" customHeight="1">
      <c r="A13" s="5"/>
      <c r="B13" s="172" t="s">
        <v>182</v>
      </c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3"/>
    </row>
    <row r="14" spans="1:14" ht="11.25">
      <c r="A14" s="5"/>
      <c r="B14" s="172"/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3"/>
    </row>
    <row r="15" spans="1:14" ht="11.25">
      <c r="A15" s="5"/>
      <c r="B15" s="172"/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3"/>
    </row>
    <row r="16" spans="1:16" ht="11.25">
      <c r="A16" s="5"/>
      <c r="B16" s="6" t="s">
        <v>11</v>
      </c>
      <c r="C16" s="6"/>
      <c r="D16" s="6"/>
      <c r="E16" s="18">
        <v>29</v>
      </c>
      <c r="F16" s="143" t="s">
        <v>5</v>
      </c>
      <c r="G16" s="168" t="s">
        <v>14</v>
      </c>
      <c r="H16" s="168"/>
      <c r="I16" s="143" t="s">
        <v>12</v>
      </c>
      <c r="J16" s="18">
        <v>29</v>
      </c>
      <c r="K16" s="143" t="s">
        <v>13</v>
      </c>
      <c r="L16" s="168" t="s">
        <v>14</v>
      </c>
      <c r="M16" s="168"/>
      <c r="N16" s="13">
        <v>2017</v>
      </c>
      <c r="P16" s="19"/>
    </row>
    <row r="17" spans="1:14" ht="12" thickBot="1">
      <c r="A17" s="5"/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5"/>
    </row>
    <row r="18" spans="1:22" ht="12" thickBot="1">
      <c r="A18" s="5"/>
      <c r="B18" s="169" t="s">
        <v>15</v>
      </c>
      <c r="C18" s="176"/>
      <c r="D18" s="20"/>
      <c r="E18" s="177" t="s">
        <v>16</v>
      </c>
      <c r="F18" s="178"/>
      <c r="G18" s="179"/>
      <c r="H18" s="20" t="s">
        <v>17</v>
      </c>
      <c r="I18" s="177" t="s">
        <v>18</v>
      </c>
      <c r="J18" s="179"/>
      <c r="K18" s="20"/>
      <c r="L18" s="177" t="s">
        <v>19</v>
      </c>
      <c r="M18" s="179"/>
      <c r="N18" s="20"/>
      <c r="V18" s="4" t="s">
        <v>10</v>
      </c>
    </row>
    <row r="19" spans="1:17" ht="11.25">
      <c r="A19" s="5"/>
      <c r="B19" s="174" t="s">
        <v>20</v>
      </c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5"/>
      <c r="Q19" s="4" t="s">
        <v>10</v>
      </c>
    </row>
    <row r="20" spans="1:17" ht="12.75" customHeight="1">
      <c r="A20" s="5"/>
      <c r="B20" s="180"/>
      <c r="C20" s="181"/>
      <c r="D20" s="181"/>
      <c r="E20" s="182"/>
      <c r="F20" s="164"/>
      <c r="G20" s="183"/>
      <c r="H20" s="183"/>
      <c r="I20" s="184"/>
      <c r="J20" s="164"/>
      <c r="K20" s="184"/>
      <c r="L20" s="164"/>
      <c r="M20" s="183"/>
      <c r="N20" s="165"/>
      <c r="Q20" s="4" t="s">
        <v>10</v>
      </c>
    </row>
    <row r="21" spans="1:14" ht="11.25">
      <c r="A21" s="5"/>
      <c r="B21" s="185" t="s">
        <v>21</v>
      </c>
      <c r="C21" s="186"/>
      <c r="D21" s="186"/>
      <c r="E21" s="187"/>
      <c r="F21" s="185" t="s">
        <v>22</v>
      </c>
      <c r="G21" s="186"/>
      <c r="H21" s="186"/>
      <c r="I21" s="187"/>
      <c r="J21" s="185" t="s">
        <v>23</v>
      </c>
      <c r="K21" s="187"/>
      <c r="L21" s="185" t="s">
        <v>24</v>
      </c>
      <c r="M21" s="186"/>
      <c r="N21" s="188"/>
    </row>
    <row r="22" spans="1:14" ht="11.25">
      <c r="A22" s="5"/>
      <c r="B22" s="7" t="s">
        <v>25</v>
      </c>
      <c r="C22" s="6"/>
      <c r="D22" s="6"/>
      <c r="E22" s="11"/>
      <c r="F22" s="6"/>
      <c r="G22" s="6"/>
      <c r="H22" s="6"/>
      <c r="I22" s="6"/>
      <c r="J22" s="6"/>
      <c r="K22" s="6"/>
      <c r="L22" s="6"/>
      <c r="M22" s="6"/>
      <c r="N22" s="13"/>
    </row>
    <row r="23" spans="1:14" ht="11.25">
      <c r="A23" s="5"/>
      <c r="B23" s="6"/>
      <c r="C23" s="6" t="s">
        <v>26</v>
      </c>
      <c r="D23" s="6"/>
      <c r="E23" s="143"/>
      <c r="F23" s="168" t="s">
        <v>27</v>
      </c>
      <c r="G23" s="168"/>
      <c r="H23" s="6"/>
      <c r="I23" s="6"/>
      <c r="J23" s="11"/>
      <c r="K23" s="6"/>
      <c r="L23" s="6"/>
      <c r="M23" s="6"/>
      <c r="N23" s="13"/>
    </row>
    <row r="24" spans="1:14" ht="11.25">
      <c r="A24" s="5"/>
      <c r="B24" s="6" t="s">
        <v>28</v>
      </c>
      <c r="C24" s="6"/>
      <c r="D24" s="22">
        <v>0</v>
      </c>
      <c r="E24" s="143" t="s">
        <v>29</v>
      </c>
      <c r="F24" s="189">
        <v>1120</v>
      </c>
      <c r="G24" s="190"/>
      <c r="H24" s="6" t="s">
        <v>30</v>
      </c>
      <c r="I24" s="6"/>
      <c r="J24" s="11"/>
      <c r="K24" s="6"/>
      <c r="L24" s="6"/>
      <c r="M24" s="191"/>
      <c r="N24" s="192"/>
    </row>
    <row r="25" spans="1:14" ht="11.25">
      <c r="A25" s="5"/>
      <c r="B25" s="6" t="s">
        <v>31</v>
      </c>
      <c r="C25" s="6"/>
      <c r="D25" s="22">
        <v>1</v>
      </c>
      <c r="E25" s="143" t="s">
        <v>29</v>
      </c>
      <c r="F25" s="189">
        <v>640</v>
      </c>
      <c r="G25" s="190"/>
      <c r="H25" s="6" t="s">
        <v>30</v>
      </c>
      <c r="I25" s="6"/>
      <c r="J25" s="11"/>
      <c r="K25" s="6" t="s">
        <v>32</v>
      </c>
      <c r="L25" s="6"/>
      <c r="M25" s="193">
        <f>D24*F24+D25*F25</f>
        <v>640</v>
      </c>
      <c r="N25" s="194"/>
    </row>
    <row r="26" spans="1:14" ht="11.25">
      <c r="A26" s="5"/>
      <c r="B26" s="7" t="s">
        <v>33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13"/>
    </row>
    <row r="27" spans="1:14" ht="11.25">
      <c r="A27" s="5"/>
      <c r="B27" s="6" t="s">
        <v>5</v>
      </c>
      <c r="C27" s="168" t="s">
        <v>83</v>
      </c>
      <c r="D27" s="168"/>
      <c r="E27" s="168"/>
      <c r="F27" s="143" t="s">
        <v>29</v>
      </c>
      <c r="G27" s="168" t="s">
        <v>73</v>
      </c>
      <c r="H27" s="168"/>
      <c r="I27" s="168"/>
      <c r="J27" s="23"/>
      <c r="K27" s="6" t="s">
        <v>34</v>
      </c>
      <c r="L27" s="6"/>
      <c r="M27" s="6"/>
      <c r="N27" s="24"/>
    </row>
    <row r="28" spans="1:14" ht="11.25">
      <c r="A28" s="5"/>
      <c r="B28" s="6" t="s">
        <v>5</v>
      </c>
      <c r="C28" s="168" t="s">
        <v>73</v>
      </c>
      <c r="D28" s="168"/>
      <c r="E28" s="168"/>
      <c r="F28" s="25" t="s">
        <v>29</v>
      </c>
      <c r="G28" s="168" t="s">
        <v>83</v>
      </c>
      <c r="H28" s="168"/>
      <c r="I28" s="168"/>
      <c r="J28" s="23"/>
      <c r="K28" s="6" t="s">
        <v>34</v>
      </c>
      <c r="L28" s="6"/>
      <c r="M28" s="6"/>
      <c r="N28" s="24"/>
    </row>
    <row r="29" spans="1:14" ht="11.25">
      <c r="A29" s="5"/>
      <c r="B29" s="6" t="s">
        <v>5</v>
      </c>
      <c r="C29" s="183"/>
      <c r="D29" s="183"/>
      <c r="E29" s="183"/>
      <c r="F29" s="25" t="s">
        <v>29</v>
      </c>
      <c r="J29" s="26"/>
      <c r="K29" s="6" t="s">
        <v>34</v>
      </c>
      <c r="L29" s="6"/>
      <c r="M29" s="6"/>
      <c r="N29" s="13"/>
    </row>
    <row r="30" spans="1:14" ht="11.25">
      <c r="A30" s="5"/>
      <c r="B30" s="6" t="s">
        <v>5</v>
      </c>
      <c r="C30" s="183"/>
      <c r="D30" s="183"/>
      <c r="E30" s="183"/>
      <c r="F30" s="143" t="s">
        <v>29</v>
      </c>
      <c r="G30" s="183"/>
      <c r="H30" s="183"/>
      <c r="I30" s="183"/>
      <c r="J30" s="26"/>
      <c r="K30" s="6" t="s">
        <v>34</v>
      </c>
      <c r="L30" s="6"/>
      <c r="M30" s="6"/>
      <c r="N30" s="13"/>
    </row>
    <row r="31" spans="1:14" ht="11.25">
      <c r="A31" s="5"/>
      <c r="B31" s="6" t="s">
        <v>5</v>
      </c>
      <c r="C31" s="183"/>
      <c r="D31" s="183"/>
      <c r="E31" s="183"/>
      <c r="F31" s="143" t="s">
        <v>29</v>
      </c>
      <c r="G31" s="183"/>
      <c r="H31" s="183"/>
      <c r="I31" s="183"/>
      <c r="J31" s="26"/>
      <c r="K31" s="6" t="s">
        <v>34</v>
      </c>
      <c r="L31" s="6"/>
      <c r="M31" s="6"/>
      <c r="N31" s="13"/>
    </row>
    <row r="32" spans="1:14" ht="11.25">
      <c r="A32" s="5"/>
      <c r="B32" s="6" t="s">
        <v>5</v>
      </c>
      <c r="C32" s="183"/>
      <c r="D32" s="183"/>
      <c r="E32" s="183"/>
      <c r="F32" s="143" t="s">
        <v>29</v>
      </c>
      <c r="G32" s="168"/>
      <c r="H32" s="168"/>
      <c r="I32" s="168"/>
      <c r="J32" s="26"/>
      <c r="K32" s="6" t="s">
        <v>34</v>
      </c>
      <c r="L32" s="6"/>
      <c r="M32" s="6"/>
      <c r="N32" s="13"/>
    </row>
    <row r="33" spans="1:14" ht="11.25">
      <c r="A33" s="5"/>
      <c r="B33" s="6" t="s">
        <v>5</v>
      </c>
      <c r="C33" s="168"/>
      <c r="D33" s="168"/>
      <c r="E33" s="168"/>
      <c r="F33" s="143" t="s">
        <v>29</v>
      </c>
      <c r="G33" s="183"/>
      <c r="H33" s="183"/>
      <c r="I33" s="183"/>
      <c r="J33" s="26"/>
      <c r="K33" s="6" t="s">
        <v>34</v>
      </c>
      <c r="L33" s="6"/>
      <c r="M33" s="6"/>
      <c r="N33" s="13"/>
    </row>
    <row r="34" spans="1:14" ht="11.25">
      <c r="A34" s="5"/>
      <c r="B34" s="6" t="s">
        <v>5</v>
      </c>
      <c r="C34" s="183"/>
      <c r="D34" s="183"/>
      <c r="E34" s="183"/>
      <c r="F34" s="143" t="s">
        <v>29</v>
      </c>
      <c r="G34" s="168"/>
      <c r="H34" s="168"/>
      <c r="I34" s="168"/>
      <c r="J34" s="27"/>
      <c r="K34" s="6" t="s">
        <v>34</v>
      </c>
      <c r="L34" s="6"/>
      <c r="M34" s="6"/>
      <c r="N34" s="13"/>
    </row>
    <row r="35" spans="1:14" ht="11.25">
      <c r="A35" s="5"/>
      <c r="B35" s="6"/>
      <c r="C35" s="169"/>
      <c r="D35" s="169"/>
      <c r="E35" s="169"/>
      <c r="F35" s="143" t="s">
        <v>29</v>
      </c>
      <c r="G35" s="169"/>
      <c r="H35" s="169"/>
      <c r="I35" s="169"/>
      <c r="J35" s="28">
        <f>SUM(J27:J34)</f>
        <v>0</v>
      </c>
      <c r="K35" s="6"/>
      <c r="L35" s="6"/>
      <c r="M35" s="29"/>
      <c r="N35" s="30"/>
    </row>
    <row r="36" spans="1:14" ht="11.25">
      <c r="A36" s="5"/>
      <c r="B36" s="6"/>
      <c r="C36" s="6"/>
      <c r="D36" s="6"/>
      <c r="E36" s="6"/>
      <c r="F36" s="6"/>
      <c r="G36" s="6"/>
      <c r="H36" s="169" t="s">
        <v>36</v>
      </c>
      <c r="I36" s="169"/>
      <c r="J36" s="31">
        <v>1.6</v>
      </c>
      <c r="K36" s="6"/>
      <c r="L36" s="147"/>
      <c r="M36" s="193">
        <f>M25</f>
        <v>640</v>
      </c>
      <c r="N36" s="194"/>
    </row>
    <row r="37" spans="1:18" ht="11.25">
      <c r="A37" s="5"/>
      <c r="B37" s="6" t="s">
        <v>37</v>
      </c>
      <c r="C37" s="6"/>
      <c r="D37" s="6"/>
      <c r="E37" s="6"/>
      <c r="F37" s="6"/>
      <c r="G37" s="6"/>
      <c r="H37" s="143"/>
      <c r="I37" s="143"/>
      <c r="J37" s="31"/>
      <c r="K37" s="6"/>
      <c r="L37" s="144" t="s">
        <v>38</v>
      </c>
      <c r="M37" s="195">
        <v>1</v>
      </c>
      <c r="N37" s="196"/>
      <c r="R37" s="4" t="s">
        <v>39</v>
      </c>
    </row>
    <row r="38" spans="1:17" ht="11.25">
      <c r="A38" s="5"/>
      <c r="B38" s="6"/>
      <c r="C38" s="6"/>
      <c r="D38" s="6"/>
      <c r="E38" s="6"/>
      <c r="F38" s="6"/>
      <c r="G38" s="197"/>
      <c r="H38" s="197"/>
      <c r="I38" s="197"/>
      <c r="J38" s="197"/>
      <c r="K38" s="197" t="s">
        <v>40</v>
      </c>
      <c r="L38" s="198"/>
      <c r="M38" s="195">
        <v>0</v>
      </c>
      <c r="N38" s="196"/>
      <c r="P38" s="169"/>
      <c r="Q38" s="169"/>
    </row>
    <row r="39" spans="1:17" ht="11.25">
      <c r="A39" s="5"/>
      <c r="B39" s="35"/>
      <c r="C39" s="36" t="s">
        <v>41</v>
      </c>
      <c r="D39" s="37"/>
      <c r="E39" s="37"/>
      <c r="F39" s="37"/>
      <c r="G39" s="38"/>
      <c r="H39" s="39"/>
      <c r="I39" s="39"/>
      <c r="J39" s="40"/>
      <c r="K39" s="40"/>
      <c r="L39" s="144" t="s">
        <v>33</v>
      </c>
      <c r="M39" s="189">
        <f>J36*J35</f>
        <v>0</v>
      </c>
      <c r="N39" s="199"/>
      <c r="P39" s="41"/>
      <c r="Q39" s="6"/>
    </row>
    <row r="40" spans="1:17" ht="11.25">
      <c r="A40" s="5"/>
      <c r="B40" s="42"/>
      <c r="C40" s="7"/>
      <c r="D40" s="6"/>
      <c r="E40" s="6"/>
      <c r="F40" s="6"/>
      <c r="G40" s="43"/>
      <c r="H40" s="39"/>
      <c r="I40" s="39"/>
      <c r="J40" s="40"/>
      <c r="K40" s="40"/>
      <c r="L40" s="144" t="s">
        <v>42</v>
      </c>
      <c r="M40" s="189">
        <v>0</v>
      </c>
      <c r="N40" s="199"/>
      <c r="P40" s="41"/>
      <c r="Q40" s="6"/>
    </row>
    <row r="41" spans="1:17" ht="11.25">
      <c r="A41" s="5"/>
      <c r="B41" s="42"/>
      <c r="C41" s="7"/>
      <c r="D41" s="6"/>
      <c r="E41" s="6"/>
      <c r="F41" s="6"/>
      <c r="G41" s="43"/>
      <c r="H41" s="39"/>
      <c r="I41" s="39"/>
      <c r="J41" s="40"/>
      <c r="K41" s="40"/>
      <c r="L41" s="144" t="s">
        <v>43</v>
      </c>
      <c r="M41" s="189">
        <v>0</v>
      </c>
      <c r="N41" s="199"/>
      <c r="P41" s="41"/>
      <c r="Q41" s="6"/>
    </row>
    <row r="42" spans="1:17" ht="11.25">
      <c r="A42" s="5"/>
      <c r="B42" s="42" t="s">
        <v>44</v>
      </c>
      <c r="C42" s="6"/>
      <c r="D42" s="6"/>
      <c r="E42" s="147"/>
      <c r="F42" s="200">
        <v>0</v>
      </c>
      <c r="G42" s="201"/>
      <c r="H42" s="144"/>
      <c r="I42" s="144"/>
      <c r="J42" s="144"/>
      <c r="K42" s="6" t="s">
        <v>45</v>
      </c>
      <c r="L42" s="147"/>
      <c r="M42" s="170">
        <f>SUM(M36+M38+M39)+M40+M41</f>
        <v>640</v>
      </c>
      <c r="N42" s="171"/>
      <c r="O42" s="44"/>
      <c r="P42" s="41"/>
      <c r="Q42" s="11"/>
    </row>
    <row r="43" spans="1:17" ht="11.25">
      <c r="A43" s="5"/>
      <c r="B43" s="42" t="s">
        <v>46</v>
      </c>
      <c r="C43" s="6"/>
      <c r="D43" s="6"/>
      <c r="E43" s="147"/>
      <c r="F43" s="202">
        <v>0</v>
      </c>
      <c r="G43" s="203"/>
      <c r="H43" s="144"/>
      <c r="I43" s="144"/>
      <c r="J43" s="144"/>
      <c r="K43" s="6" t="s">
        <v>47</v>
      </c>
      <c r="L43" s="147"/>
      <c r="M43" s="170"/>
      <c r="N43" s="171"/>
      <c r="P43" s="41"/>
      <c r="Q43" s="11"/>
    </row>
    <row r="44" spans="1:17" ht="11.25">
      <c r="A44" s="5"/>
      <c r="B44" s="42" t="s">
        <v>48</v>
      </c>
      <c r="C44" s="6"/>
      <c r="D44" s="6"/>
      <c r="E44" s="147"/>
      <c r="F44" s="204">
        <v>0</v>
      </c>
      <c r="G44" s="205"/>
      <c r="H44" s="144"/>
      <c r="I44" s="144"/>
      <c r="J44" s="144"/>
      <c r="K44" s="6"/>
      <c r="L44" s="147"/>
      <c r="M44" s="45"/>
      <c r="N44" s="46"/>
      <c r="P44" s="41"/>
      <c r="Q44" s="47"/>
    </row>
    <row r="45" spans="1:17" ht="11.25">
      <c r="A45" s="5"/>
      <c r="B45" s="42" t="s">
        <v>49</v>
      </c>
      <c r="C45" s="6"/>
      <c r="D45" s="6"/>
      <c r="E45" s="147"/>
      <c r="F45" s="202">
        <v>0</v>
      </c>
      <c r="G45" s="203"/>
      <c r="H45" s="144"/>
      <c r="I45" s="144"/>
      <c r="J45" s="144"/>
      <c r="K45" s="6"/>
      <c r="L45" s="147"/>
      <c r="M45" s="45"/>
      <c r="N45" s="46"/>
      <c r="P45" s="41"/>
      <c r="Q45" s="11"/>
    </row>
    <row r="46" spans="1:17" ht="11.25">
      <c r="A46" s="5"/>
      <c r="B46" s="42" t="s">
        <v>48</v>
      </c>
      <c r="C46" s="6"/>
      <c r="D46" s="6"/>
      <c r="E46" s="147"/>
      <c r="F46" s="204">
        <v>0</v>
      </c>
      <c r="G46" s="205"/>
      <c r="H46" s="144"/>
      <c r="I46" s="144"/>
      <c r="J46" s="144"/>
      <c r="K46" s="6"/>
      <c r="L46" s="147"/>
      <c r="M46" s="45"/>
      <c r="N46" s="46"/>
      <c r="P46" s="41"/>
      <c r="Q46" s="11"/>
    </row>
    <row r="47" spans="1:17" ht="11.25">
      <c r="A47" s="5"/>
      <c r="B47" s="42" t="s">
        <v>33</v>
      </c>
      <c r="C47" s="6"/>
      <c r="D47" s="6"/>
      <c r="E47" s="147"/>
      <c r="F47" s="200">
        <v>0</v>
      </c>
      <c r="G47" s="201"/>
      <c r="H47" s="6"/>
      <c r="I47" s="35" t="s">
        <v>50</v>
      </c>
      <c r="J47" s="37"/>
      <c r="K47" s="37"/>
      <c r="L47" s="37"/>
      <c r="M47" s="37"/>
      <c r="N47" s="48"/>
      <c r="P47" s="41"/>
      <c r="Q47" s="11"/>
    </row>
    <row r="48" spans="1:17" ht="11.25">
      <c r="A48" s="5"/>
      <c r="B48" s="42" t="s">
        <v>51</v>
      </c>
      <c r="C48" s="6"/>
      <c r="D48" s="6"/>
      <c r="E48" s="147"/>
      <c r="F48" s="202">
        <v>0</v>
      </c>
      <c r="G48" s="203"/>
      <c r="H48" s="6"/>
      <c r="I48" s="49"/>
      <c r="J48" s="50"/>
      <c r="K48" s="50"/>
      <c r="L48" s="50"/>
      <c r="M48" s="50"/>
      <c r="N48" s="51"/>
      <c r="P48" s="6"/>
      <c r="Q48" s="6"/>
    </row>
    <row r="49" spans="1:17" ht="11.25">
      <c r="A49" s="5"/>
      <c r="B49" s="42" t="s">
        <v>43</v>
      </c>
      <c r="C49" s="6"/>
      <c r="D49" s="6"/>
      <c r="E49" s="147" t="s">
        <v>52</v>
      </c>
      <c r="F49" s="202">
        <v>0</v>
      </c>
      <c r="G49" s="203"/>
      <c r="H49" s="6"/>
      <c r="I49" s="49"/>
      <c r="J49" s="50"/>
      <c r="K49" s="50"/>
      <c r="L49" s="50"/>
      <c r="M49" s="50"/>
      <c r="N49" s="51"/>
      <c r="P49" s="6"/>
      <c r="Q49" s="6"/>
    </row>
    <row r="50" spans="1:17" ht="11.25">
      <c r="A50" s="5"/>
      <c r="B50" s="42" t="s">
        <v>53</v>
      </c>
      <c r="C50" s="6"/>
      <c r="D50" s="6"/>
      <c r="E50" s="147"/>
      <c r="F50" s="202">
        <v>0</v>
      </c>
      <c r="G50" s="203"/>
      <c r="H50" s="52"/>
      <c r="I50" s="49"/>
      <c r="J50" s="50"/>
      <c r="K50" s="50"/>
      <c r="L50" s="50"/>
      <c r="M50" s="50"/>
      <c r="N50" s="51"/>
      <c r="P50" s="169"/>
      <c r="Q50" s="169"/>
    </row>
    <row r="51" spans="1:17" ht="11.25">
      <c r="A51" s="5"/>
      <c r="B51" s="42" t="s">
        <v>47</v>
      </c>
      <c r="C51" s="6"/>
      <c r="D51" s="6"/>
      <c r="E51" s="147"/>
      <c r="F51" s="206">
        <f>SUM(F46:G50)</f>
        <v>0</v>
      </c>
      <c r="G51" s="207"/>
      <c r="H51" s="6"/>
      <c r="I51" s="49"/>
      <c r="J51" s="50"/>
      <c r="K51" s="50"/>
      <c r="L51" s="50"/>
      <c r="M51" s="50"/>
      <c r="N51" s="51"/>
      <c r="P51" s="41"/>
      <c r="Q51" s="6"/>
    </row>
    <row r="52" spans="1:17" ht="11.25">
      <c r="A52" s="5"/>
      <c r="B52" s="42" t="s">
        <v>54</v>
      </c>
      <c r="C52" s="6"/>
      <c r="D52" s="6"/>
      <c r="E52" s="147"/>
      <c r="F52" s="208">
        <f>+M42-F51</f>
        <v>640</v>
      </c>
      <c r="G52" s="209"/>
      <c r="H52" s="6"/>
      <c r="I52" s="53"/>
      <c r="J52" s="27"/>
      <c r="K52" s="27"/>
      <c r="L52" s="27"/>
      <c r="M52" s="27"/>
      <c r="N52" s="54"/>
      <c r="P52" s="41"/>
      <c r="Q52" s="6"/>
    </row>
    <row r="53" spans="1:17" ht="12" thickBot="1">
      <c r="A53" s="5"/>
      <c r="B53" s="55" t="s">
        <v>48</v>
      </c>
      <c r="C53" s="26"/>
      <c r="D53" s="26"/>
      <c r="E53" s="56"/>
      <c r="F53" s="210">
        <f>+F51+F52</f>
        <v>640</v>
      </c>
      <c r="G53" s="211"/>
      <c r="H53" s="6"/>
      <c r="I53" s="57"/>
      <c r="J53" s="27"/>
      <c r="K53" s="27"/>
      <c r="L53" s="27"/>
      <c r="M53" s="27"/>
      <c r="N53" s="54"/>
      <c r="P53" s="41"/>
      <c r="Q53" s="11"/>
    </row>
    <row r="54" spans="1:17" ht="11.25">
      <c r="A54" s="5"/>
      <c r="B54" s="169" t="s">
        <v>55</v>
      </c>
      <c r="C54" s="169"/>
      <c r="D54" s="169"/>
      <c r="E54" s="169"/>
      <c r="F54" s="169"/>
      <c r="G54" s="169"/>
      <c r="H54" s="6"/>
      <c r="I54" s="169" t="s">
        <v>56</v>
      </c>
      <c r="J54" s="169"/>
      <c r="K54" s="169"/>
      <c r="L54" s="169"/>
      <c r="M54" s="169"/>
      <c r="N54" s="176"/>
      <c r="P54" s="41"/>
      <c r="Q54" s="11"/>
    </row>
    <row r="55" spans="1:17" ht="1.5" customHeight="1">
      <c r="A55" s="5"/>
      <c r="B55" s="143"/>
      <c r="C55" s="143"/>
      <c r="D55" s="143"/>
      <c r="E55" s="143"/>
      <c r="F55" s="143"/>
      <c r="G55" s="143"/>
      <c r="H55" s="6"/>
      <c r="I55" s="143"/>
      <c r="J55" s="143"/>
      <c r="K55" s="143"/>
      <c r="L55" s="143"/>
      <c r="M55" s="143"/>
      <c r="N55" s="145"/>
      <c r="P55" s="41"/>
      <c r="Q55" s="11" t="s">
        <v>57</v>
      </c>
    </row>
    <row r="56" spans="1:17" ht="11.25" customHeight="1" hidden="1">
      <c r="A56" s="5"/>
      <c r="B56" s="169"/>
      <c r="C56" s="169"/>
      <c r="D56" s="169"/>
      <c r="E56" s="169"/>
      <c r="F56" s="169"/>
      <c r="G56" s="169"/>
      <c r="H56" s="6"/>
      <c r="I56" s="6"/>
      <c r="J56" s="6"/>
      <c r="K56" s="6"/>
      <c r="L56" s="6"/>
      <c r="M56" s="6"/>
      <c r="N56" s="13"/>
      <c r="P56" s="41"/>
      <c r="Q56" s="11" t="s">
        <v>58</v>
      </c>
    </row>
    <row r="57" spans="1:17" ht="16.5" customHeight="1">
      <c r="A57" s="5"/>
      <c r="B57" s="168" t="s">
        <v>59</v>
      </c>
      <c r="C57" s="168"/>
      <c r="D57" s="168"/>
      <c r="E57" s="168"/>
      <c r="F57" s="168"/>
      <c r="G57" s="168"/>
      <c r="H57" s="6"/>
      <c r="I57" s="168" t="s">
        <v>184</v>
      </c>
      <c r="J57" s="168"/>
      <c r="K57" s="168"/>
      <c r="L57" s="168"/>
      <c r="M57" s="168"/>
      <c r="N57" s="214"/>
      <c r="P57" s="41"/>
      <c r="Q57" s="11"/>
    </row>
    <row r="58" spans="1:17" ht="11.25">
      <c r="A58" s="5"/>
      <c r="B58" s="169" t="s">
        <v>57</v>
      </c>
      <c r="C58" s="169"/>
      <c r="D58" s="169"/>
      <c r="E58" s="169"/>
      <c r="F58" s="169"/>
      <c r="G58" s="169"/>
      <c r="H58" s="6"/>
      <c r="I58" s="215" t="s">
        <v>57</v>
      </c>
      <c r="J58" s="215"/>
      <c r="K58" s="215"/>
      <c r="L58" s="215"/>
      <c r="M58" s="215"/>
      <c r="N58" s="216"/>
      <c r="P58" s="6"/>
      <c r="Q58" s="6"/>
    </row>
    <row r="59" spans="1:17" ht="26.25" customHeight="1">
      <c r="A59" s="5"/>
      <c r="B59" s="217" t="s">
        <v>61</v>
      </c>
      <c r="C59" s="217"/>
      <c r="D59" s="217"/>
      <c r="E59" s="217"/>
      <c r="F59" s="217"/>
      <c r="G59" s="217"/>
      <c r="H59" s="6"/>
      <c r="I59" s="218" t="s">
        <v>185</v>
      </c>
      <c r="J59" s="218"/>
      <c r="K59" s="218"/>
      <c r="L59" s="218"/>
      <c r="M59" s="218"/>
      <c r="N59" s="219"/>
      <c r="P59" s="6"/>
      <c r="Q59" s="6"/>
    </row>
    <row r="60" spans="1:17" ht="2.25" customHeight="1">
      <c r="A60" s="5"/>
      <c r="B60" s="169" t="s">
        <v>63</v>
      </c>
      <c r="C60" s="169"/>
      <c r="D60" s="169"/>
      <c r="E60" s="169"/>
      <c r="F60" s="169"/>
      <c r="G60" s="169"/>
      <c r="H60" s="6"/>
      <c r="I60" s="212"/>
      <c r="J60" s="212"/>
      <c r="K60" s="212"/>
      <c r="L60" s="212"/>
      <c r="M60" s="212"/>
      <c r="N60" s="213"/>
      <c r="P60" s="6"/>
      <c r="Q60" s="6"/>
    </row>
    <row r="61" spans="1:17" ht="0.75" customHeight="1" hidden="1">
      <c r="A61" s="5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13"/>
      <c r="P61" s="6"/>
      <c r="Q61" s="6"/>
    </row>
    <row r="62" spans="1:17" ht="14.25" customHeight="1" thickBot="1">
      <c r="A62" s="59"/>
      <c r="B62" s="60"/>
      <c r="C62" s="60"/>
      <c r="D62" s="60"/>
      <c r="E62" s="60"/>
      <c r="F62" s="60"/>
      <c r="G62" s="60"/>
      <c r="H62" s="60"/>
      <c r="I62" s="60" t="s">
        <v>64</v>
      </c>
      <c r="J62" s="60">
        <v>7862</v>
      </c>
      <c r="K62" s="60"/>
      <c r="L62" s="61"/>
      <c r="M62" s="62"/>
      <c r="N62" s="63"/>
      <c r="P62" s="6"/>
      <c r="Q62" s="6"/>
    </row>
    <row r="63" spans="14:17" ht="36" customHeight="1">
      <c r="N63" s="4" t="s">
        <v>65</v>
      </c>
      <c r="P63" s="6"/>
      <c r="Q63" s="6"/>
    </row>
    <row r="64" spans="16:17" ht="11.25">
      <c r="P64" s="6"/>
      <c r="Q64" s="6"/>
    </row>
    <row r="65" spans="16:17" ht="11.25">
      <c r="P65" s="6"/>
      <c r="Q65" s="6"/>
    </row>
    <row r="66" spans="16:17" ht="11.25">
      <c r="P66" s="6"/>
      <c r="Q66" s="6"/>
    </row>
    <row r="67" spans="16:17" ht="11.25">
      <c r="P67" s="6"/>
      <c r="Q67" s="6"/>
    </row>
    <row r="68" spans="16:17" ht="11.25">
      <c r="P68" s="6"/>
      <c r="Q68" s="6"/>
    </row>
    <row r="69" spans="16:17" ht="11.25">
      <c r="P69" s="6"/>
      <c r="Q69" s="6"/>
    </row>
    <row r="70" spans="16:17" ht="11.25">
      <c r="P70" s="6"/>
      <c r="Q70" s="6"/>
    </row>
    <row r="71" spans="16:17" ht="11.25">
      <c r="P71" s="6"/>
      <c r="Q71" s="6"/>
    </row>
    <row r="72" spans="16:17" ht="11.25">
      <c r="P72" s="6"/>
      <c r="Q72" s="6"/>
    </row>
    <row r="73" spans="16:17" ht="11.25">
      <c r="P73" s="6"/>
      <c r="Q73" s="6"/>
    </row>
    <row r="74" spans="16:17" ht="11.25">
      <c r="P74" s="6"/>
      <c r="Q74" s="6"/>
    </row>
  </sheetData>
  <sheetProtection/>
  <mergeCells count="82">
    <mergeCell ref="M2:N2"/>
    <mergeCell ref="L3:M3"/>
    <mergeCell ref="L8:M8"/>
    <mergeCell ref="K9:L9"/>
    <mergeCell ref="M9:N9"/>
    <mergeCell ref="B19:N19"/>
    <mergeCell ref="B20:E20"/>
    <mergeCell ref="F20:I20"/>
    <mergeCell ref="J20:K20"/>
    <mergeCell ref="B11:C11"/>
    <mergeCell ref="D11:N11"/>
    <mergeCell ref="B13:N15"/>
    <mergeCell ref="G16:H16"/>
    <mergeCell ref="L16:M16"/>
    <mergeCell ref="B17:N17"/>
    <mergeCell ref="B18:C18"/>
    <mergeCell ref="E18:G18"/>
    <mergeCell ref="I18:J18"/>
    <mergeCell ref="L18:M18"/>
    <mergeCell ref="L20:N20"/>
    <mergeCell ref="B21:E21"/>
    <mergeCell ref="F21:I21"/>
    <mergeCell ref="J21:K21"/>
    <mergeCell ref="L21:N21"/>
    <mergeCell ref="C28:E28"/>
    <mergeCell ref="G28:I28"/>
    <mergeCell ref="M24:N24"/>
    <mergeCell ref="F25:G25"/>
    <mergeCell ref="M25:N25"/>
    <mergeCell ref="C27:E27"/>
    <mergeCell ref="G27:I27"/>
    <mergeCell ref="C30:E30"/>
    <mergeCell ref="G30:I30"/>
    <mergeCell ref="F23:G23"/>
    <mergeCell ref="F24:G24"/>
    <mergeCell ref="C31:E31"/>
    <mergeCell ref="G31:I31"/>
    <mergeCell ref="C32:E32"/>
    <mergeCell ref="G32:I32"/>
    <mergeCell ref="C33:E33"/>
    <mergeCell ref="G33:I33"/>
    <mergeCell ref="M36:N36"/>
    <mergeCell ref="M37:N37"/>
    <mergeCell ref="G38:J38"/>
    <mergeCell ref="K38:L38"/>
    <mergeCell ref="M38:N38"/>
    <mergeCell ref="C34:E34"/>
    <mergeCell ref="G34:I34"/>
    <mergeCell ref="C35:E35"/>
    <mergeCell ref="G35:I35"/>
    <mergeCell ref="H36:I36"/>
    <mergeCell ref="P38:Q38"/>
    <mergeCell ref="F49:G49"/>
    <mergeCell ref="M40:N40"/>
    <mergeCell ref="M41:N41"/>
    <mergeCell ref="F42:G42"/>
    <mergeCell ref="M42:N42"/>
    <mergeCell ref="F43:G43"/>
    <mergeCell ref="M43:N43"/>
    <mergeCell ref="M39:N39"/>
    <mergeCell ref="P50:Q50"/>
    <mergeCell ref="F51:G51"/>
    <mergeCell ref="F52:G52"/>
    <mergeCell ref="F53:G53"/>
    <mergeCell ref="B54:G54"/>
    <mergeCell ref="I54:N54"/>
    <mergeCell ref="B60:G60"/>
    <mergeCell ref="I60:N60"/>
    <mergeCell ref="C29:E29"/>
    <mergeCell ref="B56:G56"/>
    <mergeCell ref="B57:G57"/>
    <mergeCell ref="I57:N57"/>
    <mergeCell ref="B58:G58"/>
    <mergeCell ref="I58:N58"/>
    <mergeCell ref="B59:G59"/>
    <mergeCell ref="I59:N59"/>
    <mergeCell ref="F50:G50"/>
    <mergeCell ref="F44:G44"/>
    <mergeCell ref="F45:G45"/>
    <mergeCell ref="F46:G46"/>
    <mergeCell ref="F47:G47"/>
    <mergeCell ref="F48:G48"/>
  </mergeCells>
  <printOptions/>
  <pageMargins left="0.7" right="0.7" top="0.75" bottom="0.75" header="0.3" footer="0.3"/>
  <pageSetup horizontalDpi="600" verticalDpi="600" orientation="portrait" scale="9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74"/>
  <sheetViews>
    <sheetView zoomScalePageLayoutView="0" workbookViewId="0" topLeftCell="A1">
      <selection activeCell="B13" sqref="B13:N15"/>
    </sheetView>
  </sheetViews>
  <sheetFormatPr defaultColWidth="6.7109375" defaultRowHeight="1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125" style="4" customWidth="1"/>
    <col min="8" max="8" width="3.28125" style="4" customWidth="1"/>
    <col min="9" max="9" width="9.00390625" style="4" customWidth="1"/>
    <col min="10" max="10" width="8.140625" style="4" customWidth="1"/>
    <col min="11" max="11" width="4.00390625" style="4" customWidth="1"/>
    <col min="12" max="12" width="7.00390625" style="4" customWidth="1"/>
    <col min="13" max="13" width="5.28125" style="4" bestFit="1" customWidth="1"/>
    <col min="14" max="14" width="16.28125" style="4" customWidth="1"/>
    <col min="15" max="15" width="8.140625" style="4" bestFit="1" customWidth="1"/>
    <col min="16" max="16" width="9.28125" style="4" bestFit="1" customWidth="1"/>
    <col min="17" max="17" width="10.28125" style="4" bestFit="1" customWidth="1"/>
    <col min="18" max="16384" width="6.7109375" style="4" customWidth="1"/>
  </cols>
  <sheetData>
    <row r="1" spans="1:14" ht="11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1.2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164">
        <v>48</v>
      </c>
      <c r="N2" s="165"/>
    </row>
    <row r="3" spans="1:14" ht="11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166"/>
      <c r="M3" s="167"/>
      <c r="N3" s="8">
        <v>7862</v>
      </c>
    </row>
    <row r="4" spans="1:14" ht="11.2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148"/>
      <c r="M4" s="148"/>
      <c r="N4" s="10" t="s">
        <v>1</v>
      </c>
    </row>
    <row r="5" spans="1:14" ht="11.25">
      <c r="A5" s="5"/>
      <c r="B5" s="6"/>
      <c r="C5" s="6"/>
      <c r="D5" s="6"/>
      <c r="E5" s="6"/>
      <c r="F5" s="6"/>
      <c r="G5" s="11"/>
      <c r="H5" s="6"/>
      <c r="I5" s="6"/>
      <c r="J5" s="6"/>
      <c r="K5" s="6"/>
      <c r="L5" s="148" t="s">
        <v>2</v>
      </c>
      <c r="M5" s="148"/>
      <c r="N5" s="12"/>
    </row>
    <row r="6" spans="1:14" ht="11.25">
      <c r="A6" s="5"/>
      <c r="B6" s="6"/>
      <c r="C6" s="6"/>
      <c r="D6" s="6"/>
      <c r="E6" s="6"/>
      <c r="F6" s="6"/>
      <c r="G6" s="11" t="s">
        <v>3</v>
      </c>
      <c r="H6" s="6"/>
      <c r="I6" s="6"/>
      <c r="J6" s="6"/>
      <c r="K6" s="6"/>
      <c r="L6" s="6"/>
      <c r="M6" s="6"/>
      <c r="N6" s="13"/>
    </row>
    <row r="7" spans="1:14" ht="11.25">
      <c r="A7" s="5"/>
      <c r="B7" s="6"/>
      <c r="C7" s="6"/>
      <c r="D7" s="6"/>
      <c r="E7" s="6"/>
      <c r="F7" s="11"/>
      <c r="G7" s="11"/>
      <c r="H7" s="6"/>
      <c r="I7" s="6"/>
      <c r="J7" s="6"/>
      <c r="K7" s="6"/>
      <c r="L7" s="6"/>
      <c r="M7" s="6"/>
      <c r="N7" s="13"/>
    </row>
    <row r="8" spans="1:14" ht="12" thickBot="1">
      <c r="A8" s="5"/>
      <c r="B8" s="6"/>
      <c r="C8" s="6"/>
      <c r="D8" s="6"/>
      <c r="E8" s="6"/>
      <c r="F8" s="6"/>
      <c r="G8" s="6" t="s">
        <v>4</v>
      </c>
      <c r="H8" s="6"/>
      <c r="I8" s="6"/>
      <c r="J8" s="14">
        <v>28</v>
      </c>
      <c r="K8" s="143" t="s">
        <v>5</v>
      </c>
      <c r="L8" s="168" t="s">
        <v>14</v>
      </c>
      <c r="M8" s="168"/>
      <c r="N8" s="13">
        <v>2017</v>
      </c>
    </row>
    <row r="9" spans="1:14" ht="11.25">
      <c r="A9" s="5"/>
      <c r="B9" s="6"/>
      <c r="C9" s="6"/>
      <c r="D9" s="6"/>
      <c r="E9" s="6"/>
      <c r="F9" s="6"/>
      <c r="G9" s="6"/>
      <c r="H9" s="6"/>
      <c r="I9" s="6"/>
      <c r="J9" s="6"/>
      <c r="K9" s="169" t="s">
        <v>6</v>
      </c>
      <c r="L9" s="169"/>
      <c r="M9" s="170">
        <f>M42</f>
        <v>997.6</v>
      </c>
      <c r="N9" s="171"/>
    </row>
    <row r="10" spans="1:14" ht="13.5" customHeight="1">
      <c r="A10" s="5"/>
      <c r="B10" s="6" t="s">
        <v>7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1:14" ht="11.25">
      <c r="A11" s="146"/>
      <c r="B11" s="161">
        <f>$M$9</f>
        <v>997.6</v>
      </c>
      <c r="C11" s="161"/>
      <c r="D11" s="162" t="s">
        <v>183</v>
      </c>
      <c r="E11" s="162"/>
      <c r="F11" s="162"/>
      <c r="G11" s="162"/>
      <c r="H11" s="162"/>
      <c r="I11" s="162"/>
      <c r="J11" s="162"/>
      <c r="K11" s="162"/>
      <c r="L11" s="162"/>
      <c r="M11" s="162"/>
      <c r="N11" s="163"/>
    </row>
    <row r="12" spans="1:20" ht="11.25">
      <c r="A12" s="5"/>
      <c r="B12" s="6" t="s">
        <v>8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  <c r="P12" s="4" t="s">
        <v>9</v>
      </c>
      <c r="T12" s="4" t="s">
        <v>10</v>
      </c>
    </row>
    <row r="13" spans="1:14" ht="12.75" customHeight="1">
      <c r="A13" s="5"/>
      <c r="B13" s="172" t="s">
        <v>182</v>
      </c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3"/>
    </row>
    <row r="14" spans="1:14" ht="11.25">
      <c r="A14" s="5"/>
      <c r="B14" s="172"/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3"/>
    </row>
    <row r="15" spans="1:14" ht="11.25">
      <c r="A15" s="5"/>
      <c r="B15" s="172"/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3"/>
    </row>
    <row r="16" spans="1:16" ht="11.25">
      <c r="A16" s="5"/>
      <c r="B16" s="6" t="s">
        <v>11</v>
      </c>
      <c r="C16" s="6"/>
      <c r="D16" s="6"/>
      <c r="E16" s="18">
        <v>29</v>
      </c>
      <c r="F16" s="143" t="s">
        <v>5</v>
      </c>
      <c r="G16" s="168" t="s">
        <v>14</v>
      </c>
      <c r="H16" s="168"/>
      <c r="I16" s="143" t="s">
        <v>12</v>
      </c>
      <c r="J16" s="18">
        <v>29</v>
      </c>
      <c r="K16" s="143" t="s">
        <v>13</v>
      </c>
      <c r="L16" s="168" t="s">
        <v>14</v>
      </c>
      <c r="M16" s="168"/>
      <c r="N16" s="13">
        <v>2017</v>
      </c>
      <c r="P16" s="19"/>
    </row>
    <row r="17" spans="1:14" ht="12" thickBot="1">
      <c r="A17" s="5"/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5"/>
    </row>
    <row r="18" spans="1:22" ht="12" thickBot="1">
      <c r="A18" s="5"/>
      <c r="B18" s="169" t="s">
        <v>15</v>
      </c>
      <c r="C18" s="176"/>
      <c r="D18" s="20"/>
      <c r="E18" s="177" t="s">
        <v>16</v>
      </c>
      <c r="F18" s="178"/>
      <c r="G18" s="179"/>
      <c r="H18" s="20" t="s">
        <v>17</v>
      </c>
      <c r="I18" s="177" t="s">
        <v>18</v>
      </c>
      <c r="J18" s="179"/>
      <c r="K18" s="20"/>
      <c r="L18" s="177" t="s">
        <v>19</v>
      </c>
      <c r="M18" s="179"/>
      <c r="N18" s="20"/>
      <c r="V18" s="4" t="s">
        <v>10</v>
      </c>
    </row>
    <row r="19" spans="1:17" ht="11.25">
      <c r="A19" s="5"/>
      <c r="B19" s="174" t="s">
        <v>20</v>
      </c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5"/>
      <c r="Q19" s="4" t="s">
        <v>10</v>
      </c>
    </row>
    <row r="20" spans="1:17" ht="12.75" customHeight="1">
      <c r="A20" s="5"/>
      <c r="B20" s="180"/>
      <c r="C20" s="181"/>
      <c r="D20" s="181"/>
      <c r="E20" s="182"/>
      <c r="F20" s="164"/>
      <c r="G20" s="183"/>
      <c r="H20" s="183"/>
      <c r="I20" s="184"/>
      <c r="J20" s="164"/>
      <c r="K20" s="184"/>
      <c r="L20" s="164"/>
      <c r="M20" s="183"/>
      <c r="N20" s="165"/>
      <c r="Q20" s="4" t="s">
        <v>10</v>
      </c>
    </row>
    <row r="21" spans="1:14" ht="11.25">
      <c r="A21" s="5"/>
      <c r="B21" s="185" t="s">
        <v>21</v>
      </c>
      <c r="C21" s="186"/>
      <c r="D21" s="186"/>
      <c r="E21" s="187"/>
      <c r="F21" s="185" t="s">
        <v>22</v>
      </c>
      <c r="G21" s="186"/>
      <c r="H21" s="186"/>
      <c r="I21" s="187"/>
      <c r="J21" s="185" t="s">
        <v>23</v>
      </c>
      <c r="K21" s="187"/>
      <c r="L21" s="185" t="s">
        <v>24</v>
      </c>
      <c r="M21" s="186"/>
      <c r="N21" s="188"/>
    </row>
    <row r="22" spans="1:14" ht="11.25">
      <c r="A22" s="5"/>
      <c r="B22" s="7" t="s">
        <v>25</v>
      </c>
      <c r="C22" s="6"/>
      <c r="D22" s="6"/>
      <c r="E22" s="11"/>
      <c r="F22" s="6"/>
      <c r="G22" s="6"/>
      <c r="H22" s="6"/>
      <c r="I22" s="6"/>
      <c r="J22" s="6"/>
      <c r="K22" s="6"/>
      <c r="L22" s="6"/>
      <c r="M22" s="6"/>
      <c r="N22" s="13"/>
    </row>
    <row r="23" spans="1:14" ht="11.25">
      <c r="A23" s="5"/>
      <c r="B23" s="6"/>
      <c r="C23" s="6" t="s">
        <v>26</v>
      </c>
      <c r="D23" s="6"/>
      <c r="E23" s="143"/>
      <c r="F23" s="168" t="s">
        <v>27</v>
      </c>
      <c r="G23" s="168"/>
      <c r="H23" s="6"/>
      <c r="I23" s="6"/>
      <c r="J23" s="11"/>
      <c r="K23" s="6"/>
      <c r="L23" s="6"/>
      <c r="M23" s="6"/>
      <c r="N23" s="13"/>
    </row>
    <row r="24" spans="1:14" ht="11.25">
      <c r="A24" s="5"/>
      <c r="B24" s="6" t="s">
        <v>28</v>
      </c>
      <c r="C24" s="6"/>
      <c r="D24" s="22">
        <v>0</v>
      </c>
      <c r="E24" s="143" t="s">
        <v>29</v>
      </c>
      <c r="F24" s="189">
        <v>1120</v>
      </c>
      <c r="G24" s="190"/>
      <c r="H24" s="6" t="s">
        <v>30</v>
      </c>
      <c r="I24" s="6"/>
      <c r="J24" s="11"/>
      <c r="K24" s="6"/>
      <c r="L24" s="6"/>
      <c r="M24" s="191"/>
      <c r="N24" s="192"/>
    </row>
    <row r="25" spans="1:14" ht="11.25">
      <c r="A25" s="5"/>
      <c r="B25" s="6" t="s">
        <v>31</v>
      </c>
      <c r="C25" s="6"/>
      <c r="D25" s="22">
        <v>1</v>
      </c>
      <c r="E25" s="143" t="s">
        <v>29</v>
      </c>
      <c r="F25" s="189">
        <v>640</v>
      </c>
      <c r="G25" s="190"/>
      <c r="H25" s="6" t="s">
        <v>30</v>
      </c>
      <c r="I25" s="6"/>
      <c r="J25" s="11"/>
      <c r="K25" s="6" t="s">
        <v>32</v>
      </c>
      <c r="L25" s="6"/>
      <c r="M25" s="193">
        <f>D24*F24+D25*F25</f>
        <v>640</v>
      </c>
      <c r="N25" s="194"/>
    </row>
    <row r="26" spans="1:14" ht="11.25">
      <c r="A26" s="5"/>
      <c r="B26" s="7" t="s">
        <v>33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13"/>
    </row>
    <row r="27" spans="1:14" ht="11.25">
      <c r="A27" s="5"/>
      <c r="B27" s="6" t="s">
        <v>5</v>
      </c>
      <c r="C27" s="168" t="s">
        <v>83</v>
      </c>
      <c r="D27" s="168"/>
      <c r="E27" s="168"/>
      <c r="F27" s="143" t="s">
        <v>29</v>
      </c>
      <c r="G27" s="168" t="s">
        <v>73</v>
      </c>
      <c r="H27" s="168"/>
      <c r="I27" s="168"/>
      <c r="J27" s="23">
        <v>68</v>
      </c>
      <c r="K27" s="6" t="s">
        <v>34</v>
      </c>
      <c r="L27" s="6"/>
      <c r="M27" s="6"/>
      <c r="N27" s="24"/>
    </row>
    <row r="28" spans="1:14" ht="11.25">
      <c r="A28" s="5"/>
      <c r="B28" s="6" t="s">
        <v>5</v>
      </c>
      <c r="C28" s="168" t="s">
        <v>106</v>
      </c>
      <c r="D28" s="168"/>
      <c r="E28" s="168"/>
      <c r="F28" s="25" t="s">
        <v>29</v>
      </c>
      <c r="G28" s="168" t="s">
        <v>106</v>
      </c>
      <c r="H28" s="168"/>
      <c r="I28" s="168"/>
      <c r="J28" s="23">
        <v>50</v>
      </c>
      <c r="K28" s="6" t="s">
        <v>34</v>
      </c>
      <c r="L28" s="6"/>
      <c r="M28" s="6"/>
      <c r="N28" s="24"/>
    </row>
    <row r="29" spans="1:14" ht="11.25">
      <c r="A29" s="5"/>
      <c r="B29" s="6" t="s">
        <v>5</v>
      </c>
      <c r="C29" s="168" t="s">
        <v>73</v>
      </c>
      <c r="D29" s="168"/>
      <c r="E29" s="168"/>
      <c r="F29" s="25" t="s">
        <v>29</v>
      </c>
      <c r="G29" s="168" t="s">
        <v>83</v>
      </c>
      <c r="H29" s="168"/>
      <c r="I29" s="168"/>
      <c r="J29" s="26">
        <v>68</v>
      </c>
      <c r="K29" s="6" t="s">
        <v>34</v>
      </c>
      <c r="L29" s="6"/>
      <c r="M29" s="6"/>
      <c r="N29" s="13"/>
    </row>
    <row r="30" spans="1:14" ht="11.25">
      <c r="A30" s="5"/>
      <c r="B30" s="6" t="s">
        <v>5</v>
      </c>
      <c r="C30" s="168"/>
      <c r="D30" s="168"/>
      <c r="E30" s="168"/>
      <c r="F30" s="143" t="s">
        <v>29</v>
      </c>
      <c r="G30" s="183"/>
      <c r="H30" s="183"/>
      <c r="I30" s="183"/>
      <c r="J30" s="26"/>
      <c r="K30" s="6" t="s">
        <v>34</v>
      </c>
      <c r="L30" s="6"/>
      <c r="M30" s="6"/>
      <c r="N30" s="13"/>
    </row>
    <row r="31" spans="1:14" ht="11.25">
      <c r="A31" s="5"/>
      <c r="B31" s="6" t="s">
        <v>5</v>
      </c>
      <c r="C31" s="183"/>
      <c r="D31" s="183"/>
      <c r="E31" s="183"/>
      <c r="F31" s="143" t="s">
        <v>29</v>
      </c>
      <c r="G31" s="183"/>
      <c r="H31" s="183"/>
      <c r="I31" s="183"/>
      <c r="J31" s="26"/>
      <c r="K31" s="6" t="s">
        <v>34</v>
      </c>
      <c r="L31" s="6"/>
      <c r="M31" s="6"/>
      <c r="N31" s="13"/>
    </row>
    <row r="32" spans="1:14" ht="11.25">
      <c r="A32" s="5"/>
      <c r="B32" s="6" t="s">
        <v>5</v>
      </c>
      <c r="C32" s="183"/>
      <c r="D32" s="183"/>
      <c r="E32" s="183"/>
      <c r="F32" s="143" t="s">
        <v>29</v>
      </c>
      <c r="G32" s="168"/>
      <c r="H32" s="168"/>
      <c r="I32" s="168"/>
      <c r="J32" s="26"/>
      <c r="K32" s="6" t="s">
        <v>34</v>
      </c>
      <c r="L32" s="6"/>
      <c r="M32" s="6"/>
      <c r="N32" s="13"/>
    </row>
    <row r="33" spans="1:14" ht="11.25">
      <c r="A33" s="5"/>
      <c r="B33" s="6" t="s">
        <v>5</v>
      </c>
      <c r="C33" s="168"/>
      <c r="D33" s="168"/>
      <c r="E33" s="168"/>
      <c r="F33" s="143" t="s">
        <v>29</v>
      </c>
      <c r="G33" s="183"/>
      <c r="H33" s="183"/>
      <c r="I33" s="183"/>
      <c r="J33" s="26"/>
      <c r="K33" s="6" t="s">
        <v>34</v>
      </c>
      <c r="L33" s="6"/>
      <c r="M33" s="6"/>
      <c r="N33" s="13"/>
    </row>
    <row r="34" spans="1:14" ht="11.25">
      <c r="A34" s="5"/>
      <c r="B34" s="6" t="s">
        <v>5</v>
      </c>
      <c r="C34" s="183"/>
      <c r="D34" s="183"/>
      <c r="E34" s="183"/>
      <c r="F34" s="143" t="s">
        <v>29</v>
      </c>
      <c r="G34" s="168"/>
      <c r="H34" s="168"/>
      <c r="I34" s="168"/>
      <c r="J34" s="27"/>
      <c r="K34" s="6" t="s">
        <v>34</v>
      </c>
      <c r="L34" s="6"/>
      <c r="M34" s="6"/>
      <c r="N34" s="13"/>
    </row>
    <row r="35" spans="1:14" ht="11.25">
      <c r="A35" s="5"/>
      <c r="B35" s="6"/>
      <c r="C35" s="169"/>
      <c r="D35" s="169"/>
      <c r="E35" s="169"/>
      <c r="F35" s="143" t="s">
        <v>29</v>
      </c>
      <c r="G35" s="169"/>
      <c r="H35" s="169"/>
      <c r="I35" s="169"/>
      <c r="J35" s="28">
        <f>SUM(J27:J34)</f>
        <v>186</v>
      </c>
      <c r="K35" s="6"/>
      <c r="L35" s="6"/>
      <c r="M35" s="29"/>
      <c r="N35" s="30"/>
    </row>
    <row r="36" spans="1:14" ht="11.25">
      <c r="A36" s="5"/>
      <c r="B36" s="6"/>
      <c r="C36" s="6"/>
      <c r="D36" s="6"/>
      <c r="E36" s="6"/>
      <c r="F36" s="6"/>
      <c r="G36" s="6"/>
      <c r="H36" s="169" t="s">
        <v>36</v>
      </c>
      <c r="I36" s="169"/>
      <c r="J36" s="31">
        <v>1.6</v>
      </c>
      <c r="K36" s="6"/>
      <c r="L36" s="147"/>
      <c r="M36" s="193">
        <f>M25</f>
        <v>640</v>
      </c>
      <c r="N36" s="194"/>
    </row>
    <row r="37" spans="1:18" ht="11.25">
      <c r="A37" s="5"/>
      <c r="B37" s="6" t="s">
        <v>37</v>
      </c>
      <c r="C37" s="6"/>
      <c r="D37" s="6"/>
      <c r="E37" s="6"/>
      <c r="F37" s="6"/>
      <c r="G37" s="6"/>
      <c r="H37" s="143"/>
      <c r="I37" s="143"/>
      <c r="J37" s="31"/>
      <c r="K37" s="6"/>
      <c r="L37" s="144" t="s">
        <v>38</v>
      </c>
      <c r="M37" s="195">
        <v>1</v>
      </c>
      <c r="N37" s="196"/>
      <c r="R37" s="4" t="s">
        <v>39</v>
      </c>
    </row>
    <row r="38" spans="1:17" ht="11.25">
      <c r="A38" s="5"/>
      <c r="B38" s="6"/>
      <c r="C38" s="6"/>
      <c r="D38" s="6"/>
      <c r="E38" s="6"/>
      <c r="F38" s="6"/>
      <c r="G38" s="197"/>
      <c r="H38" s="197"/>
      <c r="I38" s="197"/>
      <c r="J38" s="197"/>
      <c r="K38" s="197" t="s">
        <v>40</v>
      </c>
      <c r="L38" s="198"/>
      <c r="M38" s="195">
        <f>30+30</f>
        <v>60</v>
      </c>
      <c r="N38" s="196"/>
      <c r="P38" s="169"/>
      <c r="Q38" s="169"/>
    </row>
    <row r="39" spans="1:17" ht="11.25">
      <c r="A39" s="5"/>
      <c r="B39" s="35"/>
      <c r="C39" s="36" t="s">
        <v>41</v>
      </c>
      <c r="D39" s="37"/>
      <c r="E39" s="37"/>
      <c r="F39" s="37"/>
      <c r="G39" s="38"/>
      <c r="H39" s="39"/>
      <c r="I39" s="39"/>
      <c r="J39" s="40"/>
      <c r="K39" s="40"/>
      <c r="L39" s="144" t="s">
        <v>33</v>
      </c>
      <c r="M39" s="189">
        <f>J36*J35</f>
        <v>297.6</v>
      </c>
      <c r="N39" s="199"/>
      <c r="P39" s="41"/>
      <c r="Q39" s="6"/>
    </row>
    <row r="40" spans="1:17" ht="11.25">
      <c r="A40" s="5"/>
      <c r="B40" s="42"/>
      <c r="C40" s="7"/>
      <c r="D40" s="6"/>
      <c r="E40" s="6"/>
      <c r="F40" s="6"/>
      <c r="G40" s="43"/>
      <c r="H40" s="39"/>
      <c r="I40" s="39"/>
      <c r="J40" s="40"/>
      <c r="K40" s="40"/>
      <c r="L40" s="144" t="s">
        <v>42</v>
      </c>
      <c r="M40" s="189">
        <v>0</v>
      </c>
      <c r="N40" s="199"/>
      <c r="P40" s="41"/>
      <c r="Q40" s="6"/>
    </row>
    <row r="41" spans="1:17" ht="11.25">
      <c r="A41" s="5"/>
      <c r="B41" s="42"/>
      <c r="C41" s="7"/>
      <c r="D41" s="6"/>
      <c r="E41" s="6"/>
      <c r="F41" s="6"/>
      <c r="G41" s="43"/>
      <c r="H41" s="39"/>
      <c r="I41" s="39"/>
      <c r="J41" s="40"/>
      <c r="K41" s="40"/>
      <c r="L41" s="144" t="s">
        <v>43</v>
      </c>
      <c r="M41" s="189">
        <v>0</v>
      </c>
      <c r="N41" s="199"/>
      <c r="P41" s="41"/>
      <c r="Q41" s="6"/>
    </row>
    <row r="42" spans="1:17" ht="11.25">
      <c r="A42" s="5"/>
      <c r="B42" s="42" t="s">
        <v>44</v>
      </c>
      <c r="C42" s="6"/>
      <c r="D42" s="6"/>
      <c r="E42" s="147"/>
      <c r="F42" s="200">
        <v>0</v>
      </c>
      <c r="G42" s="201"/>
      <c r="H42" s="144"/>
      <c r="I42" s="144"/>
      <c r="J42" s="144"/>
      <c r="K42" s="6" t="s">
        <v>45</v>
      </c>
      <c r="L42" s="147"/>
      <c r="M42" s="170">
        <f>SUM(M36+M38+M39)+M40+M41</f>
        <v>997.6</v>
      </c>
      <c r="N42" s="171"/>
      <c r="O42" s="44"/>
      <c r="P42" s="41"/>
      <c r="Q42" s="11"/>
    </row>
    <row r="43" spans="1:17" ht="11.25">
      <c r="A43" s="5"/>
      <c r="B43" s="42" t="s">
        <v>46</v>
      </c>
      <c r="C43" s="6"/>
      <c r="D43" s="6"/>
      <c r="E43" s="147"/>
      <c r="F43" s="202">
        <v>0</v>
      </c>
      <c r="G43" s="203"/>
      <c r="H43" s="144"/>
      <c r="I43" s="144"/>
      <c r="J43" s="144"/>
      <c r="K43" s="6" t="s">
        <v>47</v>
      </c>
      <c r="L43" s="147"/>
      <c r="M43" s="170"/>
      <c r="N43" s="171"/>
      <c r="P43" s="41"/>
      <c r="Q43" s="11"/>
    </row>
    <row r="44" spans="1:17" ht="11.25">
      <c r="A44" s="5"/>
      <c r="B44" s="42" t="s">
        <v>48</v>
      </c>
      <c r="C44" s="6"/>
      <c r="D44" s="6"/>
      <c r="E44" s="147"/>
      <c r="F44" s="204">
        <v>0</v>
      </c>
      <c r="G44" s="205"/>
      <c r="H44" s="144"/>
      <c r="I44" s="144"/>
      <c r="J44" s="144"/>
      <c r="K44" s="6"/>
      <c r="L44" s="147"/>
      <c r="M44" s="45"/>
      <c r="N44" s="46"/>
      <c r="P44" s="41"/>
      <c r="Q44" s="47"/>
    </row>
    <row r="45" spans="1:17" ht="11.25">
      <c r="A45" s="5"/>
      <c r="B45" s="42" t="s">
        <v>49</v>
      </c>
      <c r="C45" s="6"/>
      <c r="D45" s="6"/>
      <c r="E45" s="147"/>
      <c r="F45" s="202">
        <v>0</v>
      </c>
      <c r="G45" s="203"/>
      <c r="H45" s="144"/>
      <c r="I45" s="144"/>
      <c r="J45" s="144"/>
      <c r="K45" s="6"/>
      <c r="L45" s="147"/>
      <c r="M45" s="45"/>
      <c r="N45" s="46"/>
      <c r="P45" s="41"/>
      <c r="Q45" s="11"/>
    </row>
    <row r="46" spans="1:17" ht="11.25">
      <c r="A46" s="5"/>
      <c r="B46" s="42" t="s">
        <v>48</v>
      </c>
      <c r="C46" s="6"/>
      <c r="D46" s="6"/>
      <c r="E46" s="147"/>
      <c r="F46" s="204">
        <v>0</v>
      </c>
      <c r="G46" s="205"/>
      <c r="H46" s="144"/>
      <c r="I46" s="144"/>
      <c r="J46" s="144"/>
      <c r="K46" s="6"/>
      <c r="L46" s="147"/>
      <c r="M46" s="45"/>
      <c r="N46" s="46"/>
      <c r="P46" s="41"/>
      <c r="Q46" s="11"/>
    </row>
    <row r="47" spans="1:17" ht="11.25">
      <c r="A47" s="5"/>
      <c r="B47" s="42" t="s">
        <v>33</v>
      </c>
      <c r="C47" s="6"/>
      <c r="D47" s="6"/>
      <c r="E47" s="147"/>
      <c r="F47" s="200">
        <v>0</v>
      </c>
      <c r="G47" s="201"/>
      <c r="H47" s="6"/>
      <c r="I47" s="35" t="s">
        <v>50</v>
      </c>
      <c r="J47" s="37"/>
      <c r="K47" s="37"/>
      <c r="L47" s="37"/>
      <c r="M47" s="37"/>
      <c r="N47" s="48"/>
      <c r="P47" s="41"/>
      <c r="Q47" s="11"/>
    </row>
    <row r="48" spans="1:17" ht="11.25">
      <c r="A48" s="5"/>
      <c r="B48" s="42" t="s">
        <v>51</v>
      </c>
      <c r="C48" s="6"/>
      <c r="D48" s="6"/>
      <c r="E48" s="147"/>
      <c r="F48" s="202">
        <v>0</v>
      </c>
      <c r="G48" s="203"/>
      <c r="H48" s="6"/>
      <c r="I48" s="49"/>
      <c r="J48" s="50"/>
      <c r="K48" s="50"/>
      <c r="L48" s="50"/>
      <c r="M48" s="50"/>
      <c r="N48" s="51"/>
      <c r="P48" s="6"/>
      <c r="Q48" s="6"/>
    </row>
    <row r="49" spans="1:17" ht="11.25">
      <c r="A49" s="5"/>
      <c r="B49" s="42" t="s">
        <v>43</v>
      </c>
      <c r="C49" s="6"/>
      <c r="D49" s="6"/>
      <c r="E49" s="147" t="s">
        <v>52</v>
      </c>
      <c r="F49" s="202">
        <v>0</v>
      </c>
      <c r="G49" s="203"/>
      <c r="H49" s="6"/>
      <c r="I49" s="49"/>
      <c r="J49" s="50"/>
      <c r="K49" s="50"/>
      <c r="L49" s="50"/>
      <c r="M49" s="50"/>
      <c r="N49" s="51"/>
      <c r="P49" s="6"/>
      <c r="Q49" s="6"/>
    </row>
    <row r="50" spans="1:17" ht="11.25">
      <c r="A50" s="5"/>
      <c r="B50" s="42" t="s">
        <v>53</v>
      </c>
      <c r="C50" s="6"/>
      <c r="D50" s="6"/>
      <c r="E50" s="147"/>
      <c r="F50" s="202">
        <v>0</v>
      </c>
      <c r="G50" s="203"/>
      <c r="H50" s="52"/>
      <c r="I50" s="49"/>
      <c r="J50" s="50"/>
      <c r="K50" s="50"/>
      <c r="L50" s="50"/>
      <c r="M50" s="50"/>
      <c r="N50" s="51"/>
      <c r="P50" s="169"/>
      <c r="Q50" s="169"/>
    </row>
    <row r="51" spans="1:17" ht="11.25">
      <c r="A51" s="5"/>
      <c r="B51" s="42" t="s">
        <v>47</v>
      </c>
      <c r="C51" s="6"/>
      <c r="D51" s="6"/>
      <c r="E51" s="147"/>
      <c r="F51" s="206">
        <f>SUM(F46:G50)</f>
        <v>0</v>
      </c>
      <c r="G51" s="207"/>
      <c r="H51" s="6"/>
      <c r="I51" s="49"/>
      <c r="J51" s="50"/>
      <c r="K51" s="50"/>
      <c r="L51" s="50"/>
      <c r="M51" s="50"/>
      <c r="N51" s="51"/>
      <c r="P51" s="41"/>
      <c r="Q51" s="6"/>
    </row>
    <row r="52" spans="1:17" ht="11.25">
      <c r="A52" s="5"/>
      <c r="B52" s="42" t="s">
        <v>54</v>
      </c>
      <c r="C52" s="6"/>
      <c r="D52" s="6"/>
      <c r="E52" s="147"/>
      <c r="F52" s="208">
        <f>+M42-F51</f>
        <v>997.6</v>
      </c>
      <c r="G52" s="209"/>
      <c r="H52" s="6"/>
      <c r="I52" s="53"/>
      <c r="J52" s="27"/>
      <c r="K52" s="27"/>
      <c r="L52" s="27"/>
      <c r="M52" s="27"/>
      <c r="N52" s="54"/>
      <c r="P52" s="41"/>
      <c r="Q52" s="6"/>
    </row>
    <row r="53" spans="1:17" ht="12" thickBot="1">
      <c r="A53" s="5"/>
      <c r="B53" s="55" t="s">
        <v>48</v>
      </c>
      <c r="C53" s="26"/>
      <c r="D53" s="26"/>
      <c r="E53" s="56"/>
      <c r="F53" s="210">
        <f>+F51+F52</f>
        <v>997.6</v>
      </c>
      <c r="G53" s="211"/>
      <c r="H53" s="6"/>
      <c r="I53" s="57"/>
      <c r="J53" s="27"/>
      <c r="K53" s="27"/>
      <c r="L53" s="27"/>
      <c r="M53" s="27"/>
      <c r="N53" s="54"/>
      <c r="P53" s="41"/>
      <c r="Q53" s="11"/>
    </row>
    <row r="54" spans="1:17" ht="11.25">
      <c r="A54" s="5"/>
      <c r="B54" s="169" t="s">
        <v>55</v>
      </c>
      <c r="C54" s="169"/>
      <c r="D54" s="169"/>
      <c r="E54" s="169"/>
      <c r="F54" s="169"/>
      <c r="G54" s="169"/>
      <c r="H54" s="6"/>
      <c r="I54" s="169" t="s">
        <v>56</v>
      </c>
      <c r="J54" s="169"/>
      <c r="K54" s="169"/>
      <c r="L54" s="169"/>
      <c r="M54" s="169"/>
      <c r="N54" s="176"/>
      <c r="P54" s="41"/>
      <c r="Q54" s="11"/>
    </row>
    <row r="55" spans="1:17" ht="1.5" customHeight="1">
      <c r="A55" s="5"/>
      <c r="B55" s="143"/>
      <c r="C55" s="143"/>
      <c r="D55" s="143"/>
      <c r="E55" s="143"/>
      <c r="F55" s="143"/>
      <c r="G55" s="143"/>
      <c r="H55" s="6"/>
      <c r="I55" s="143"/>
      <c r="J55" s="143"/>
      <c r="K55" s="143"/>
      <c r="L55" s="143"/>
      <c r="M55" s="143"/>
      <c r="N55" s="145"/>
      <c r="P55" s="41"/>
      <c r="Q55" s="11" t="s">
        <v>57</v>
      </c>
    </row>
    <row r="56" spans="1:17" ht="11.25" customHeight="1" hidden="1">
      <c r="A56" s="5"/>
      <c r="B56" s="169"/>
      <c r="C56" s="169"/>
      <c r="D56" s="169"/>
      <c r="E56" s="169"/>
      <c r="F56" s="169"/>
      <c r="G56" s="169"/>
      <c r="H56" s="6"/>
      <c r="I56" s="6"/>
      <c r="J56" s="6"/>
      <c r="K56" s="6"/>
      <c r="L56" s="6"/>
      <c r="M56" s="6"/>
      <c r="N56" s="13"/>
      <c r="P56" s="41"/>
      <c r="Q56" s="11" t="s">
        <v>58</v>
      </c>
    </row>
    <row r="57" spans="1:17" ht="16.5" customHeight="1">
      <c r="A57" s="5"/>
      <c r="B57" s="168" t="s">
        <v>59</v>
      </c>
      <c r="C57" s="168"/>
      <c r="D57" s="168"/>
      <c r="E57" s="168"/>
      <c r="F57" s="168"/>
      <c r="G57" s="168"/>
      <c r="H57" s="6"/>
      <c r="I57" s="168" t="s">
        <v>108</v>
      </c>
      <c r="J57" s="168"/>
      <c r="K57" s="168"/>
      <c r="L57" s="168"/>
      <c r="M57" s="168"/>
      <c r="N57" s="214"/>
      <c r="P57" s="41"/>
      <c r="Q57" s="11"/>
    </row>
    <row r="58" spans="1:17" ht="11.25">
      <c r="A58" s="5"/>
      <c r="B58" s="169" t="s">
        <v>57</v>
      </c>
      <c r="C58" s="169"/>
      <c r="D58" s="169"/>
      <c r="E58" s="169"/>
      <c r="F58" s="169"/>
      <c r="G58" s="169"/>
      <c r="H58" s="6"/>
      <c r="I58" s="215" t="s">
        <v>57</v>
      </c>
      <c r="J58" s="215"/>
      <c r="K58" s="215"/>
      <c r="L58" s="215"/>
      <c r="M58" s="215"/>
      <c r="N58" s="216"/>
      <c r="P58" s="6"/>
      <c r="Q58" s="6"/>
    </row>
    <row r="59" spans="1:17" ht="26.25" customHeight="1">
      <c r="A59" s="5"/>
      <c r="B59" s="217" t="s">
        <v>61</v>
      </c>
      <c r="C59" s="217"/>
      <c r="D59" s="217"/>
      <c r="E59" s="217"/>
      <c r="F59" s="217"/>
      <c r="G59" s="217"/>
      <c r="H59" s="6"/>
      <c r="I59" s="218" t="s">
        <v>109</v>
      </c>
      <c r="J59" s="218"/>
      <c r="K59" s="218"/>
      <c r="L59" s="218"/>
      <c r="M59" s="218"/>
      <c r="N59" s="219"/>
      <c r="P59" s="6"/>
      <c r="Q59" s="6"/>
    </row>
    <row r="60" spans="1:17" ht="2.25" customHeight="1">
      <c r="A60" s="5"/>
      <c r="B60" s="169" t="s">
        <v>63</v>
      </c>
      <c r="C60" s="169"/>
      <c r="D60" s="169"/>
      <c r="E60" s="169"/>
      <c r="F60" s="169"/>
      <c r="G60" s="169"/>
      <c r="H60" s="6"/>
      <c r="I60" s="212"/>
      <c r="J60" s="212"/>
      <c r="K60" s="212"/>
      <c r="L60" s="212"/>
      <c r="M60" s="212"/>
      <c r="N60" s="213"/>
      <c r="P60" s="6"/>
      <c r="Q60" s="6"/>
    </row>
    <row r="61" spans="1:17" ht="0.75" customHeight="1" hidden="1">
      <c r="A61" s="5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13"/>
      <c r="P61" s="6"/>
      <c r="Q61" s="6"/>
    </row>
    <row r="62" spans="1:17" ht="14.25" customHeight="1" thickBot="1">
      <c r="A62" s="59"/>
      <c r="B62" s="60"/>
      <c r="C62" s="60"/>
      <c r="D62" s="60"/>
      <c r="E62" s="60"/>
      <c r="F62" s="60"/>
      <c r="G62" s="60"/>
      <c r="H62" s="60"/>
      <c r="I62" s="60" t="s">
        <v>64</v>
      </c>
      <c r="J62" s="60">
        <v>7862</v>
      </c>
      <c r="K62" s="60"/>
      <c r="L62" s="61"/>
      <c r="M62" s="62"/>
      <c r="N62" s="63"/>
      <c r="P62" s="6"/>
      <c r="Q62" s="6"/>
    </row>
    <row r="63" spans="14:17" ht="36" customHeight="1">
      <c r="N63" s="4" t="s">
        <v>65</v>
      </c>
      <c r="P63" s="6"/>
      <c r="Q63" s="6"/>
    </row>
    <row r="64" spans="16:17" ht="11.25">
      <c r="P64" s="6"/>
      <c r="Q64" s="6"/>
    </row>
    <row r="65" spans="16:17" ht="11.25">
      <c r="P65" s="6"/>
      <c r="Q65" s="6"/>
    </row>
    <row r="66" spans="16:17" ht="11.25">
      <c r="P66" s="6"/>
      <c r="Q66" s="6"/>
    </row>
    <row r="67" spans="16:17" ht="11.25">
      <c r="P67" s="6"/>
      <c r="Q67" s="6"/>
    </row>
    <row r="68" spans="16:17" ht="11.25">
      <c r="P68" s="6"/>
      <c r="Q68" s="6"/>
    </row>
    <row r="69" spans="16:17" ht="11.25">
      <c r="P69" s="6"/>
      <c r="Q69" s="6"/>
    </row>
    <row r="70" spans="16:17" ht="11.25">
      <c r="P70" s="6"/>
      <c r="Q70" s="6"/>
    </row>
    <row r="71" spans="16:17" ht="11.25">
      <c r="P71" s="6"/>
      <c r="Q71" s="6"/>
    </row>
    <row r="72" spans="16:17" ht="11.25">
      <c r="P72" s="6"/>
      <c r="Q72" s="6"/>
    </row>
    <row r="73" spans="16:17" ht="11.25">
      <c r="P73" s="6"/>
      <c r="Q73" s="6"/>
    </row>
    <row r="74" spans="16:17" ht="11.25">
      <c r="P74" s="6"/>
      <c r="Q74" s="6"/>
    </row>
  </sheetData>
  <sheetProtection/>
  <mergeCells count="83">
    <mergeCell ref="B11:C11"/>
    <mergeCell ref="D11:N11"/>
    <mergeCell ref="M2:N2"/>
    <mergeCell ref="L3:M3"/>
    <mergeCell ref="L8:M8"/>
    <mergeCell ref="K9:L9"/>
    <mergeCell ref="M9:N9"/>
    <mergeCell ref="B13:N15"/>
    <mergeCell ref="G16:H16"/>
    <mergeCell ref="L16:M16"/>
    <mergeCell ref="B17:N17"/>
    <mergeCell ref="B18:C18"/>
    <mergeCell ref="E18:G18"/>
    <mergeCell ref="I18:J18"/>
    <mergeCell ref="L18:M18"/>
    <mergeCell ref="C27:E27"/>
    <mergeCell ref="G27:I27"/>
    <mergeCell ref="B19:N19"/>
    <mergeCell ref="B20:E20"/>
    <mergeCell ref="F20:I20"/>
    <mergeCell ref="J20:K20"/>
    <mergeCell ref="L20:N20"/>
    <mergeCell ref="B21:E21"/>
    <mergeCell ref="F21:I21"/>
    <mergeCell ref="J21:K21"/>
    <mergeCell ref="L21:N21"/>
    <mergeCell ref="F23:G23"/>
    <mergeCell ref="F24:G24"/>
    <mergeCell ref="M24:N24"/>
    <mergeCell ref="F25:G25"/>
    <mergeCell ref="M25:N25"/>
    <mergeCell ref="C28:E28"/>
    <mergeCell ref="G28:I28"/>
    <mergeCell ref="C29:E29"/>
    <mergeCell ref="G29:I29"/>
    <mergeCell ref="C30:E30"/>
    <mergeCell ref="G30:I30"/>
    <mergeCell ref="C31:E31"/>
    <mergeCell ref="G31:I31"/>
    <mergeCell ref="C32:E32"/>
    <mergeCell ref="G32:I32"/>
    <mergeCell ref="C33:E33"/>
    <mergeCell ref="G33:I33"/>
    <mergeCell ref="M36:N36"/>
    <mergeCell ref="M37:N37"/>
    <mergeCell ref="G38:J38"/>
    <mergeCell ref="K38:L38"/>
    <mergeCell ref="M38:N38"/>
    <mergeCell ref="C34:E34"/>
    <mergeCell ref="G34:I34"/>
    <mergeCell ref="C35:E35"/>
    <mergeCell ref="G35:I35"/>
    <mergeCell ref="H36:I36"/>
    <mergeCell ref="P38:Q38"/>
    <mergeCell ref="M40:N40"/>
    <mergeCell ref="M41:N41"/>
    <mergeCell ref="F42:G42"/>
    <mergeCell ref="M42:N42"/>
    <mergeCell ref="M39:N39"/>
    <mergeCell ref="F43:G43"/>
    <mergeCell ref="M43:N43"/>
    <mergeCell ref="B54:G54"/>
    <mergeCell ref="I54:N54"/>
    <mergeCell ref="F44:G44"/>
    <mergeCell ref="F45:G45"/>
    <mergeCell ref="F46:G46"/>
    <mergeCell ref="F47:G47"/>
    <mergeCell ref="F48:G48"/>
    <mergeCell ref="F49:G49"/>
    <mergeCell ref="F50:G50"/>
    <mergeCell ref="P50:Q50"/>
    <mergeCell ref="F51:G51"/>
    <mergeCell ref="F52:G52"/>
    <mergeCell ref="F53:G53"/>
    <mergeCell ref="B60:G60"/>
    <mergeCell ref="I60:N60"/>
    <mergeCell ref="B56:G56"/>
    <mergeCell ref="B57:G57"/>
    <mergeCell ref="I57:N57"/>
    <mergeCell ref="B58:G58"/>
    <mergeCell ref="I58:N58"/>
    <mergeCell ref="B59:G59"/>
    <mergeCell ref="I59:N59"/>
  </mergeCells>
  <printOptions/>
  <pageMargins left="0.7" right="0.7" top="0.75" bottom="0.75" header="0.3" footer="0.3"/>
  <pageSetup horizontalDpi="600" verticalDpi="600" orientation="portrait" scale="9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74"/>
  <sheetViews>
    <sheetView zoomScalePageLayoutView="0" workbookViewId="0" topLeftCell="A1">
      <selection activeCell="N44" sqref="N44"/>
    </sheetView>
  </sheetViews>
  <sheetFormatPr defaultColWidth="6.7109375" defaultRowHeight="1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125" style="4" customWidth="1"/>
    <col min="8" max="8" width="3.28125" style="4" customWidth="1"/>
    <col min="9" max="9" width="9.00390625" style="4" customWidth="1"/>
    <col min="10" max="10" width="8.140625" style="4" customWidth="1"/>
    <col min="11" max="11" width="4.00390625" style="4" customWidth="1"/>
    <col min="12" max="12" width="7.00390625" style="4" customWidth="1"/>
    <col min="13" max="13" width="5.28125" style="4" bestFit="1" customWidth="1"/>
    <col min="14" max="14" width="16.28125" style="4" customWidth="1"/>
    <col min="15" max="15" width="8.140625" style="4" bestFit="1" customWidth="1"/>
    <col min="16" max="16" width="9.28125" style="4" bestFit="1" customWidth="1"/>
    <col min="17" max="17" width="10.28125" style="4" bestFit="1" customWidth="1"/>
    <col min="18" max="16384" width="6.7109375" style="4" customWidth="1"/>
  </cols>
  <sheetData>
    <row r="1" spans="1:14" ht="11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1.2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164">
        <v>47</v>
      </c>
      <c r="N2" s="165"/>
    </row>
    <row r="3" spans="1:14" ht="11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166"/>
      <c r="M3" s="167"/>
      <c r="N3" s="8">
        <v>7862</v>
      </c>
    </row>
    <row r="4" spans="1:14" ht="11.2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137"/>
      <c r="M4" s="137"/>
      <c r="N4" s="10" t="s">
        <v>1</v>
      </c>
    </row>
    <row r="5" spans="1:14" ht="11.25">
      <c r="A5" s="5"/>
      <c r="B5" s="6"/>
      <c r="C5" s="6"/>
      <c r="D5" s="6"/>
      <c r="E5" s="6"/>
      <c r="F5" s="6"/>
      <c r="G5" s="11"/>
      <c r="H5" s="6"/>
      <c r="I5" s="6"/>
      <c r="J5" s="6"/>
      <c r="K5" s="6"/>
      <c r="L5" s="137" t="s">
        <v>2</v>
      </c>
      <c r="M5" s="137"/>
      <c r="N5" s="12"/>
    </row>
    <row r="6" spans="1:14" ht="11.25">
      <c r="A6" s="5"/>
      <c r="B6" s="6"/>
      <c r="C6" s="6"/>
      <c r="D6" s="6"/>
      <c r="E6" s="6"/>
      <c r="F6" s="6"/>
      <c r="G6" s="11" t="s">
        <v>3</v>
      </c>
      <c r="H6" s="6"/>
      <c r="I6" s="6"/>
      <c r="J6" s="6"/>
      <c r="K6" s="6"/>
      <c r="L6" s="6"/>
      <c r="M6" s="6"/>
      <c r="N6" s="13"/>
    </row>
    <row r="7" spans="1:14" ht="11.25">
      <c r="A7" s="5"/>
      <c r="B7" s="6"/>
      <c r="C7" s="6"/>
      <c r="D7" s="6"/>
      <c r="E7" s="6"/>
      <c r="F7" s="11"/>
      <c r="G7" s="11"/>
      <c r="H7" s="6"/>
      <c r="I7" s="6"/>
      <c r="J7" s="6"/>
      <c r="K7" s="6"/>
      <c r="L7" s="6"/>
      <c r="M7" s="6"/>
      <c r="N7" s="13"/>
    </row>
    <row r="8" spans="1:14" ht="12" thickBot="1">
      <c r="A8" s="5"/>
      <c r="B8" s="6"/>
      <c r="C8" s="6"/>
      <c r="D8" s="6"/>
      <c r="E8" s="6"/>
      <c r="F8" s="6"/>
      <c r="G8" s="6" t="s">
        <v>4</v>
      </c>
      <c r="H8" s="6"/>
      <c r="I8" s="6"/>
      <c r="J8" s="14">
        <v>27</v>
      </c>
      <c r="K8" s="138" t="s">
        <v>5</v>
      </c>
      <c r="L8" s="168" t="s">
        <v>14</v>
      </c>
      <c r="M8" s="168"/>
      <c r="N8" s="13">
        <v>2017</v>
      </c>
    </row>
    <row r="9" spans="1:14" ht="11.25">
      <c r="A9" s="5"/>
      <c r="B9" s="6"/>
      <c r="C9" s="6"/>
      <c r="D9" s="6"/>
      <c r="E9" s="6"/>
      <c r="F9" s="6"/>
      <c r="G9" s="6"/>
      <c r="H9" s="6"/>
      <c r="I9" s="6"/>
      <c r="J9" s="6"/>
      <c r="K9" s="169" t="s">
        <v>6</v>
      </c>
      <c r="L9" s="169"/>
      <c r="M9" s="170">
        <f>M42</f>
        <v>10850</v>
      </c>
      <c r="N9" s="171"/>
    </row>
    <row r="10" spans="1:14" ht="13.5" customHeight="1">
      <c r="A10" s="5"/>
      <c r="B10" s="6" t="s">
        <v>7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1:14" ht="11.25">
      <c r="A11" s="140"/>
      <c r="B11" s="161">
        <f>$M$9</f>
        <v>10850</v>
      </c>
      <c r="C11" s="161"/>
      <c r="D11" s="162" t="s">
        <v>180</v>
      </c>
      <c r="E11" s="162"/>
      <c r="F11" s="162"/>
      <c r="G11" s="162"/>
      <c r="H11" s="162"/>
      <c r="I11" s="162"/>
      <c r="J11" s="162"/>
      <c r="K11" s="162"/>
      <c r="L11" s="162"/>
      <c r="M11" s="162"/>
      <c r="N11" s="163"/>
    </row>
    <row r="12" spans="1:20" ht="11.25">
      <c r="A12" s="5"/>
      <c r="B12" s="6" t="s">
        <v>8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  <c r="P12" s="4" t="s">
        <v>9</v>
      </c>
      <c r="T12" s="4" t="s">
        <v>10</v>
      </c>
    </row>
    <row r="13" spans="1:14" ht="12.75" customHeight="1">
      <c r="A13" s="5"/>
      <c r="B13" s="172" t="s">
        <v>176</v>
      </c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3"/>
    </row>
    <row r="14" spans="1:14" ht="11.25">
      <c r="A14" s="5"/>
      <c r="B14" s="172"/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3"/>
    </row>
    <row r="15" spans="1:14" ht="11.25">
      <c r="A15" s="5"/>
      <c r="B15" s="172"/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3"/>
    </row>
    <row r="16" spans="1:16" ht="11.25">
      <c r="A16" s="5"/>
      <c r="B16" s="6" t="s">
        <v>11</v>
      </c>
      <c r="C16" s="6"/>
      <c r="D16" s="6"/>
      <c r="E16" s="18">
        <v>28</v>
      </c>
      <c r="F16" s="138" t="s">
        <v>5</v>
      </c>
      <c r="G16" s="168" t="s">
        <v>14</v>
      </c>
      <c r="H16" s="168"/>
      <c r="I16" s="138" t="s">
        <v>12</v>
      </c>
      <c r="J16" s="18">
        <v>1</v>
      </c>
      <c r="K16" s="138" t="s">
        <v>13</v>
      </c>
      <c r="L16" s="168" t="s">
        <v>177</v>
      </c>
      <c r="M16" s="168"/>
      <c r="N16" s="13">
        <v>2017</v>
      </c>
      <c r="P16" s="19"/>
    </row>
    <row r="17" spans="1:14" ht="12" thickBot="1">
      <c r="A17" s="5"/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5"/>
    </row>
    <row r="18" spans="1:22" ht="12" thickBot="1">
      <c r="A18" s="5"/>
      <c r="B18" s="169" t="s">
        <v>15</v>
      </c>
      <c r="C18" s="176"/>
      <c r="D18" s="20"/>
      <c r="E18" s="177" t="s">
        <v>16</v>
      </c>
      <c r="F18" s="178"/>
      <c r="G18" s="179"/>
      <c r="H18" s="20" t="s">
        <v>17</v>
      </c>
      <c r="I18" s="177" t="s">
        <v>18</v>
      </c>
      <c r="J18" s="179"/>
      <c r="K18" s="20"/>
      <c r="L18" s="177" t="s">
        <v>19</v>
      </c>
      <c r="M18" s="179"/>
      <c r="N18" s="20"/>
      <c r="V18" s="4" t="s">
        <v>10</v>
      </c>
    </row>
    <row r="19" spans="1:17" ht="11.25">
      <c r="A19" s="5"/>
      <c r="B19" s="174" t="s">
        <v>20</v>
      </c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5"/>
      <c r="Q19" s="4" t="s">
        <v>10</v>
      </c>
    </row>
    <row r="20" spans="1:17" ht="12.75" customHeight="1">
      <c r="A20" s="5"/>
      <c r="B20" s="180"/>
      <c r="C20" s="181"/>
      <c r="D20" s="181"/>
      <c r="E20" s="182"/>
      <c r="F20" s="164"/>
      <c r="G20" s="183"/>
      <c r="H20" s="183"/>
      <c r="I20" s="184"/>
      <c r="J20" s="164"/>
      <c r="K20" s="184"/>
      <c r="L20" s="164"/>
      <c r="M20" s="183"/>
      <c r="N20" s="165"/>
      <c r="Q20" s="4" t="s">
        <v>10</v>
      </c>
    </row>
    <row r="21" spans="1:14" ht="11.25">
      <c r="A21" s="5"/>
      <c r="B21" s="185" t="s">
        <v>21</v>
      </c>
      <c r="C21" s="186"/>
      <c r="D21" s="186"/>
      <c r="E21" s="187"/>
      <c r="F21" s="185" t="s">
        <v>22</v>
      </c>
      <c r="G21" s="186"/>
      <c r="H21" s="186"/>
      <c r="I21" s="187"/>
      <c r="J21" s="185" t="s">
        <v>23</v>
      </c>
      <c r="K21" s="187"/>
      <c r="L21" s="185" t="s">
        <v>24</v>
      </c>
      <c r="M21" s="186"/>
      <c r="N21" s="188"/>
    </row>
    <row r="22" spans="1:14" ht="11.25">
      <c r="A22" s="5"/>
      <c r="B22" s="7" t="s">
        <v>25</v>
      </c>
      <c r="C22" s="6"/>
      <c r="D22" s="6"/>
      <c r="E22" s="11"/>
      <c r="F22" s="6"/>
      <c r="G22" s="6"/>
      <c r="H22" s="6"/>
      <c r="I22" s="6"/>
      <c r="J22" s="6"/>
      <c r="K22" s="6"/>
      <c r="L22" s="6"/>
      <c r="M22" s="6"/>
      <c r="N22" s="13"/>
    </row>
    <row r="23" spans="1:14" ht="11.25">
      <c r="A23" s="5"/>
      <c r="B23" s="6"/>
      <c r="C23" s="6" t="s">
        <v>26</v>
      </c>
      <c r="D23" s="6"/>
      <c r="E23" s="138"/>
      <c r="F23" s="168" t="s">
        <v>27</v>
      </c>
      <c r="G23" s="168"/>
      <c r="H23" s="6"/>
      <c r="I23" s="6"/>
      <c r="J23" s="11"/>
      <c r="K23" s="6"/>
      <c r="L23" s="6"/>
      <c r="M23" s="6"/>
      <c r="N23" s="13"/>
    </row>
    <row r="24" spans="1:14" ht="11.25">
      <c r="A24" s="5"/>
      <c r="B24" s="6" t="s">
        <v>28</v>
      </c>
      <c r="C24" s="6"/>
      <c r="D24" s="22">
        <v>4</v>
      </c>
      <c r="E24" s="138" t="s">
        <v>29</v>
      </c>
      <c r="F24" s="189">
        <v>2000</v>
      </c>
      <c r="G24" s="190"/>
      <c r="H24" s="6" t="s">
        <v>30</v>
      </c>
      <c r="I24" s="6"/>
      <c r="J24" s="11"/>
      <c r="K24" s="6"/>
      <c r="L24" s="6"/>
      <c r="M24" s="191"/>
      <c r="N24" s="192"/>
    </row>
    <row r="25" spans="1:14" ht="11.25">
      <c r="A25" s="5"/>
      <c r="B25" s="6" t="s">
        <v>31</v>
      </c>
      <c r="C25" s="6"/>
      <c r="D25" s="22">
        <v>1</v>
      </c>
      <c r="E25" s="138" t="s">
        <v>29</v>
      </c>
      <c r="F25" s="189">
        <v>1200</v>
      </c>
      <c r="G25" s="190"/>
      <c r="H25" s="6" t="s">
        <v>30</v>
      </c>
      <c r="I25" s="6"/>
      <c r="J25" s="11"/>
      <c r="K25" s="6" t="s">
        <v>32</v>
      </c>
      <c r="L25" s="6"/>
      <c r="M25" s="193">
        <f>D24*F24+D25*F25</f>
        <v>9200</v>
      </c>
      <c r="N25" s="194"/>
    </row>
    <row r="26" spans="1:14" ht="11.25">
      <c r="A26" s="5"/>
      <c r="B26" s="7" t="s">
        <v>33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13"/>
    </row>
    <row r="27" spans="1:14" ht="11.25">
      <c r="A27" s="5"/>
      <c r="B27" s="6" t="s">
        <v>5</v>
      </c>
      <c r="C27" s="168" t="s">
        <v>83</v>
      </c>
      <c r="D27" s="168"/>
      <c r="E27" s="168"/>
      <c r="F27" s="138" t="s">
        <v>29</v>
      </c>
      <c r="G27" s="168" t="s">
        <v>114</v>
      </c>
      <c r="H27" s="168"/>
      <c r="I27" s="168"/>
      <c r="J27" s="23">
        <v>110</v>
      </c>
      <c r="K27" s="6" t="s">
        <v>34</v>
      </c>
      <c r="L27" s="6"/>
      <c r="M27" s="6"/>
      <c r="N27" s="24"/>
    </row>
    <row r="28" spans="1:14" ht="11.25">
      <c r="A28" s="5"/>
      <c r="B28" s="6" t="s">
        <v>5</v>
      </c>
      <c r="C28" s="168" t="s">
        <v>114</v>
      </c>
      <c r="D28" s="168"/>
      <c r="E28" s="168"/>
      <c r="F28" s="25" t="s">
        <v>29</v>
      </c>
      <c r="G28" s="183" t="s">
        <v>178</v>
      </c>
      <c r="H28" s="183"/>
      <c r="I28" s="183"/>
      <c r="J28" s="23"/>
      <c r="K28" s="6" t="s">
        <v>34</v>
      </c>
      <c r="L28" s="6"/>
      <c r="M28" s="6"/>
      <c r="N28" s="24"/>
    </row>
    <row r="29" spans="1:14" ht="11.25">
      <c r="A29" s="5"/>
      <c r="B29" s="6" t="s">
        <v>5</v>
      </c>
      <c r="C29" s="183" t="s">
        <v>178</v>
      </c>
      <c r="D29" s="183"/>
      <c r="E29" s="183"/>
      <c r="F29" s="138" t="s">
        <v>29</v>
      </c>
      <c r="G29" s="168" t="s">
        <v>114</v>
      </c>
      <c r="H29" s="168"/>
      <c r="I29" s="168"/>
      <c r="J29" s="26"/>
      <c r="K29" s="6" t="s">
        <v>34</v>
      </c>
      <c r="L29" s="6"/>
      <c r="M29" s="6"/>
      <c r="N29" s="13"/>
    </row>
    <row r="30" spans="1:14" ht="11.25">
      <c r="A30" s="5"/>
      <c r="B30" s="6" t="s">
        <v>5</v>
      </c>
      <c r="C30" s="168" t="s">
        <v>114</v>
      </c>
      <c r="D30" s="168"/>
      <c r="E30" s="168"/>
      <c r="F30" s="138" t="s">
        <v>29</v>
      </c>
      <c r="G30" s="168" t="s">
        <v>83</v>
      </c>
      <c r="H30" s="168"/>
      <c r="I30" s="168"/>
      <c r="J30" s="26">
        <v>110</v>
      </c>
      <c r="K30" s="6" t="s">
        <v>34</v>
      </c>
      <c r="L30" s="6"/>
      <c r="M30" s="6"/>
      <c r="N30" s="13"/>
    </row>
    <row r="31" spans="1:14" ht="11.25">
      <c r="A31" s="5"/>
      <c r="B31" s="6" t="s">
        <v>5</v>
      </c>
      <c r="C31" s="168"/>
      <c r="D31" s="168"/>
      <c r="E31" s="168"/>
      <c r="F31" s="138" t="s">
        <v>29</v>
      </c>
      <c r="G31" s="168"/>
      <c r="H31" s="168"/>
      <c r="I31" s="168"/>
      <c r="J31" s="26"/>
      <c r="K31" s="6" t="s">
        <v>34</v>
      </c>
      <c r="L31" s="6"/>
      <c r="M31" s="6"/>
      <c r="N31" s="13"/>
    </row>
    <row r="32" spans="1:14" ht="11.25">
      <c r="A32" s="5"/>
      <c r="B32" s="6" t="s">
        <v>5</v>
      </c>
      <c r="C32" s="183"/>
      <c r="D32" s="183"/>
      <c r="E32" s="183"/>
      <c r="F32" s="138" t="s">
        <v>29</v>
      </c>
      <c r="G32" s="168"/>
      <c r="H32" s="168"/>
      <c r="I32" s="168"/>
      <c r="J32" s="26"/>
      <c r="K32" s="6" t="s">
        <v>34</v>
      </c>
      <c r="L32" s="6"/>
      <c r="M32" s="6"/>
      <c r="N32" s="13"/>
    </row>
    <row r="33" spans="1:14" ht="11.25">
      <c r="A33" s="5"/>
      <c r="B33" s="6" t="s">
        <v>5</v>
      </c>
      <c r="C33" s="168"/>
      <c r="D33" s="168"/>
      <c r="E33" s="168"/>
      <c r="F33" s="138" t="s">
        <v>29</v>
      </c>
      <c r="G33" s="183"/>
      <c r="H33" s="183"/>
      <c r="I33" s="183"/>
      <c r="J33" s="26"/>
      <c r="K33" s="6" t="s">
        <v>34</v>
      </c>
      <c r="L33" s="6"/>
      <c r="M33" s="6"/>
      <c r="N33" s="13"/>
    </row>
    <row r="34" spans="1:14" ht="11.25">
      <c r="A34" s="5"/>
      <c r="B34" s="6" t="s">
        <v>5</v>
      </c>
      <c r="C34" s="183"/>
      <c r="D34" s="183"/>
      <c r="E34" s="183"/>
      <c r="F34" s="138" t="s">
        <v>29</v>
      </c>
      <c r="G34" s="168"/>
      <c r="H34" s="168"/>
      <c r="I34" s="168"/>
      <c r="J34" s="27"/>
      <c r="K34" s="6" t="s">
        <v>34</v>
      </c>
      <c r="L34" s="6"/>
      <c r="M34" s="6"/>
      <c r="N34" s="13"/>
    </row>
    <row r="35" spans="1:14" ht="11.25">
      <c r="A35" s="5"/>
      <c r="B35" s="6"/>
      <c r="C35" s="169"/>
      <c r="D35" s="169"/>
      <c r="E35" s="169"/>
      <c r="F35" s="138" t="s">
        <v>29</v>
      </c>
      <c r="G35" s="169"/>
      <c r="H35" s="169"/>
      <c r="I35" s="169"/>
      <c r="J35" s="28">
        <f>J27+J28+J29+J30+J31+J32+J34</f>
        <v>220</v>
      </c>
      <c r="K35" s="6"/>
      <c r="L35" s="6"/>
      <c r="M35" s="29"/>
      <c r="N35" s="30"/>
    </row>
    <row r="36" spans="1:14" ht="11.25">
      <c r="A36" s="5"/>
      <c r="B36" s="6"/>
      <c r="C36" s="6"/>
      <c r="D36" s="6"/>
      <c r="E36" s="6"/>
      <c r="F36" s="6"/>
      <c r="G36" s="6"/>
      <c r="H36" s="169" t="s">
        <v>36</v>
      </c>
      <c r="I36" s="169"/>
      <c r="J36" s="31">
        <v>1.6</v>
      </c>
      <c r="K36" s="6"/>
      <c r="L36" s="141"/>
      <c r="M36" s="193">
        <f>M25</f>
        <v>9200</v>
      </c>
      <c r="N36" s="194"/>
    </row>
    <row r="37" spans="1:18" ht="11.25">
      <c r="A37" s="5"/>
      <c r="B37" s="6" t="s">
        <v>37</v>
      </c>
      <c r="C37" s="6"/>
      <c r="D37" s="6"/>
      <c r="E37" s="6"/>
      <c r="F37" s="6"/>
      <c r="G37" s="6"/>
      <c r="H37" s="138"/>
      <c r="I37" s="138"/>
      <c r="J37" s="31"/>
      <c r="K37" s="6"/>
      <c r="L37" s="142" t="s">
        <v>38</v>
      </c>
      <c r="M37" s="195">
        <v>1</v>
      </c>
      <c r="N37" s="196"/>
      <c r="R37" s="4" t="s">
        <v>39</v>
      </c>
    </row>
    <row r="38" spans="1:17" ht="11.25">
      <c r="A38" s="5"/>
      <c r="B38" s="6"/>
      <c r="C38" s="6"/>
      <c r="D38" s="6"/>
      <c r="E38" s="6"/>
      <c r="F38" s="6"/>
      <c r="G38" s="197"/>
      <c r="H38" s="197"/>
      <c r="I38" s="197"/>
      <c r="J38" s="197"/>
      <c r="K38" s="197" t="s">
        <v>40</v>
      </c>
      <c r="L38" s="198"/>
      <c r="M38" s="195">
        <v>498</v>
      </c>
      <c r="N38" s="196"/>
      <c r="P38" s="169"/>
      <c r="Q38" s="169"/>
    </row>
    <row r="39" spans="1:17" ht="11.25">
      <c r="A39" s="5"/>
      <c r="B39" s="35"/>
      <c r="C39" s="36" t="s">
        <v>41</v>
      </c>
      <c r="D39" s="37"/>
      <c r="E39" s="37"/>
      <c r="F39" s="37"/>
      <c r="G39" s="38"/>
      <c r="H39" s="39"/>
      <c r="I39" s="39"/>
      <c r="J39" s="40"/>
      <c r="K39" s="40"/>
      <c r="L39" s="142" t="s">
        <v>33</v>
      </c>
      <c r="M39" s="189">
        <f>J35*J36</f>
        <v>352</v>
      </c>
      <c r="N39" s="199"/>
      <c r="P39" s="41"/>
      <c r="Q39" s="6"/>
    </row>
    <row r="40" spans="1:17" ht="11.25">
      <c r="A40" s="5"/>
      <c r="B40" s="42"/>
      <c r="C40" s="7"/>
      <c r="D40" s="6"/>
      <c r="E40" s="6"/>
      <c r="F40" s="6"/>
      <c r="G40" s="43"/>
      <c r="H40" s="39"/>
      <c r="I40" s="39"/>
      <c r="J40" s="40"/>
      <c r="K40" s="40"/>
      <c r="L40" s="142" t="s">
        <v>42</v>
      </c>
      <c r="M40" s="189">
        <f>160*5</f>
        <v>800</v>
      </c>
      <c r="N40" s="199"/>
      <c r="P40" s="41"/>
      <c r="Q40" s="6"/>
    </row>
    <row r="41" spans="1:17" ht="11.25">
      <c r="A41" s="5"/>
      <c r="B41" s="42"/>
      <c r="C41" s="7"/>
      <c r="D41" s="6"/>
      <c r="E41" s="6"/>
      <c r="F41" s="6"/>
      <c r="G41" s="43"/>
      <c r="H41" s="39"/>
      <c r="I41" s="39"/>
      <c r="J41" s="40"/>
      <c r="K41" s="40"/>
      <c r="L41" s="142" t="s">
        <v>43</v>
      </c>
      <c r="M41" s="189">
        <v>0</v>
      </c>
      <c r="N41" s="199"/>
      <c r="P41" s="41"/>
      <c r="Q41" s="6"/>
    </row>
    <row r="42" spans="1:17" ht="11.25">
      <c r="A42" s="5"/>
      <c r="B42" s="42" t="s">
        <v>44</v>
      </c>
      <c r="C42" s="6"/>
      <c r="D42" s="6"/>
      <c r="E42" s="141"/>
      <c r="F42" s="200">
        <v>0</v>
      </c>
      <c r="G42" s="201"/>
      <c r="H42" s="142"/>
      <c r="I42" s="142"/>
      <c r="J42" s="142"/>
      <c r="K42" s="6" t="s">
        <v>45</v>
      </c>
      <c r="L42" s="141"/>
      <c r="M42" s="170">
        <f>SUM(M36+M38+M39)+M40+M41</f>
        <v>10850</v>
      </c>
      <c r="N42" s="171"/>
      <c r="O42" s="44"/>
      <c r="P42" s="41"/>
      <c r="Q42" s="11"/>
    </row>
    <row r="43" spans="1:17" ht="11.25">
      <c r="A43" s="5"/>
      <c r="B43" s="42" t="s">
        <v>46</v>
      </c>
      <c r="C43" s="6"/>
      <c r="D43" s="6"/>
      <c r="E43" s="141"/>
      <c r="F43" s="202">
        <v>0</v>
      </c>
      <c r="G43" s="203"/>
      <c r="H43" s="142"/>
      <c r="I43" s="142"/>
      <c r="J43" s="142"/>
      <c r="K43" s="6" t="s">
        <v>47</v>
      </c>
      <c r="L43" s="141"/>
      <c r="M43" s="170"/>
      <c r="N43" s="171"/>
      <c r="P43" s="41"/>
      <c r="Q43" s="11"/>
    </row>
    <row r="44" spans="1:17" ht="11.25">
      <c r="A44" s="5"/>
      <c r="B44" s="42" t="s">
        <v>48</v>
      </c>
      <c r="C44" s="6"/>
      <c r="D44" s="6"/>
      <c r="E44" s="141"/>
      <c r="F44" s="204">
        <v>0</v>
      </c>
      <c r="G44" s="205"/>
      <c r="H44" s="142"/>
      <c r="I44" s="142"/>
      <c r="J44" s="142"/>
      <c r="K44" s="6"/>
      <c r="L44" s="141"/>
      <c r="M44" s="45"/>
      <c r="N44" s="46"/>
      <c r="P44" s="41"/>
      <c r="Q44" s="47"/>
    </row>
    <row r="45" spans="1:17" ht="11.25">
      <c r="A45" s="5"/>
      <c r="B45" s="42" t="s">
        <v>49</v>
      </c>
      <c r="C45" s="6"/>
      <c r="D45" s="6"/>
      <c r="E45" s="141"/>
      <c r="F45" s="202">
        <v>0</v>
      </c>
      <c r="G45" s="203"/>
      <c r="H45" s="142"/>
      <c r="I45" s="142"/>
      <c r="J45" s="142"/>
      <c r="K45" s="6"/>
      <c r="L45" s="141"/>
      <c r="M45" s="45"/>
      <c r="N45" s="46"/>
      <c r="P45" s="41"/>
      <c r="Q45" s="11"/>
    </row>
    <row r="46" spans="1:17" ht="11.25">
      <c r="A46" s="5"/>
      <c r="B46" s="42" t="s">
        <v>48</v>
      </c>
      <c r="C46" s="6"/>
      <c r="D46" s="6"/>
      <c r="E46" s="141"/>
      <c r="F46" s="204">
        <v>0</v>
      </c>
      <c r="G46" s="205"/>
      <c r="H46" s="142"/>
      <c r="I46" s="142"/>
      <c r="J46" s="142"/>
      <c r="K46" s="6"/>
      <c r="L46" s="141"/>
      <c r="M46" s="45"/>
      <c r="N46" s="46"/>
      <c r="P46" s="41"/>
      <c r="Q46" s="11"/>
    </row>
    <row r="47" spans="1:17" ht="11.25">
      <c r="A47" s="5"/>
      <c r="B47" s="42" t="s">
        <v>33</v>
      </c>
      <c r="C47" s="6"/>
      <c r="D47" s="6"/>
      <c r="E47" s="141"/>
      <c r="F47" s="200">
        <v>0</v>
      </c>
      <c r="G47" s="201"/>
      <c r="H47" s="6"/>
      <c r="I47" s="35" t="s">
        <v>50</v>
      </c>
      <c r="J47" s="37"/>
      <c r="K47" s="37"/>
      <c r="L47" s="37"/>
      <c r="M47" s="37"/>
      <c r="N47" s="48"/>
      <c r="P47" s="41"/>
      <c r="Q47" s="11"/>
    </row>
    <row r="48" spans="1:17" ht="11.25">
      <c r="A48" s="5"/>
      <c r="B48" s="42" t="s">
        <v>51</v>
      </c>
      <c r="C48" s="6"/>
      <c r="D48" s="6"/>
      <c r="E48" s="141"/>
      <c r="F48" s="202">
        <v>0</v>
      </c>
      <c r="G48" s="203"/>
      <c r="H48" s="6"/>
      <c r="I48" s="49"/>
      <c r="J48" s="50"/>
      <c r="K48" s="50"/>
      <c r="L48" s="50"/>
      <c r="M48" s="50"/>
      <c r="N48" s="51"/>
      <c r="P48" s="6"/>
      <c r="Q48" s="6"/>
    </row>
    <row r="49" spans="1:17" ht="11.25">
      <c r="A49" s="5"/>
      <c r="B49" s="42" t="s">
        <v>43</v>
      </c>
      <c r="C49" s="6"/>
      <c r="D49" s="6"/>
      <c r="E49" s="141" t="s">
        <v>52</v>
      </c>
      <c r="F49" s="202">
        <v>0</v>
      </c>
      <c r="G49" s="203"/>
      <c r="H49" s="6"/>
      <c r="I49" s="49"/>
      <c r="J49" s="50"/>
      <c r="K49" s="50"/>
      <c r="L49" s="50"/>
      <c r="M49" s="50"/>
      <c r="N49" s="51"/>
      <c r="P49" s="6"/>
      <c r="Q49" s="6"/>
    </row>
    <row r="50" spans="1:17" ht="11.25">
      <c r="A50" s="5"/>
      <c r="B50" s="42" t="s">
        <v>53</v>
      </c>
      <c r="C50" s="6"/>
      <c r="D50" s="6"/>
      <c r="E50" s="141"/>
      <c r="F50" s="202">
        <v>0</v>
      </c>
      <c r="G50" s="203"/>
      <c r="H50" s="52"/>
      <c r="I50" s="49"/>
      <c r="J50" s="50"/>
      <c r="K50" s="50"/>
      <c r="L50" s="50"/>
      <c r="M50" s="50"/>
      <c r="N50" s="51"/>
      <c r="P50" s="169"/>
      <c r="Q50" s="169"/>
    </row>
    <row r="51" spans="1:17" ht="11.25">
      <c r="A51" s="5"/>
      <c r="B51" s="42" t="s">
        <v>47</v>
      </c>
      <c r="C51" s="6"/>
      <c r="D51" s="6"/>
      <c r="E51" s="141"/>
      <c r="F51" s="206">
        <f>SUM(F46:G50)</f>
        <v>0</v>
      </c>
      <c r="G51" s="207"/>
      <c r="H51" s="6"/>
      <c r="I51" s="49"/>
      <c r="J51" s="50"/>
      <c r="K51" s="50"/>
      <c r="L51" s="50"/>
      <c r="M51" s="50"/>
      <c r="N51" s="51"/>
      <c r="P51" s="41"/>
      <c r="Q51" s="6"/>
    </row>
    <row r="52" spans="1:17" ht="11.25">
      <c r="A52" s="5"/>
      <c r="B52" s="42" t="s">
        <v>54</v>
      </c>
      <c r="C52" s="6"/>
      <c r="D52" s="6"/>
      <c r="E52" s="141"/>
      <c r="F52" s="208">
        <f>+M42-F51</f>
        <v>10850</v>
      </c>
      <c r="G52" s="209"/>
      <c r="H52" s="6"/>
      <c r="I52" s="53"/>
      <c r="J52" s="27"/>
      <c r="K52" s="27"/>
      <c r="L52" s="27"/>
      <c r="M52" s="27"/>
      <c r="N52" s="54"/>
      <c r="P52" s="41"/>
      <c r="Q52" s="6"/>
    </row>
    <row r="53" spans="1:17" ht="12" thickBot="1">
      <c r="A53" s="5"/>
      <c r="B53" s="55" t="s">
        <v>48</v>
      </c>
      <c r="C53" s="26"/>
      <c r="D53" s="26"/>
      <c r="E53" s="56"/>
      <c r="F53" s="210">
        <f>+F51+F52</f>
        <v>10850</v>
      </c>
      <c r="G53" s="211"/>
      <c r="H53" s="6"/>
      <c r="I53" s="57"/>
      <c r="J53" s="27"/>
      <c r="K53" s="27"/>
      <c r="L53" s="27"/>
      <c r="M53" s="27"/>
      <c r="N53" s="54"/>
      <c r="P53" s="41"/>
      <c r="Q53" s="11"/>
    </row>
    <row r="54" spans="1:17" ht="11.25">
      <c r="A54" s="5"/>
      <c r="B54" s="169" t="s">
        <v>55</v>
      </c>
      <c r="C54" s="169"/>
      <c r="D54" s="169"/>
      <c r="E54" s="169"/>
      <c r="F54" s="169"/>
      <c r="G54" s="169"/>
      <c r="H54" s="6"/>
      <c r="I54" s="215" t="s">
        <v>56</v>
      </c>
      <c r="J54" s="215"/>
      <c r="K54" s="215"/>
      <c r="L54" s="215"/>
      <c r="M54" s="215"/>
      <c r="N54" s="216"/>
      <c r="P54" s="41"/>
      <c r="Q54" s="11"/>
    </row>
    <row r="55" spans="1:17" ht="1.5" customHeight="1">
      <c r="A55" s="5"/>
      <c r="B55" s="138"/>
      <c r="C55" s="138"/>
      <c r="D55" s="138"/>
      <c r="E55" s="138"/>
      <c r="F55" s="138"/>
      <c r="G55" s="138"/>
      <c r="H55" s="6"/>
      <c r="I55" s="138"/>
      <c r="J55" s="138"/>
      <c r="K55" s="138"/>
      <c r="L55" s="138"/>
      <c r="M55" s="138"/>
      <c r="N55" s="139"/>
      <c r="P55" s="41"/>
      <c r="Q55" s="11" t="s">
        <v>57</v>
      </c>
    </row>
    <row r="56" spans="1:17" ht="11.25" customHeight="1" hidden="1">
      <c r="A56" s="5"/>
      <c r="B56" s="169"/>
      <c r="C56" s="169"/>
      <c r="D56" s="169"/>
      <c r="E56" s="169"/>
      <c r="F56" s="169"/>
      <c r="G56" s="169"/>
      <c r="H56" s="6"/>
      <c r="I56" s="6"/>
      <c r="J56" s="6"/>
      <c r="K56" s="6"/>
      <c r="L56" s="6"/>
      <c r="M56" s="6"/>
      <c r="N56" s="13"/>
      <c r="P56" s="41"/>
      <c r="Q56" s="11" t="s">
        <v>58</v>
      </c>
    </row>
    <row r="57" spans="1:17" ht="16.5" customHeight="1">
      <c r="A57" s="5"/>
      <c r="B57" s="168" t="s">
        <v>59</v>
      </c>
      <c r="C57" s="168"/>
      <c r="D57" s="168"/>
      <c r="E57" s="168"/>
      <c r="F57" s="168"/>
      <c r="G57" s="168"/>
      <c r="H57" s="6"/>
      <c r="I57" s="168" t="s">
        <v>181</v>
      </c>
      <c r="J57" s="168"/>
      <c r="K57" s="168"/>
      <c r="L57" s="168"/>
      <c r="M57" s="168"/>
      <c r="N57" s="214"/>
      <c r="P57" s="41"/>
      <c r="Q57" s="11"/>
    </row>
    <row r="58" spans="1:17" ht="11.25">
      <c r="A58" s="5"/>
      <c r="B58" s="169" t="s">
        <v>57</v>
      </c>
      <c r="C58" s="169"/>
      <c r="D58" s="169"/>
      <c r="E58" s="169"/>
      <c r="F58" s="169"/>
      <c r="G58" s="169"/>
      <c r="H58" s="6"/>
      <c r="I58" s="215" t="s">
        <v>57</v>
      </c>
      <c r="J58" s="215"/>
      <c r="K58" s="215"/>
      <c r="L58" s="215"/>
      <c r="M58" s="215"/>
      <c r="N58" s="216"/>
      <c r="P58" s="6"/>
      <c r="Q58" s="6"/>
    </row>
    <row r="59" spans="1:17" ht="26.25" customHeight="1">
      <c r="A59" s="5"/>
      <c r="B59" s="217" t="s">
        <v>61</v>
      </c>
      <c r="C59" s="217"/>
      <c r="D59" s="217"/>
      <c r="E59" s="217"/>
      <c r="F59" s="217"/>
      <c r="G59" s="217"/>
      <c r="H59" s="6"/>
      <c r="I59" s="218" t="s">
        <v>98</v>
      </c>
      <c r="J59" s="218"/>
      <c r="K59" s="218"/>
      <c r="L59" s="218"/>
      <c r="M59" s="218"/>
      <c r="N59" s="219"/>
      <c r="P59" s="6"/>
      <c r="Q59" s="6"/>
    </row>
    <row r="60" spans="1:17" ht="2.25" customHeight="1">
      <c r="A60" s="5"/>
      <c r="B60" s="169" t="s">
        <v>63</v>
      </c>
      <c r="C60" s="169"/>
      <c r="D60" s="169"/>
      <c r="E60" s="169"/>
      <c r="F60" s="169"/>
      <c r="G60" s="169"/>
      <c r="H60" s="6"/>
      <c r="I60" s="212"/>
      <c r="J60" s="212"/>
      <c r="K60" s="212"/>
      <c r="L60" s="212"/>
      <c r="M60" s="212"/>
      <c r="N60" s="213"/>
      <c r="P60" s="6"/>
      <c r="Q60" s="6"/>
    </row>
    <row r="61" spans="1:17" ht="0.75" customHeight="1" hidden="1">
      <c r="A61" s="5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13"/>
      <c r="P61" s="6"/>
      <c r="Q61" s="6"/>
    </row>
    <row r="62" spans="1:17" ht="14.25" customHeight="1" thickBot="1">
      <c r="A62" s="59"/>
      <c r="B62" s="60"/>
      <c r="C62" s="60"/>
      <c r="D62" s="60"/>
      <c r="E62" s="60"/>
      <c r="F62" s="60"/>
      <c r="G62" s="60"/>
      <c r="H62" s="60"/>
      <c r="I62" s="60" t="s">
        <v>64</v>
      </c>
      <c r="J62" s="60">
        <v>7862</v>
      </c>
      <c r="K62" s="60"/>
      <c r="L62" s="61"/>
      <c r="M62" s="62"/>
      <c r="N62" s="63"/>
      <c r="P62" s="6"/>
      <c r="Q62" s="6"/>
    </row>
    <row r="63" spans="14:17" ht="36" customHeight="1">
      <c r="N63" s="4" t="s">
        <v>65</v>
      </c>
      <c r="P63" s="6"/>
      <c r="Q63" s="6"/>
    </row>
    <row r="64" spans="16:17" ht="11.25">
      <c r="P64" s="6"/>
      <c r="Q64" s="6"/>
    </row>
    <row r="65" spans="16:17" ht="11.25">
      <c r="P65" s="6"/>
      <c r="Q65" s="6"/>
    </row>
    <row r="66" spans="16:17" ht="11.25">
      <c r="P66" s="6"/>
      <c r="Q66" s="6"/>
    </row>
    <row r="67" spans="16:17" ht="11.25">
      <c r="P67" s="6"/>
      <c r="Q67" s="6"/>
    </row>
    <row r="68" spans="16:17" ht="11.25">
      <c r="P68" s="6"/>
      <c r="Q68" s="6"/>
    </row>
    <row r="69" spans="16:17" ht="11.25">
      <c r="P69" s="6"/>
      <c r="Q69" s="6"/>
    </row>
    <row r="70" spans="16:17" ht="11.25">
      <c r="P70" s="6"/>
      <c r="Q70" s="6"/>
    </row>
    <row r="71" spans="16:17" ht="11.25">
      <c r="P71" s="6"/>
      <c r="Q71" s="6"/>
    </row>
    <row r="72" spans="16:17" ht="11.25">
      <c r="P72" s="6"/>
      <c r="Q72" s="6"/>
    </row>
    <row r="73" spans="16:17" ht="11.25">
      <c r="P73" s="6"/>
      <c r="Q73" s="6"/>
    </row>
    <row r="74" spans="16:17" ht="11.25">
      <c r="P74" s="6"/>
      <c r="Q74" s="6"/>
    </row>
  </sheetData>
  <sheetProtection/>
  <mergeCells count="83">
    <mergeCell ref="P50:Q50"/>
    <mergeCell ref="F51:G51"/>
    <mergeCell ref="F52:G52"/>
    <mergeCell ref="F53:G53"/>
    <mergeCell ref="B60:G60"/>
    <mergeCell ref="I60:N60"/>
    <mergeCell ref="B56:G56"/>
    <mergeCell ref="B57:G57"/>
    <mergeCell ref="I57:N57"/>
    <mergeCell ref="B58:G58"/>
    <mergeCell ref="I58:N58"/>
    <mergeCell ref="B59:G59"/>
    <mergeCell ref="I59:N59"/>
    <mergeCell ref="F43:G43"/>
    <mergeCell ref="M43:N43"/>
    <mergeCell ref="B54:G54"/>
    <mergeCell ref="I54:N54"/>
    <mergeCell ref="F44:G44"/>
    <mergeCell ref="F45:G45"/>
    <mergeCell ref="F46:G46"/>
    <mergeCell ref="F47:G47"/>
    <mergeCell ref="F48:G48"/>
    <mergeCell ref="F49:G49"/>
    <mergeCell ref="F50:G50"/>
    <mergeCell ref="P38:Q38"/>
    <mergeCell ref="M40:N40"/>
    <mergeCell ref="M41:N41"/>
    <mergeCell ref="F42:G42"/>
    <mergeCell ref="M42:N42"/>
    <mergeCell ref="M39:N39"/>
    <mergeCell ref="C34:E34"/>
    <mergeCell ref="G34:I34"/>
    <mergeCell ref="C35:E35"/>
    <mergeCell ref="G35:I35"/>
    <mergeCell ref="H36:I36"/>
    <mergeCell ref="M36:N36"/>
    <mergeCell ref="M37:N37"/>
    <mergeCell ref="G38:J38"/>
    <mergeCell ref="K38:L38"/>
    <mergeCell ref="M38:N38"/>
    <mergeCell ref="C31:E31"/>
    <mergeCell ref="G31:I31"/>
    <mergeCell ref="C32:E32"/>
    <mergeCell ref="G32:I32"/>
    <mergeCell ref="C33:E33"/>
    <mergeCell ref="G33:I33"/>
    <mergeCell ref="C28:E28"/>
    <mergeCell ref="G28:I28"/>
    <mergeCell ref="C29:E29"/>
    <mergeCell ref="G29:I29"/>
    <mergeCell ref="C30:E30"/>
    <mergeCell ref="G30:I30"/>
    <mergeCell ref="C27:E27"/>
    <mergeCell ref="G27:I27"/>
    <mergeCell ref="B19:N19"/>
    <mergeCell ref="B20:E20"/>
    <mergeCell ref="F20:I20"/>
    <mergeCell ref="J20:K20"/>
    <mergeCell ref="L20:N20"/>
    <mergeCell ref="B21:E21"/>
    <mergeCell ref="F21:I21"/>
    <mergeCell ref="J21:K21"/>
    <mergeCell ref="L21:N21"/>
    <mergeCell ref="F23:G23"/>
    <mergeCell ref="F24:G24"/>
    <mergeCell ref="M24:N24"/>
    <mergeCell ref="F25:G25"/>
    <mergeCell ref="M25:N25"/>
    <mergeCell ref="B13:N15"/>
    <mergeCell ref="G16:H16"/>
    <mergeCell ref="L16:M16"/>
    <mergeCell ref="B17:N17"/>
    <mergeCell ref="B18:C18"/>
    <mergeCell ref="E18:G18"/>
    <mergeCell ref="I18:J18"/>
    <mergeCell ref="L18:M18"/>
    <mergeCell ref="B11:C11"/>
    <mergeCell ref="D11:N11"/>
    <mergeCell ref="M2:N2"/>
    <mergeCell ref="L3:M3"/>
    <mergeCell ref="L8:M8"/>
    <mergeCell ref="K9:L9"/>
    <mergeCell ref="M9:N9"/>
  </mergeCells>
  <printOptions/>
  <pageMargins left="0.7" right="0.7" top="0.75" bottom="0.75" header="0.3" footer="0.3"/>
  <pageSetup horizontalDpi="600" verticalDpi="600" orientation="portrait" scale="9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74"/>
  <sheetViews>
    <sheetView zoomScalePageLayoutView="0" workbookViewId="0" topLeftCell="A1">
      <selection activeCell="R49" sqref="R49"/>
    </sheetView>
  </sheetViews>
  <sheetFormatPr defaultColWidth="6.7109375" defaultRowHeight="1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125" style="4" customWidth="1"/>
    <col min="8" max="8" width="3.28125" style="4" customWidth="1"/>
    <col min="9" max="9" width="9.00390625" style="4" customWidth="1"/>
    <col min="10" max="10" width="8.140625" style="4" customWidth="1"/>
    <col min="11" max="11" width="4.00390625" style="4" customWidth="1"/>
    <col min="12" max="12" width="7.00390625" style="4" customWidth="1"/>
    <col min="13" max="13" width="5.28125" style="4" bestFit="1" customWidth="1"/>
    <col min="14" max="14" width="16.28125" style="4" customWidth="1"/>
    <col min="15" max="15" width="8.140625" style="4" bestFit="1" customWidth="1"/>
    <col min="16" max="16" width="9.28125" style="4" bestFit="1" customWidth="1"/>
    <col min="17" max="17" width="10.28125" style="4" bestFit="1" customWidth="1"/>
    <col min="18" max="16384" width="6.7109375" style="4" customWidth="1"/>
  </cols>
  <sheetData>
    <row r="1" spans="1:14" ht="11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1.2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164">
        <v>46</v>
      </c>
      <c r="N2" s="165"/>
    </row>
    <row r="3" spans="1:14" ht="11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166"/>
      <c r="M3" s="167"/>
      <c r="N3" s="8">
        <v>7862</v>
      </c>
    </row>
    <row r="4" spans="1:14" ht="11.2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137"/>
      <c r="M4" s="137"/>
      <c r="N4" s="10" t="s">
        <v>1</v>
      </c>
    </row>
    <row r="5" spans="1:14" ht="11.25">
      <c r="A5" s="5"/>
      <c r="B5" s="6"/>
      <c r="C5" s="6"/>
      <c r="D5" s="6"/>
      <c r="E5" s="6"/>
      <c r="F5" s="6"/>
      <c r="G5" s="11"/>
      <c r="H5" s="6"/>
      <c r="I5" s="6"/>
      <c r="J5" s="6"/>
      <c r="K5" s="6"/>
      <c r="L5" s="137" t="s">
        <v>2</v>
      </c>
      <c r="M5" s="137"/>
      <c r="N5" s="12"/>
    </row>
    <row r="6" spans="1:14" ht="11.25">
      <c r="A6" s="5"/>
      <c r="B6" s="6"/>
      <c r="C6" s="6"/>
      <c r="D6" s="6"/>
      <c r="E6" s="6"/>
      <c r="F6" s="6"/>
      <c r="G6" s="11" t="s">
        <v>3</v>
      </c>
      <c r="H6" s="6"/>
      <c r="I6" s="6"/>
      <c r="J6" s="6"/>
      <c r="K6" s="6"/>
      <c r="L6" s="6"/>
      <c r="M6" s="6"/>
      <c r="N6" s="13"/>
    </row>
    <row r="7" spans="1:14" ht="11.25">
      <c r="A7" s="5"/>
      <c r="B7" s="6"/>
      <c r="C7" s="6"/>
      <c r="D7" s="6"/>
      <c r="E7" s="6"/>
      <c r="F7" s="11"/>
      <c r="G7" s="11"/>
      <c r="H7" s="6"/>
      <c r="I7" s="6"/>
      <c r="J7" s="6"/>
      <c r="K7" s="6"/>
      <c r="L7" s="6"/>
      <c r="M7" s="6"/>
      <c r="N7" s="13"/>
    </row>
    <row r="8" spans="1:14" ht="12" thickBot="1">
      <c r="A8" s="5"/>
      <c r="B8" s="6"/>
      <c r="C8" s="6"/>
      <c r="D8" s="6"/>
      <c r="E8" s="6"/>
      <c r="F8" s="6"/>
      <c r="G8" s="6" t="s">
        <v>4</v>
      </c>
      <c r="H8" s="6"/>
      <c r="I8" s="6"/>
      <c r="J8" s="14">
        <v>27</v>
      </c>
      <c r="K8" s="138" t="s">
        <v>5</v>
      </c>
      <c r="L8" s="168" t="s">
        <v>14</v>
      </c>
      <c r="M8" s="168"/>
      <c r="N8" s="13">
        <v>2017</v>
      </c>
    </row>
    <row r="9" spans="1:14" ht="11.25">
      <c r="A9" s="5"/>
      <c r="B9" s="6"/>
      <c r="C9" s="6"/>
      <c r="D9" s="6"/>
      <c r="E9" s="6"/>
      <c r="F9" s="6"/>
      <c r="G9" s="6"/>
      <c r="H9" s="6"/>
      <c r="I9" s="6"/>
      <c r="J9" s="6"/>
      <c r="K9" s="169" t="s">
        <v>6</v>
      </c>
      <c r="L9" s="169"/>
      <c r="M9" s="170">
        <f>M42</f>
        <v>10850</v>
      </c>
      <c r="N9" s="171"/>
    </row>
    <row r="10" spans="1:14" ht="13.5" customHeight="1">
      <c r="A10" s="5"/>
      <c r="B10" s="6" t="s">
        <v>7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1:14" ht="11.25">
      <c r="A11" s="140"/>
      <c r="B11" s="161">
        <f>$M$9</f>
        <v>10850</v>
      </c>
      <c r="C11" s="161"/>
      <c r="D11" s="162" t="s">
        <v>180</v>
      </c>
      <c r="E11" s="162"/>
      <c r="F11" s="162"/>
      <c r="G11" s="162"/>
      <c r="H11" s="162"/>
      <c r="I11" s="162"/>
      <c r="J11" s="162"/>
      <c r="K11" s="162"/>
      <c r="L11" s="162"/>
      <c r="M11" s="162"/>
      <c r="N11" s="163"/>
    </row>
    <row r="12" spans="1:20" ht="11.25">
      <c r="A12" s="5"/>
      <c r="B12" s="6" t="s">
        <v>8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  <c r="P12" s="4" t="s">
        <v>9</v>
      </c>
      <c r="T12" s="4" t="s">
        <v>10</v>
      </c>
    </row>
    <row r="13" spans="1:14" ht="12.75" customHeight="1">
      <c r="A13" s="5"/>
      <c r="B13" s="172" t="s">
        <v>176</v>
      </c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3"/>
    </row>
    <row r="14" spans="1:14" ht="11.25">
      <c r="A14" s="5"/>
      <c r="B14" s="172"/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3"/>
    </row>
    <row r="15" spans="1:14" ht="11.25">
      <c r="A15" s="5"/>
      <c r="B15" s="172"/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3"/>
    </row>
    <row r="16" spans="1:16" ht="11.25">
      <c r="A16" s="5"/>
      <c r="B16" s="6" t="s">
        <v>11</v>
      </c>
      <c r="C16" s="6"/>
      <c r="D16" s="6"/>
      <c r="E16" s="18">
        <v>28</v>
      </c>
      <c r="F16" s="138" t="s">
        <v>5</v>
      </c>
      <c r="G16" s="168" t="s">
        <v>14</v>
      </c>
      <c r="H16" s="168"/>
      <c r="I16" s="138" t="s">
        <v>12</v>
      </c>
      <c r="J16" s="18">
        <v>1</v>
      </c>
      <c r="K16" s="138" t="s">
        <v>13</v>
      </c>
      <c r="L16" s="168" t="s">
        <v>177</v>
      </c>
      <c r="M16" s="168"/>
      <c r="N16" s="13">
        <v>2017</v>
      </c>
      <c r="P16" s="19"/>
    </row>
    <row r="17" spans="1:14" ht="12" thickBot="1">
      <c r="A17" s="5"/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5"/>
    </row>
    <row r="18" spans="1:22" ht="12" thickBot="1">
      <c r="A18" s="5"/>
      <c r="B18" s="169" t="s">
        <v>15</v>
      </c>
      <c r="C18" s="176"/>
      <c r="D18" s="20"/>
      <c r="E18" s="177" t="s">
        <v>16</v>
      </c>
      <c r="F18" s="178"/>
      <c r="G18" s="179"/>
      <c r="H18" s="20" t="s">
        <v>17</v>
      </c>
      <c r="I18" s="177" t="s">
        <v>18</v>
      </c>
      <c r="J18" s="179"/>
      <c r="K18" s="20"/>
      <c r="L18" s="177" t="s">
        <v>19</v>
      </c>
      <c r="M18" s="179"/>
      <c r="N18" s="20"/>
      <c r="V18" s="4" t="s">
        <v>10</v>
      </c>
    </row>
    <row r="19" spans="1:17" ht="11.25">
      <c r="A19" s="5"/>
      <c r="B19" s="174" t="s">
        <v>20</v>
      </c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5"/>
      <c r="Q19" s="4" t="s">
        <v>10</v>
      </c>
    </row>
    <row r="20" spans="1:17" ht="12.75" customHeight="1">
      <c r="A20" s="5"/>
      <c r="B20" s="180"/>
      <c r="C20" s="181"/>
      <c r="D20" s="181"/>
      <c r="E20" s="182"/>
      <c r="F20" s="164"/>
      <c r="G20" s="183"/>
      <c r="H20" s="183"/>
      <c r="I20" s="184"/>
      <c r="J20" s="164"/>
      <c r="K20" s="184"/>
      <c r="L20" s="164"/>
      <c r="M20" s="183"/>
      <c r="N20" s="165"/>
      <c r="Q20" s="4" t="s">
        <v>10</v>
      </c>
    </row>
    <row r="21" spans="1:14" ht="11.25">
      <c r="A21" s="5"/>
      <c r="B21" s="185" t="s">
        <v>21</v>
      </c>
      <c r="C21" s="186"/>
      <c r="D21" s="186"/>
      <c r="E21" s="187"/>
      <c r="F21" s="185" t="s">
        <v>22</v>
      </c>
      <c r="G21" s="186"/>
      <c r="H21" s="186"/>
      <c r="I21" s="187"/>
      <c r="J21" s="185" t="s">
        <v>23</v>
      </c>
      <c r="K21" s="187"/>
      <c r="L21" s="185" t="s">
        <v>24</v>
      </c>
      <c r="M21" s="186"/>
      <c r="N21" s="188"/>
    </row>
    <row r="22" spans="1:14" ht="11.25">
      <c r="A22" s="5"/>
      <c r="B22" s="7" t="s">
        <v>25</v>
      </c>
      <c r="C22" s="6"/>
      <c r="D22" s="6"/>
      <c r="E22" s="11"/>
      <c r="F22" s="6"/>
      <c r="G22" s="6"/>
      <c r="H22" s="6"/>
      <c r="I22" s="6"/>
      <c r="J22" s="6"/>
      <c r="K22" s="6"/>
      <c r="L22" s="6"/>
      <c r="M22" s="6"/>
      <c r="N22" s="13"/>
    </row>
    <row r="23" spans="1:14" ht="11.25">
      <c r="A23" s="5"/>
      <c r="B23" s="6"/>
      <c r="C23" s="6" t="s">
        <v>26</v>
      </c>
      <c r="D23" s="6"/>
      <c r="E23" s="138"/>
      <c r="F23" s="168" t="s">
        <v>27</v>
      </c>
      <c r="G23" s="168"/>
      <c r="H23" s="6"/>
      <c r="I23" s="6"/>
      <c r="J23" s="11"/>
      <c r="K23" s="6"/>
      <c r="L23" s="6"/>
      <c r="M23" s="6"/>
      <c r="N23" s="13"/>
    </row>
    <row r="24" spans="1:14" ht="11.25">
      <c r="A24" s="5"/>
      <c r="B24" s="6" t="s">
        <v>28</v>
      </c>
      <c r="C24" s="6"/>
      <c r="D24" s="22">
        <v>4</v>
      </c>
      <c r="E24" s="138" t="s">
        <v>29</v>
      </c>
      <c r="F24" s="189">
        <v>2000</v>
      </c>
      <c r="G24" s="190"/>
      <c r="H24" s="6" t="s">
        <v>30</v>
      </c>
      <c r="I24" s="6"/>
      <c r="J24" s="11"/>
      <c r="K24" s="6"/>
      <c r="L24" s="6"/>
      <c r="M24" s="191"/>
      <c r="N24" s="192"/>
    </row>
    <row r="25" spans="1:14" ht="11.25">
      <c r="A25" s="5"/>
      <c r="B25" s="6" t="s">
        <v>31</v>
      </c>
      <c r="C25" s="6"/>
      <c r="D25" s="22">
        <v>1</v>
      </c>
      <c r="E25" s="138" t="s">
        <v>29</v>
      </c>
      <c r="F25" s="189">
        <v>1200</v>
      </c>
      <c r="G25" s="190"/>
      <c r="H25" s="6" t="s">
        <v>30</v>
      </c>
      <c r="I25" s="6"/>
      <c r="J25" s="11"/>
      <c r="K25" s="6" t="s">
        <v>32</v>
      </c>
      <c r="L25" s="6"/>
      <c r="M25" s="193">
        <f>D24*F24+D25*F25</f>
        <v>9200</v>
      </c>
      <c r="N25" s="194"/>
    </row>
    <row r="26" spans="1:14" ht="11.25">
      <c r="A26" s="5"/>
      <c r="B26" s="7" t="s">
        <v>33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13"/>
    </row>
    <row r="27" spans="1:14" ht="11.25">
      <c r="A27" s="5"/>
      <c r="B27" s="6" t="s">
        <v>5</v>
      </c>
      <c r="C27" s="168" t="s">
        <v>83</v>
      </c>
      <c r="D27" s="168"/>
      <c r="E27" s="168"/>
      <c r="F27" s="138" t="s">
        <v>29</v>
      </c>
      <c r="G27" s="168" t="s">
        <v>114</v>
      </c>
      <c r="H27" s="168"/>
      <c r="I27" s="168"/>
      <c r="J27" s="23">
        <v>110</v>
      </c>
      <c r="K27" s="6" t="s">
        <v>34</v>
      </c>
      <c r="L27" s="6"/>
      <c r="M27" s="6"/>
      <c r="N27" s="24"/>
    </row>
    <row r="28" spans="1:14" ht="11.25">
      <c r="A28" s="5"/>
      <c r="B28" s="6" t="s">
        <v>5</v>
      </c>
      <c r="C28" s="168" t="s">
        <v>114</v>
      </c>
      <c r="D28" s="168"/>
      <c r="E28" s="168"/>
      <c r="F28" s="25" t="s">
        <v>29</v>
      </c>
      <c r="G28" s="183" t="s">
        <v>178</v>
      </c>
      <c r="H28" s="183"/>
      <c r="I28" s="183"/>
      <c r="J28" s="23"/>
      <c r="K28" s="6" t="s">
        <v>34</v>
      </c>
      <c r="L28" s="6"/>
      <c r="M28" s="6"/>
      <c r="N28" s="24"/>
    </row>
    <row r="29" spans="1:14" ht="11.25">
      <c r="A29" s="5"/>
      <c r="B29" s="6" t="s">
        <v>5</v>
      </c>
      <c r="C29" s="183" t="s">
        <v>178</v>
      </c>
      <c r="D29" s="183"/>
      <c r="E29" s="183"/>
      <c r="F29" s="138" t="s">
        <v>29</v>
      </c>
      <c r="G29" s="168" t="s">
        <v>114</v>
      </c>
      <c r="H29" s="168"/>
      <c r="I29" s="168"/>
      <c r="J29" s="26"/>
      <c r="K29" s="6" t="s">
        <v>34</v>
      </c>
      <c r="L29" s="6"/>
      <c r="M29" s="6"/>
      <c r="N29" s="13"/>
    </row>
    <row r="30" spans="1:14" ht="11.25">
      <c r="A30" s="5"/>
      <c r="B30" s="6" t="s">
        <v>5</v>
      </c>
      <c r="C30" s="168" t="s">
        <v>114</v>
      </c>
      <c r="D30" s="168"/>
      <c r="E30" s="168"/>
      <c r="F30" s="138" t="s">
        <v>29</v>
      </c>
      <c r="G30" s="168" t="s">
        <v>83</v>
      </c>
      <c r="H30" s="168"/>
      <c r="I30" s="168"/>
      <c r="J30" s="26">
        <v>110</v>
      </c>
      <c r="K30" s="6" t="s">
        <v>34</v>
      </c>
      <c r="L30" s="6"/>
      <c r="M30" s="6"/>
      <c r="N30" s="13"/>
    </row>
    <row r="31" spans="1:14" ht="11.25">
      <c r="A31" s="5"/>
      <c r="B31" s="6" t="s">
        <v>5</v>
      </c>
      <c r="C31" s="168"/>
      <c r="D31" s="168"/>
      <c r="E31" s="168"/>
      <c r="F31" s="138" t="s">
        <v>29</v>
      </c>
      <c r="G31" s="168"/>
      <c r="H31" s="168"/>
      <c r="I31" s="168"/>
      <c r="J31" s="26"/>
      <c r="K31" s="6" t="s">
        <v>34</v>
      </c>
      <c r="L31" s="6"/>
      <c r="M31" s="6"/>
      <c r="N31" s="13"/>
    </row>
    <row r="32" spans="1:14" ht="11.25">
      <c r="A32" s="5"/>
      <c r="B32" s="6" t="s">
        <v>5</v>
      </c>
      <c r="C32" s="183"/>
      <c r="D32" s="183"/>
      <c r="E32" s="183"/>
      <c r="F32" s="138" t="s">
        <v>29</v>
      </c>
      <c r="G32" s="168"/>
      <c r="H32" s="168"/>
      <c r="I32" s="168"/>
      <c r="J32" s="26"/>
      <c r="K32" s="6" t="s">
        <v>34</v>
      </c>
      <c r="L32" s="6"/>
      <c r="M32" s="6"/>
      <c r="N32" s="13"/>
    </row>
    <row r="33" spans="1:14" ht="11.25">
      <c r="A33" s="5"/>
      <c r="B33" s="6" t="s">
        <v>5</v>
      </c>
      <c r="C33" s="168"/>
      <c r="D33" s="168"/>
      <c r="E33" s="168"/>
      <c r="F33" s="138" t="s">
        <v>29</v>
      </c>
      <c r="G33" s="183"/>
      <c r="H33" s="183"/>
      <c r="I33" s="183"/>
      <c r="J33" s="26"/>
      <c r="K33" s="6" t="s">
        <v>34</v>
      </c>
      <c r="L33" s="6"/>
      <c r="M33" s="6"/>
      <c r="N33" s="13"/>
    </row>
    <row r="34" spans="1:14" ht="11.25">
      <c r="A34" s="5"/>
      <c r="B34" s="6" t="s">
        <v>5</v>
      </c>
      <c r="C34" s="183"/>
      <c r="D34" s="183"/>
      <c r="E34" s="183"/>
      <c r="F34" s="138" t="s">
        <v>29</v>
      </c>
      <c r="G34" s="168"/>
      <c r="H34" s="168"/>
      <c r="I34" s="168"/>
      <c r="J34" s="27"/>
      <c r="K34" s="6" t="s">
        <v>34</v>
      </c>
      <c r="L34" s="6"/>
      <c r="M34" s="6"/>
      <c r="N34" s="13"/>
    </row>
    <row r="35" spans="1:14" ht="11.25">
      <c r="A35" s="5"/>
      <c r="B35" s="6"/>
      <c r="C35" s="169"/>
      <c r="D35" s="169"/>
      <c r="E35" s="169"/>
      <c r="F35" s="138" t="s">
        <v>29</v>
      </c>
      <c r="G35" s="169"/>
      <c r="H35" s="169"/>
      <c r="I35" s="169"/>
      <c r="J35" s="28">
        <f>J27+J28+J29+J30+J31+J32+J34</f>
        <v>220</v>
      </c>
      <c r="K35" s="6"/>
      <c r="L35" s="6"/>
      <c r="M35" s="29"/>
      <c r="N35" s="30"/>
    </row>
    <row r="36" spans="1:14" ht="11.25">
      <c r="A36" s="5"/>
      <c r="B36" s="6"/>
      <c r="C36" s="6"/>
      <c r="D36" s="6"/>
      <c r="E36" s="6"/>
      <c r="F36" s="6"/>
      <c r="G36" s="6"/>
      <c r="H36" s="169" t="s">
        <v>36</v>
      </c>
      <c r="I36" s="169"/>
      <c r="J36" s="31">
        <v>1.6</v>
      </c>
      <c r="K36" s="6"/>
      <c r="L36" s="141"/>
      <c r="M36" s="193">
        <f>M25</f>
        <v>9200</v>
      </c>
      <c r="N36" s="194"/>
    </row>
    <row r="37" spans="1:18" ht="11.25">
      <c r="A37" s="5"/>
      <c r="B37" s="6" t="s">
        <v>37</v>
      </c>
      <c r="C37" s="6"/>
      <c r="D37" s="6"/>
      <c r="E37" s="6"/>
      <c r="F37" s="6"/>
      <c r="G37" s="6"/>
      <c r="H37" s="138"/>
      <c r="I37" s="138"/>
      <c r="J37" s="31"/>
      <c r="K37" s="6"/>
      <c r="L37" s="142" t="s">
        <v>38</v>
      </c>
      <c r="M37" s="195">
        <v>1</v>
      </c>
      <c r="N37" s="196"/>
      <c r="R37" s="4" t="s">
        <v>39</v>
      </c>
    </row>
    <row r="38" spans="1:17" ht="11.25">
      <c r="A38" s="5"/>
      <c r="B38" s="6"/>
      <c r="C38" s="6"/>
      <c r="D38" s="6"/>
      <c r="E38" s="6"/>
      <c r="F38" s="6"/>
      <c r="G38" s="197"/>
      <c r="H38" s="197"/>
      <c r="I38" s="197"/>
      <c r="J38" s="197"/>
      <c r="K38" s="197" t="s">
        <v>40</v>
      </c>
      <c r="L38" s="198"/>
      <c r="M38" s="195">
        <v>498</v>
      </c>
      <c r="N38" s="196"/>
      <c r="P38" s="169"/>
      <c r="Q38" s="169"/>
    </row>
    <row r="39" spans="1:17" ht="11.25">
      <c r="A39" s="5"/>
      <c r="B39" s="35"/>
      <c r="C39" s="36" t="s">
        <v>41</v>
      </c>
      <c r="D39" s="37"/>
      <c r="E39" s="37"/>
      <c r="F39" s="37"/>
      <c r="G39" s="38"/>
      <c r="H39" s="39"/>
      <c r="I39" s="39"/>
      <c r="J39" s="40"/>
      <c r="K39" s="40"/>
      <c r="L39" s="142" t="s">
        <v>33</v>
      </c>
      <c r="M39" s="189">
        <f>J35*J36</f>
        <v>352</v>
      </c>
      <c r="N39" s="199"/>
      <c r="P39" s="41"/>
      <c r="Q39" s="6"/>
    </row>
    <row r="40" spans="1:17" ht="11.25">
      <c r="A40" s="5"/>
      <c r="B40" s="42"/>
      <c r="C40" s="7"/>
      <c r="D40" s="6"/>
      <c r="E40" s="6"/>
      <c r="F40" s="6"/>
      <c r="G40" s="43"/>
      <c r="H40" s="39"/>
      <c r="I40" s="39"/>
      <c r="J40" s="40"/>
      <c r="K40" s="40"/>
      <c r="L40" s="142" t="s">
        <v>42</v>
      </c>
      <c r="M40" s="189">
        <f>160*5</f>
        <v>800</v>
      </c>
      <c r="N40" s="199"/>
      <c r="P40" s="41"/>
      <c r="Q40" s="6"/>
    </row>
    <row r="41" spans="1:17" ht="11.25">
      <c r="A41" s="5"/>
      <c r="B41" s="42"/>
      <c r="C41" s="7"/>
      <c r="D41" s="6"/>
      <c r="E41" s="6"/>
      <c r="F41" s="6"/>
      <c r="G41" s="43"/>
      <c r="H41" s="39"/>
      <c r="I41" s="39"/>
      <c r="J41" s="40"/>
      <c r="K41" s="40"/>
      <c r="L41" s="142" t="s">
        <v>43</v>
      </c>
      <c r="M41" s="189">
        <v>0</v>
      </c>
      <c r="N41" s="199"/>
      <c r="P41" s="41"/>
      <c r="Q41" s="6"/>
    </row>
    <row r="42" spans="1:17" ht="11.25">
      <c r="A42" s="5"/>
      <c r="B42" s="42" t="s">
        <v>44</v>
      </c>
      <c r="C42" s="6"/>
      <c r="D42" s="6"/>
      <c r="E42" s="141"/>
      <c r="F42" s="200">
        <v>0</v>
      </c>
      <c r="G42" s="201"/>
      <c r="H42" s="142"/>
      <c r="I42" s="142"/>
      <c r="J42" s="142"/>
      <c r="K42" s="6" t="s">
        <v>45</v>
      </c>
      <c r="L42" s="141"/>
      <c r="M42" s="170">
        <f>SUM(M36+M38+M39)+M40+M41</f>
        <v>10850</v>
      </c>
      <c r="N42" s="171"/>
      <c r="O42" s="44"/>
      <c r="P42" s="41"/>
      <c r="Q42" s="11"/>
    </row>
    <row r="43" spans="1:17" ht="11.25">
      <c r="A43" s="5"/>
      <c r="B43" s="42" t="s">
        <v>46</v>
      </c>
      <c r="C43" s="6"/>
      <c r="D43" s="6"/>
      <c r="E43" s="141"/>
      <c r="F43" s="202">
        <v>0</v>
      </c>
      <c r="G43" s="203"/>
      <c r="H43" s="142"/>
      <c r="I43" s="142"/>
      <c r="J43" s="142"/>
      <c r="K43" s="6" t="s">
        <v>47</v>
      </c>
      <c r="L43" s="141"/>
      <c r="M43" s="170"/>
      <c r="N43" s="171"/>
      <c r="P43" s="41"/>
      <c r="Q43" s="11"/>
    </row>
    <row r="44" spans="1:17" ht="11.25">
      <c r="A44" s="5"/>
      <c r="B44" s="42" t="s">
        <v>48</v>
      </c>
      <c r="C44" s="6"/>
      <c r="D44" s="6"/>
      <c r="E44" s="141"/>
      <c r="F44" s="204">
        <v>0</v>
      </c>
      <c r="G44" s="205"/>
      <c r="H44" s="142"/>
      <c r="I44" s="142"/>
      <c r="J44" s="142"/>
      <c r="K44" s="6"/>
      <c r="L44" s="141"/>
      <c r="M44" s="45"/>
      <c r="N44" s="46"/>
      <c r="P44" s="41"/>
      <c r="Q44" s="47"/>
    </row>
    <row r="45" spans="1:17" ht="11.25">
      <c r="A45" s="5"/>
      <c r="B45" s="42" t="s">
        <v>49</v>
      </c>
      <c r="C45" s="6"/>
      <c r="D45" s="6"/>
      <c r="E45" s="141"/>
      <c r="F45" s="202">
        <v>0</v>
      </c>
      <c r="G45" s="203"/>
      <c r="H45" s="142"/>
      <c r="I45" s="142"/>
      <c r="J45" s="142"/>
      <c r="K45" s="6"/>
      <c r="L45" s="141"/>
      <c r="M45" s="45"/>
      <c r="N45" s="46"/>
      <c r="P45" s="41"/>
      <c r="Q45" s="11"/>
    </row>
    <row r="46" spans="1:17" ht="11.25">
      <c r="A46" s="5"/>
      <c r="B46" s="42" t="s">
        <v>48</v>
      </c>
      <c r="C46" s="6"/>
      <c r="D46" s="6"/>
      <c r="E46" s="141"/>
      <c r="F46" s="204">
        <v>0</v>
      </c>
      <c r="G46" s="205"/>
      <c r="H46" s="142"/>
      <c r="I46" s="142"/>
      <c r="J46" s="142"/>
      <c r="K46" s="6"/>
      <c r="L46" s="141"/>
      <c r="M46" s="45"/>
      <c r="N46" s="46"/>
      <c r="P46" s="41"/>
      <c r="Q46" s="11"/>
    </row>
    <row r="47" spans="1:17" ht="11.25">
      <c r="A47" s="5"/>
      <c r="B47" s="42" t="s">
        <v>33</v>
      </c>
      <c r="C47" s="6"/>
      <c r="D47" s="6"/>
      <c r="E47" s="141"/>
      <c r="F47" s="200">
        <v>0</v>
      </c>
      <c r="G47" s="201"/>
      <c r="H47" s="6"/>
      <c r="I47" s="35" t="s">
        <v>50</v>
      </c>
      <c r="J47" s="37"/>
      <c r="K47" s="37"/>
      <c r="L47" s="37"/>
      <c r="M47" s="37"/>
      <c r="N47" s="48"/>
      <c r="P47" s="41"/>
      <c r="Q47" s="11"/>
    </row>
    <row r="48" spans="1:17" ht="11.25">
      <c r="A48" s="5"/>
      <c r="B48" s="42" t="s">
        <v>51</v>
      </c>
      <c r="C48" s="6"/>
      <c r="D48" s="6"/>
      <c r="E48" s="141"/>
      <c r="F48" s="202">
        <v>0</v>
      </c>
      <c r="G48" s="203"/>
      <c r="H48" s="6"/>
      <c r="I48" s="49"/>
      <c r="J48" s="50"/>
      <c r="K48" s="50"/>
      <c r="L48" s="50"/>
      <c r="M48" s="50"/>
      <c r="N48" s="51"/>
      <c r="P48" s="6"/>
      <c r="Q48" s="6"/>
    </row>
    <row r="49" spans="1:17" ht="11.25">
      <c r="A49" s="5"/>
      <c r="B49" s="42" t="s">
        <v>43</v>
      </c>
      <c r="C49" s="6"/>
      <c r="D49" s="6"/>
      <c r="E49" s="141" t="s">
        <v>52</v>
      </c>
      <c r="F49" s="202">
        <v>0</v>
      </c>
      <c r="G49" s="203"/>
      <c r="H49" s="6"/>
      <c r="I49" s="49"/>
      <c r="J49" s="50"/>
      <c r="K49" s="50"/>
      <c r="L49" s="50"/>
      <c r="M49" s="50"/>
      <c r="N49" s="51"/>
      <c r="P49" s="6"/>
      <c r="Q49" s="6"/>
    </row>
    <row r="50" spans="1:17" ht="11.25">
      <c r="A50" s="5"/>
      <c r="B50" s="42" t="s">
        <v>53</v>
      </c>
      <c r="C50" s="6"/>
      <c r="D50" s="6"/>
      <c r="E50" s="141"/>
      <c r="F50" s="202">
        <v>0</v>
      </c>
      <c r="G50" s="203"/>
      <c r="H50" s="52"/>
      <c r="I50" s="49"/>
      <c r="J50" s="50"/>
      <c r="K50" s="50"/>
      <c r="L50" s="50"/>
      <c r="M50" s="50"/>
      <c r="N50" s="51"/>
      <c r="P50" s="169"/>
      <c r="Q50" s="169"/>
    </row>
    <row r="51" spans="1:17" ht="11.25">
      <c r="A51" s="5"/>
      <c r="B51" s="42" t="s">
        <v>47</v>
      </c>
      <c r="C51" s="6"/>
      <c r="D51" s="6"/>
      <c r="E51" s="141"/>
      <c r="F51" s="206">
        <f>SUM(F46:G50)</f>
        <v>0</v>
      </c>
      <c r="G51" s="207"/>
      <c r="H51" s="6"/>
      <c r="I51" s="49"/>
      <c r="J51" s="50"/>
      <c r="K51" s="50"/>
      <c r="L51" s="50"/>
      <c r="M51" s="50"/>
      <c r="N51" s="51"/>
      <c r="P51" s="41"/>
      <c r="Q51" s="6"/>
    </row>
    <row r="52" spans="1:17" ht="11.25">
      <c r="A52" s="5"/>
      <c r="B52" s="42" t="s">
        <v>54</v>
      </c>
      <c r="C52" s="6"/>
      <c r="D52" s="6"/>
      <c r="E52" s="141"/>
      <c r="F52" s="208">
        <f>+M42-F51</f>
        <v>10850</v>
      </c>
      <c r="G52" s="209"/>
      <c r="H52" s="6"/>
      <c r="I52" s="53"/>
      <c r="J52" s="27"/>
      <c r="K52" s="27"/>
      <c r="L52" s="27"/>
      <c r="M52" s="27"/>
      <c r="N52" s="54"/>
      <c r="P52" s="41"/>
      <c r="Q52" s="6"/>
    </row>
    <row r="53" spans="1:17" ht="12" thickBot="1">
      <c r="A53" s="5"/>
      <c r="B53" s="55" t="s">
        <v>48</v>
      </c>
      <c r="C53" s="26"/>
      <c r="D53" s="26"/>
      <c r="E53" s="56"/>
      <c r="F53" s="210">
        <f>+F51+F52</f>
        <v>10850</v>
      </c>
      <c r="G53" s="211"/>
      <c r="H53" s="6"/>
      <c r="I53" s="57"/>
      <c r="J53" s="27"/>
      <c r="K53" s="27"/>
      <c r="L53" s="27"/>
      <c r="M53" s="27"/>
      <c r="N53" s="54"/>
      <c r="P53" s="41"/>
      <c r="Q53" s="11"/>
    </row>
    <row r="54" spans="1:17" ht="11.25">
      <c r="A54" s="5"/>
      <c r="B54" s="169" t="s">
        <v>55</v>
      </c>
      <c r="C54" s="169"/>
      <c r="D54" s="169"/>
      <c r="E54" s="169"/>
      <c r="F54" s="169"/>
      <c r="G54" s="169"/>
      <c r="H54" s="6"/>
      <c r="I54" s="215" t="s">
        <v>56</v>
      </c>
      <c r="J54" s="215"/>
      <c r="K54" s="215"/>
      <c r="L54" s="215"/>
      <c r="M54" s="215"/>
      <c r="N54" s="216"/>
      <c r="P54" s="41"/>
      <c r="Q54" s="11"/>
    </row>
    <row r="55" spans="1:17" ht="1.5" customHeight="1">
      <c r="A55" s="5"/>
      <c r="B55" s="138"/>
      <c r="C55" s="138"/>
      <c r="D55" s="138"/>
      <c r="E55" s="138"/>
      <c r="F55" s="138"/>
      <c r="G55" s="138"/>
      <c r="H55" s="6"/>
      <c r="I55" s="138"/>
      <c r="J55" s="138"/>
      <c r="K55" s="138"/>
      <c r="L55" s="138"/>
      <c r="M55" s="138"/>
      <c r="N55" s="139"/>
      <c r="P55" s="41"/>
      <c r="Q55" s="11" t="s">
        <v>57</v>
      </c>
    </row>
    <row r="56" spans="1:17" ht="11.25" customHeight="1" hidden="1">
      <c r="A56" s="5"/>
      <c r="B56" s="169"/>
      <c r="C56" s="169"/>
      <c r="D56" s="169"/>
      <c r="E56" s="169"/>
      <c r="F56" s="169"/>
      <c r="G56" s="169"/>
      <c r="H56" s="6"/>
      <c r="I56" s="6"/>
      <c r="J56" s="6"/>
      <c r="K56" s="6"/>
      <c r="L56" s="6"/>
      <c r="M56" s="6"/>
      <c r="N56" s="13"/>
      <c r="P56" s="41"/>
      <c r="Q56" s="11" t="s">
        <v>58</v>
      </c>
    </row>
    <row r="57" spans="1:17" ht="16.5" customHeight="1">
      <c r="A57" s="5"/>
      <c r="B57" s="168" t="s">
        <v>59</v>
      </c>
      <c r="C57" s="168"/>
      <c r="D57" s="168"/>
      <c r="E57" s="168"/>
      <c r="F57" s="168"/>
      <c r="G57" s="168"/>
      <c r="H57" s="6"/>
      <c r="I57" s="168" t="s">
        <v>164</v>
      </c>
      <c r="J57" s="168"/>
      <c r="K57" s="168"/>
      <c r="L57" s="168"/>
      <c r="M57" s="168"/>
      <c r="N57" s="214"/>
      <c r="P57" s="41"/>
      <c r="Q57" s="11"/>
    </row>
    <row r="58" spans="1:17" ht="11.25">
      <c r="A58" s="5"/>
      <c r="B58" s="169" t="s">
        <v>57</v>
      </c>
      <c r="C58" s="169"/>
      <c r="D58" s="169"/>
      <c r="E58" s="169"/>
      <c r="F58" s="169"/>
      <c r="G58" s="169"/>
      <c r="H58" s="6"/>
      <c r="I58" s="215" t="s">
        <v>57</v>
      </c>
      <c r="J58" s="215"/>
      <c r="K58" s="215"/>
      <c r="L58" s="215"/>
      <c r="M58" s="215"/>
      <c r="N58" s="216"/>
      <c r="P58" s="6"/>
      <c r="Q58" s="6"/>
    </row>
    <row r="59" spans="1:17" ht="26.25" customHeight="1">
      <c r="A59" s="5"/>
      <c r="B59" s="217" t="s">
        <v>61</v>
      </c>
      <c r="C59" s="217"/>
      <c r="D59" s="217"/>
      <c r="E59" s="217"/>
      <c r="F59" s="217"/>
      <c r="G59" s="217"/>
      <c r="H59" s="6"/>
      <c r="I59" s="218" t="s">
        <v>98</v>
      </c>
      <c r="J59" s="218"/>
      <c r="K59" s="218"/>
      <c r="L59" s="218"/>
      <c r="M59" s="218"/>
      <c r="N59" s="219"/>
      <c r="P59" s="6"/>
      <c r="Q59" s="6"/>
    </row>
    <row r="60" spans="1:17" ht="2.25" customHeight="1">
      <c r="A60" s="5"/>
      <c r="B60" s="169" t="s">
        <v>63</v>
      </c>
      <c r="C60" s="169"/>
      <c r="D60" s="169"/>
      <c r="E60" s="169"/>
      <c r="F60" s="169"/>
      <c r="G60" s="169"/>
      <c r="H60" s="6"/>
      <c r="I60" s="212"/>
      <c r="J60" s="212"/>
      <c r="K60" s="212"/>
      <c r="L60" s="212"/>
      <c r="M60" s="212"/>
      <c r="N60" s="213"/>
      <c r="P60" s="6"/>
      <c r="Q60" s="6"/>
    </row>
    <row r="61" spans="1:17" ht="0.75" customHeight="1" hidden="1">
      <c r="A61" s="5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13"/>
      <c r="P61" s="6"/>
      <c r="Q61" s="6"/>
    </row>
    <row r="62" spans="1:17" ht="14.25" customHeight="1" thickBot="1">
      <c r="A62" s="59"/>
      <c r="B62" s="60"/>
      <c r="C62" s="60"/>
      <c r="D62" s="60"/>
      <c r="E62" s="60"/>
      <c r="F62" s="60"/>
      <c r="G62" s="60"/>
      <c r="H62" s="60"/>
      <c r="I62" s="60" t="s">
        <v>64</v>
      </c>
      <c r="J62" s="60">
        <v>7862</v>
      </c>
      <c r="K62" s="60"/>
      <c r="L62" s="61"/>
      <c r="M62" s="62"/>
      <c r="N62" s="63"/>
      <c r="P62" s="6"/>
      <c r="Q62" s="6"/>
    </row>
    <row r="63" spans="14:17" ht="36" customHeight="1">
      <c r="N63" s="4" t="s">
        <v>65</v>
      </c>
      <c r="P63" s="6"/>
      <c r="Q63" s="6"/>
    </row>
    <row r="64" spans="16:17" ht="11.25">
      <c r="P64" s="6"/>
      <c r="Q64" s="6"/>
    </row>
    <row r="65" spans="16:17" ht="11.25">
      <c r="P65" s="6"/>
      <c r="Q65" s="6"/>
    </row>
    <row r="66" spans="16:17" ht="11.25">
      <c r="P66" s="6"/>
      <c r="Q66" s="6"/>
    </row>
    <row r="67" spans="16:17" ht="11.25">
      <c r="P67" s="6"/>
      <c r="Q67" s="6"/>
    </row>
    <row r="68" spans="16:17" ht="11.25">
      <c r="P68" s="6"/>
      <c r="Q68" s="6"/>
    </row>
    <row r="69" spans="16:17" ht="11.25">
      <c r="P69" s="6"/>
      <c r="Q69" s="6"/>
    </row>
    <row r="70" spans="16:17" ht="11.25">
      <c r="P70" s="6"/>
      <c r="Q70" s="6"/>
    </row>
    <row r="71" spans="16:17" ht="11.25">
      <c r="P71" s="6"/>
      <c r="Q71" s="6"/>
    </row>
    <row r="72" spans="16:17" ht="11.25">
      <c r="P72" s="6"/>
      <c r="Q72" s="6"/>
    </row>
    <row r="73" spans="16:17" ht="11.25">
      <c r="P73" s="6"/>
      <c r="Q73" s="6"/>
    </row>
    <row r="74" spans="16:17" ht="11.25">
      <c r="P74" s="6"/>
      <c r="Q74" s="6"/>
    </row>
  </sheetData>
  <sheetProtection/>
  <mergeCells count="83">
    <mergeCell ref="P50:Q50"/>
    <mergeCell ref="F51:G51"/>
    <mergeCell ref="F52:G52"/>
    <mergeCell ref="F53:G53"/>
    <mergeCell ref="B60:G60"/>
    <mergeCell ref="I60:N60"/>
    <mergeCell ref="B56:G56"/>
    <mergeCell ref="B57:G57"/>
    <mergeCell ref="I57:N57"/>
    <mergeCell ref="B58:G58"/>
    <mergeCell ref="I58:N58"/>
    <mergeCell ref="B59:G59"/>
    <mergeCell ref="I59:N59"/>
    <mergeCell ref="F43:G43"/>
    <mergeCell ref="M43:N43"/>
    <mergeCell ref="B54:G54"/>
    <mergeCell ref="I54:N54"/>
    <mergeCell ref="F44:G44"/>
    <mergeCell ref="F45:G45"/>
    <mergeCell ref="F46:G46"/>
    <mergeCell ref="F47:G47"/>
    <mergeCell ref="F48:G48"/>
    <mergeCell ref="F49:G49"/>
    <mergeCell ref="F50:G50"/>
    <mergeCell ref="P38:Q38"/>
    <mergeCell ref="M40:N40"/>
    <mergeCell ref="M41:N41"/>
    <mergeCell ref="F42:G42"/>
    <mergeCell ref="M42:N42"/>
    <mergeCell ref="M39:N39"/>
    <mergeCell ref="C34:E34"/>
    <mergeCell ref="G34:I34"/>
    <mergeCell ref="C35:E35"/>
    <mergeCell ref="G35:I35"/>
    <mergeCell ref="H36:I36"/>
    <mergeCell ref="M36:N36"/>
    <mergeCell ref="M37:N37"/>
    <mergeCell ref="G38:J38"/>
    <mergeCell ref="K38:L38"/>
    <mergeCell ref="M38:N38"/>
    <mergeCell ref="C31:E31"/>
    <mergeCell ref="G31:I31"/>
    <mergeCell ref="C32:E32"/>
    <mergeCell ref="G32:I32"/>
    <mergeCell ref="C33:E33"/>
    <mergeCell ref="G33:I33"/>
    <mergeCell ref="C28:E28"/>
    <mergeCell ref="G28:I28"/>
    <mergeCell ref="C29:E29"/>
    <mergeCell ref="G29:I29"/>
    <mergeCell ref="C30:E30"/>
    <mergeCell ref="G30:I30"/>
    <mergeCell ref="C27:E27"/>
    <mergeCell ref="G27:I27"/>
    <mergeCell ref="B19:N19"/>
    <mergeCell ref="B20:E20"/>
    <mergeCell ref="F20:I20"/>
    <mergeCell ref="J20:K20"/>
    <mergeCell ref="L20:N20"/>
    <mergeCell ref="B21:E21"/>
    <mergeCell ref="F21:I21"/>
    <mergeCell ref="J21:K21"/>
    <mergeCell ref="L21:N21"/>
    <mergeCell ref="F23:G23"/>
    <mergeCell ref="F24:G24"/>
    <mergeCell ref="M24:N24"/>
    <mergeCell ref="F25:G25"/>
    <mergeCell ref="M25:N25"/>
    <mergeCell ref="B13:N15"/>
    <mergeCell ref="G16:H16"/>
    <mergeCell ref="L16:M16"/>
    <mergeCell ref="B17:N17"/>
    <mergeCell ref="B18:C18"/>
    <mergeCell ref="E18:G18"/>
    <mergeCell ref="I18:J18"/>
    <mergeCell ref="L18:M18"/>
    <mergeCell ref="B11:C11"/>
    <mergeCell ref="D11:N11"/>
    <mergeCell ref="M2:N2"/>
    <mergeCell ref="L3:M3"/>
    <mergeCell ref="L8:M8"/>
    <mergeCell ref="K9:L9"/>
    <mergeCell ref="M9:N9"/>
  </mergeCells>
  <printOptions/>
  <pageMargins left="0.7" right="0.7" top="0.75" bottom="0.75" header="0.3" footer="0.3"/>
  <pageSetup horizontalDpi="600" verticalDpi="600" orientation="portrait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ESCRITORIO27</cp:lastModifiedBy>
  <cp:lastPrinted>2017-04-03T18:10:23Z</cp:lastPrinted>
  <dcterms:created xsi:type="dcterms:W3CDTF">2017-03-06T17:07:28Z</dcterms:created>
  <dcterms:modified xsi:type="dcterms:W3CDTF">2017-04-18T20:38:24Z</dcterms:modified>
  <cp:category/>
  <cp:version/>
  <cp:contentType/>
  <cp:contentStatus/>
</cp:coreProperties>
</file>