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Respaldo Neidy\Escritorio\VIATICOS 2019\"/>
    </mc:Choice>
  </mc:AlternateContent>
  <bookViews>
    <workbookView xWindow="0" yWindow="0" windowWidth="20490" windowHeight="7755" activeTab="18"/>
  </bookViews>
  <sheets>
    <sheet name="VHRD 64" sheetId="64" r:id="rId1"/>
    <sheet name="ALM 63" sheetId="63" r:id="rId2"/>
    <sheet name="JMJM 62" sheetId="62" r:id="rId3"/>
    <sheet name="MCH 61" sheetId="61" r:id="rId4"/>
    <sheet name="JFMM 60" sheetId="60" r:id="rId5"/>
    <sheet name="AZC 59" sheetId="59" r:id="rId6"/>
    <sheet name="LGB 58" sheetId="58" r:id="rId7"/>
    <sheet name="MAVC 57" sheetId="57" r:id="rId8"/>
    <sheet name="FJDDUDV 56" sheetId="56" r:id="rId9"/>
    <sheet name="MCH 55" sheetId="55" r:id="rId10"/>
    <sheet name="JFMM 54" sheetId="54" r:id="rId11"/>
    <sheet name="BIMO 53" sheetId="53" r:id="rId12"/>
    <sheet name="LGCP 52" sheetId="52" r:id="rId13"/>
    <sheet name="AFO 51" sheetId="51" r:id="rId14"/>
    <sheet name="ALM 50" sheetId="50" r:id="rId15"/>
    <sheet name="JAAG 49" sheetId="49" r:id="rId16"/>
    <sheet name="ASM 48" sheetId="48" r:id="rId17"/>
    <sheet name="AZC 47" sheetId="47" r:id="rId18"/>
    <sheet name="RRC 46" sheetId="46" r:id="rId19"/>
    <sheet name="VHRD 45" sheetId="45" r:id="rId20"/>
    <sheet name="LGB 44" sheetId="44" r:id="rId21"/>
    <sheet name="QRF 43" sheetId="43" r:id="rId22"/>
    <sheet name="MEGM 42" sheetId="42" r:id="rId23"/>
    <sheet name="RRC 41" sheetId="41" r:id="rId24"/>
    <sheet name="LGCP 40" sheetId="40" r:id="rId25"/>
    <sheet name="AFO 39" sheetId="39" r:id="rId26"/>
    <sheet name="ASM 38" sheetId="38" r:id="rId27"/>
    <sheet name="FJDDUDV 37" sheetId="37" r:id="rId28"/>
    <sheet name="VHRD 36" sheetId="36" r:id="rId29"/>
    <sheet name="MAVC 35" sheetId="35" r:id="rId30"/>
    <sheet name="EMRL 34" sheetId="34" r:id="rId31"/>
    <sheet name="JEZH 33" sheetId="33" r:id="rId32"/>
    <sheet name="JAHC 32" sheetId="32" r:id="rId33"/>
    <sheet name="JMVM 31" sheetId="31" r:id="rId34"/>
    <sheet name="JAHC 30" sheetId="30" r:id="rId35"/>
    <sheet name="AZC 29" sheetId="29" r:id="rId36"/>
    <sheet name="LGB 28" sheetId="28" r:id="rId37"/>
    <sheet name="JEVL 27" sheetId="27" r:id="rId38"/>
    <sheet name="MAMT 26" sheetId="26" r:id="rId39"/>
    <sheet name="AGTP 25" sheetId="25" r:id="rId40"/>
    <sheet name="JMJM 24" sheetId="24" r:id="rId41"/>
    <sheet name="MAVC 23" sheetId="23" r:id="rId42"/>
    <sheet name="FJDDUDV 22" sheetId="22" r:id="rId43"/>
    <sheet name="MAVC 21" sheetId="21" r:id="rId44"/>
    <sheet name="FJDDUDV 20" sheetId="20" r:id="rId45"/>
    <sheet name="BIMO 19" sheetId="19" r:id="rId46"/>
    <sheet name="JMJM 18" sheetId="18" r:id="rId47"/>
    <sheet name="MAVC 17" sheetId="17" r:id="rId48"/>
    <sheet name="FJDDUDV 16" sheetId="16" r:id="rId49"/>
    <sheet name="LMF 15" sheetId="15" r:id="rId50"/>
    <sheet name="JMJM 14" sheetId="14" r:id="rId51"/>
    <sheet name="ASM 13" sheetId="13" r:id="rId52"/>
    <sheet name="JZH 12" sheetId="12" r:id="rId53"/>
    <sheet name="AZC 11" sheetId="11" r:id="rId54"/>
    <sheet name="LGB 10" sheetId="10" r:id="rId55"/>
    <sheet name="JMJM 9" sheetId="9" r:id="rId56"/>
    <sheet name="BIMO 8" sheetId="8" r:id="rId57"/>
    <sheet name="MAMT 7" sheetId="7" r:id="rId58"/>
    <sheet name="MAMT 6" sheetId="6" r:id="rId59"/>
    <sheet name="LMF 5" sheetId="5" r:id="rId60"/>
    <sheet name="IGR 4" sheetId="4" r:id="rId61"/>
    <sheet name="LMF 3" sheetId="3" r:id="rId62"/>
    <sheet name="MCH 2" sheetId="2" r:id="rId63"/>
    <sheet name="JFMM 1" sheetId="1" r:id="rId64"/>
  </sheets>
  <definedNames>
    <definedName name="_xlnm.Print_Area" localSheetId="25">'AFO 39'!$B$1:$N$66</definedName>
    <definedName name="_xlnm.Print_Area" localSheetId="13">'AFO 51'!$B$1:$N$66</definedName>
    <definedName name="_xlnm.Print_Area" localSheetId="39">'AGTP 25'!$B$1:$N$66</definedName>
    <definedName name="_xlnm.Print_Area" localSheetId="14">'ALM 50'!$B$1:$N$66</definedName>
    <definedName name="_xlnm.Print_Area" localSheetId="1">'ALM 63'!$B$1:$N$66</definedName>
    <definedName name="_xlnm.Print_Area" localSheetId="51">'ASM 13'!$B$1:$N$66</definedName>
    <definedName name="_xlnm.Print_Area" localSheetId="26">'ASM 38'!$B$1:$N$66</definedName>
    <definedName name="_xlnm.Print_Area" localSheetId="16">'ASM 48'!$B$1:$N$66</definedName>
    <definedName name="_xlnm.Print_Area" localSheetId="53">'AZC 11'!$B$1:$N$66</definedName>
    <definedName name="_xlnm.Print_Area" localSheetId="35">'AZC 29'!$B$1:$N$66</definedName>
    <definedName name="_xlnm.Print_Area" localSheetId="17">'AZC 47'!$B$1:$N$66</definedName>
    <definedName name="_xlnm.Print_Area" localSheetId="5">'AZC 59'!$B$1:$N$66</definedName>
    <definedName name="_xlnm.Print_Area" localSheetId="45">'BIMO 19'!$B$1:$N$66</definedName>
    <definedName name="_xlnm.Print_Area" localSheetId="11">'BIMO 53'!$B$1:$N$66</definedName>
    <definedName name="_xlnm.Print_Area" localSheetId="56">'BIMO 8'!$B$1:$N$66</definedName>
    <definedName name="_xlnm.Print_Area" localSheetId="30">'EMRL 34'!$B$1:$N$66</definedName>
    <definedName name="_xlnm.Print_Area" localSheetId="48">'FJDDUDV 16'!$B$1:$N$66</definedName>
    <definedName name="_xlnm.Print_Area" localSheetId="44">'FJDDUDV 20'!$B$1:$N$66</definedName>
    <definedName name="_xlnm.Print_Area" localSheetId="42">'FJDDUDV 22'!$B$1:$N$66</definedName>
    <definedName name="_xlnm.Print_Area" localSheetId="27">'FJDDUDV 37'!$B$1:$N$66</definedName>
    <definedName name="_xlnm.Print_Area" localSheetId="8">'FJDDUDV 56'!$B$1:$N$66</definedName>
    <definedName name="_xlnm.Print_Area" localSheetId="60">'IGR 4'!$B$1:$N$66</definedName>
    <definedName name="_xlnm.Print_Area" localSheetId="15">'JAAG 49'!$B$1:$N$66</definedName>
    <definedName name="_xlnm.Print_Area" localSheetId="34">'JAHC 30'!$B$1:$N$66</definedName>
    <definedName name="_xlnm.Print_Area" localSheetId="32">'JAHC 32'!$B$1:$N$66</definedName>
    <definedName name="_xlnm.Print_Area" localSheetId="37">'JEVL 27'!$B$1:$N$66</definedName>
    <definedName name="_xlnm.Print_Area" localSheetId="31">'JEZH 33'!$B$1:$N$66</definedName>
    <definedName name="_xlnm.Print_Area" localSheetId="63">'JFMM 1'!$B$1:$N$66</definedName>
    <definedName name="_xlnm.Print_Area" localSheetId="10">'JFMM 54'!$B$1:$N$66</definedName>
    <definedName name="_xlnm.Print_Area" localSheetId="4">'JFMM 60'!$B$1:$N$66</definedName>
    <definedName name="_xlnm.Print_Area" localSheetId="50">'JMJM 14'!$B$1:$N$66</definedName>
    <definedName name="_xlnm.Print_Area" localSheetId="46">'JMJM 18'!$B$1:$N$66</definedName>
    <definedName name="_xlnm.Print_Area" localSheetId="40">'JMJM 24'!$B$1:$N$66</definedName>
    <definedName name="_xlnm.Print_Area" localSheetId="2">'JMJM 62'!$B$1:$N$66</definedName>
    <definedName name="_xlnm.Print_Area" localSheetId="55">'JMJM 9'!$B$1:$N$66</definedName>
    <definedName name="_xlnm.Print_Area" localSheetId="33">'JMVM 31'!$B$1:$N$66</definedName>
    <definedName name="_xlnm.Print_Area" localSheetId="52">'JZH 12'!$B$1:$N$66</definedName>
    <definedName name="_xlnm.Print_Area" localSheetId="54">'LGB 10'!$B$1:$N$66</definedName>
    <definedName name="_xlnm.Print_Area" localSheetId="36">'LGB 28'!$B$1:$N$66</definedName>
    <definedName name="_xlnm.Print_Area" localSheetId="20">'LGB 44'!$B$1:$N$66</definedName>
    <definedName name="_xlnm.Print_Area" localSheetId="6">'LGB 58'!$B$1:$N$66</definedName>
    <definedName name="_xlnm.Print_Area" localSheetId="24">'LGCP 40'!$B$1:$N$66</definedName>
    <definedName name="_xlnm.Print_Area" localSheetId="12">'LGCP 52'!$B$1:$N$66</definedName>
    <definedName name="_xlnm.Print_Area" localSheetId="49">'LMF 15'!$B$1:$N$66</definedName>
    <definedName name="_xlnm.Print_Area" localSheetId="61">'LMF 3'!$B$1:$N$66</definedName>
    <definedName name="_xlnm.Print_Area" localSheetId="59">'LMF 5'!$B$1:$N$66</definedName>
    <definedName name="_xlnm.Print_Area" localSheetId="38">'MAMT 26'!$B$1:$N$66</definedName>
    <definedName name="_xlnm.Print_Area" localSheetId="58">'MAMT 6'!$B$1:$N$66</definedName>
    <definedName name="_xlnm.Print_Area" localSheetId="57">'MAMT 7'!$B$1:$N$66</definedName>
    <definedName name="_xlnm.Print_Area" localSheetId="47">'MAVC 17'!$B$1:$N$66</definedName>
    <definedName name="_xlnm.Print_Area" localSheetId="43">'MAVC 21'!$B$1:$N$66</definedName>
    <definedName name="_xlnm.Print_Area" localSheetId="41">'MAVC 23'!$B$1:$N$66</definedName>
    <definedName name="_xlnm.Print_Area" localSheetId="29">'MAVC 35'!$B$1:$N$66</definedName>
    <definedName name="_xlnm.Print_Area" localSheetId="7">'MAVC 57'!$B$1:$N$66</definedName>
    <definedName name="_xlnm.Print_Area" localSheetId="62">'MCH 2'!$B$1:$N$66</definedName>
    <definedName name="_xlnm.Print_Area" localSheetId="9">'MCH 55'!$B$1:$N$66</definedName>
    <definedName name="_xlnm.Print_Area" localSheetId="3">'MCH 61'!$B$1:$N$66</definedName>
    <definedName name="_xlnm.Print_Area" localSheetId="22">'MEGM 42'!$B$1:$N$66</definedName>
    <definedName name="_xlnm.Print_Area" localSheetId="21">'QRF 43'!$B$1:$N$66</definedName>
    <definedName name="_xlnm.Print_Area" localSheetId="23">'RRC 41'!$B$1:$N$66</definedName>
    <definedName name="_xlnm.Print_Area" localSheetId="18">'RRC 46'!$B$1:$N$66</definedName>
    <definedName name="_xlnm.Print_Area" localSheetId="28">'VHRD 36'!$B$1:$N$66</definedName>
    <definedName name="_xlnm.Print_Area" localSheetId="19">'VHRD 45'!$B$1:$N$66</definedName>
    <definedName name="_xlnm.Print_Area" localSheetId="0">'VHRD 64'!$B$1:$N$66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64" l="1"/>
  <c r="F48" i="64"/>
  <c r="F50" i="64" s="1"/>
  <c r="F55" i="64" s="1"/>
  <c r="J43" i="64"/>
  <c r="M43" i="64" s="1"/>
  <c r="M25" i="64"/>
  <c r="M40" i="64" s="1"/>
  <c r="M46" i="64" l="1"/>
  <c r="F56" i="64" s="1"/>
  <c r="F57" i="64" s="1"/>
  <c r="M9" i="64"/>
  <c r="B11" i="64" s="1"/>
  <c r="F48" i="63" l="1"/>
  <c r="F50" i="63" s="1"/>
  <c r="F55" i="63" s="1"/>
  <c r="J43" i="63"/>
  <c r="M43" i="63" s="1"/>
  <c r="M25" i="63"/>
  <c r="M40" i="63" s="1"/>
  <c r="M46" i="63" l="1"/>
  <c r="M42" i="54"/>
  <c r="M9" i="63" l="1"/>
  <c r="B11" i="63" s="1"/>
  <c r="F56" i="63"/>
  <c r="F57" i="63" s="1"/>
  <c r="F48" i="62"/>
  <c r="F50" i="62" s="1"/>
  <c r="F55" i="62" s="1"/>
  <c r="J43" i="62"/>
  <c r="M43" i="62" s="1"/>
  <c r="M42" i="62"/>
  <c r="M25" i="62"/>
  <c r="M40" i="62" s="1"/>
  <c r="M46" i="62" l="1"/>
  <c r="M9" i="62" s="1"/>
  <c r="B11" i="62" s="1"/>
  <c r="F48" i="61"/>
  <c r="F50" i="61" s="1"/>
  <c r="F55" i="61" s="1"/>
  <c r="J43" i="61"/>
  <c r="M43" i="61" s="1"/>
  <c r="M25" i="61"/>
  <c r="M40" i="61" s="1"/>
  <c r="F48" i="60"/>
  <c r="F50" i="60" s="1"/>
  <c r="F55" i="60" s="1"/>
  <c r="J43" i="60"/>
  <c r="M43" i="60" s="1"/>
  <c r="M25" i="60"/>
  <c r="M40" i="60" s="1"/>
  <c r="F48" i="59"/>
  <c r="F50" i="59" s="1"/>
  <c r="F55" i="59" s="1"/>
  <c r="J43" i="59"/>
  <c r="M43" i="59" s="1"/>
  <c r="M42" i="59"/>
  <c r="M25" i="59"/>
  <c r="M40" i="59" s="1"/>
  <c r="F48" i="58"/>
  <c r="F50" i="58" s="1"/>
  <c r="F55" i="58" s="1"/>
  <c r="J43" i="58"/>
  <c r="M43" i="58" s="1"/>
  <c r="M42" i="58"/>
  <c r="M25" i="58"/>
  <c r="M40" i="58" s="1"/>
  <c r="F48" i="57"/>
  <c r="F50" i="57" s="1"/>
  <c r="F55" i="57" s="1"/>
  <c r="J43" i="57"/>
  <c r="M43" i="57" s="1"/>
  <c r="M25" i="57"/>
  <c r="M40" i="57" s="1"/>
  <c r="F48" i="56"/>
  <c r="F50" i="56" s="1"/>
  <c r="F55" i="56" s="1"/>
  <c r="J43" i="56"/>
  <c r="M43" i="56" s="1"/>
  <c r="M42" i="56"/>
  <c r="M25" i="56"/>
  <c r="M40" i="56" s="1"/>
  <c r="F56" i="62" l="1"/>
  <c r="F57" i="62" s="1"/>
  <c r="M46" i="59"/>
  <c r="F56" i="59" s="1"/>
  <c r="F57" i="59" s="1"/>
  <c r="M46" i="61"/>
  <c r="M9" i="61" s="1"/>
  <c r="B11" i="61" s="1"/>
  <c r="M46" i="60"/>
  <c r="M9" i="60" s="1"/>
  <c r="B11" i="60" s="1"/>
  <c r="M46" i="58"/>
  <c r="M9" i="58" s="1"/>
  <c r="B11" i="58" s="1"/>
  <c r="M46" i="57"/>
  <c r="M46" i="56"/>
  <c r="M9" i="56" s="1"/>
  <c r="B11" i="56" s="1"/>
  <c r="M9" i="59" l="1"/>
  <c r="B11" i="59" s="1"/>
  <c r="F56" i="61"/>
  <c r="F57" i="61" s="1"/>
  <c r="F56" i="60"/>
  <c r="F57" i="60" s="1"/>
  <c r="F56" i="58"/>
  <c r="F57" i="58" s="1"/>
  <c r="F56" i="57"/>
  <c r="F57" i="57" s="1"/>
  <c r="M9" i="57"/>
  <c r="B11" i="57" s="1"/>
  <c r="F56" i="56"/>
  <c r="F57" i="56" s="1"/>
  <c r="M42" i="53" l="1"/>
  <c r="F48" i="55"/>
  <c r="F50" i="55" s="1"/>
  <c r="F55" i="55" s="1"/>
  <c r="J43" i="55"/>
  <c r="M43" i="55" s="1"/>
  <c r="M25" i="55"/>
  <c r="M40" i="55" s="1"/>
  <c r="F48" i="54"/>
  <c r="F50" i="54" s="1"/>
  <c r="F55" i="54" s="1"/>
  <c r="J43" i="54"/>
  <c r="M43" i="54" s="1"/>
  <c r="M25" i="54"/>
  <c r="M40" i="54" s="1"/>
  <c r="M46" i="55" l="1"/>
  <c r="M9" i="55" s="1"/>
  <c r="B11" i="55" s="1"/>
  <c r="M46" i="54"/>
  <c r="F56" i="55" l="1"/>
  <c r="F57" i="55" s="1"/>
  <c r="F56" i="54"/>
  <c r="F57" i="54" s="1"/>
  <c r="M9" i="54"/>
  <c r="B11" i="54" s="1"/>
  <c r="F48" i="53" l="1"/>
  <c r="F50" i="53" s="1"/>
  <c r="F55" i="53" s="1"/>
  <c r="J43" i="53"/>
  <c r="M43" i="53" s="1"/>
  <c r="M25" i="53"/>
  <c r="M40" i="53" s="1"/>
  <c r="M46" i="53" l="1"/>
  <c r="F56" i="53" s="1"/>
  <c r="F57" i="53" s="1"/>
  <c r="F48" i="52"/>
  <c r="F50" i="52" s="1"/>
  <c r="F55" i="52" s="1"/>
  <c r="J43" i="52"/>
  <c r="M43" i="52" s="1"/>
  <c r="M25" i="52"/>
  <c r="M40" i="52" s="1"/>
  <c r="F48" i="51"/>
  <c r="F50" i="51" s="1"/>
  <c r="F55" i="51" s="1"/>
  <c r="J43" i="51"/>
  <c r="M43" i="51" s="1"/>
  <c r="M25" i="51"/>
  <c r="M40" i="51" s="1"/>
  <c r="F48" i="50"/>
  <c r="F50" i="50" s="1"/>
  <c r="F55" i="50" s="1"/>
  <c r="J43" i="50"/>
  <c r="M43" i="50" s="1"/>
  <c r="M25" i="50"/>
  <c r="M40" i="50" s="1"/>
  <c r="F48" i="49"/>
  <c r="F50" i="49" s="1"/>
  <c r="F55" i="49" s="1"/>
  <c r="J43" i="49"/>
  <c r="M43" i="49" s="1"/>
  <c r="M25" i="49"/>
  <c r="M40" i="49" s="1"/>
  <c r="M9" i="53" l="1"/>
  <c r="B11" i="53" s="1"/>
  <c r="M46" i="52"/>
  <c r="M9" i="52" s="1"/>
  <c r="B11" i="52" s="1"/>
  <c r="M46" i="51"/>
  <c r="F56" i="51" s="1"/>
  <c r="F57" i="51" s="1"/>
  <c r="M46" i="49"/>
  <c r="M9" i="49" s="1"/>
  <c r="B11" i="49" s="1"/>
  <c r="M46" i="50"/>
  <c r="F56" i="49" l="1"/>
  <c r="F57" i="49" s="1"/>
  <c r="F56" i="52"/>
  <c r="F57" i="52" s="1"/>
  <c r="M9" i="51"/>
  <c r="B11" i="51" s="1"/>
  <c r="F56" i="50"/>
  <c r="F57" i="50" s="1"/>
  <c r="M9" i="50"/>
  <c r="B11" i="50" s="1"/>
  <c r="F48" i="48" l="1"/>
  <c r="F50" i="48" s="1"/>
  <c r="F55" i="48" s="1"/>
  <c r="J43" i="48"/>
  <c r="M43" i="48" s="1"/>
  <c r="M25" i="48"/>
  <c r="M40" i="48" s="1"/>
  <c r="M46" i="48" l="1"/>
  <c r="M9" i="48" s="1"/>
  <c r="B11" i="48" s="1"/>
  <c r="M42" i="47"/>
  <c r="F48" i="47"/>
  <c r="F50" i="47" s="1"/>
  <c r="F55" i="47" s="1"/>
  <c r="J43" i="47"/>
  <c r="M43" i="47" s="1"/>
  <c r="M25" i="47"/>
  <c r="M40" i="47" s="1"/>
  <c r="F56" i="48" l="1"/>
  <c r="F57" i="48" s="1"/>
  <c r="M46" i="47"/>
  <c r="F56" i="47" s="1"/>
  <c r="F57" i="47" s="1"/>
  <c r="M42" i="46"/>
  <c r="F48" i="46"/>
  <c r="F50" i="46" s="1"/>
  <c r="F55" i="46" s="1"/>
  <c r="J43" i="46"/>
  <c r="M43" i="46" s="1"/>
  <c r="M25" i="46"/>
  <c r="M40" i="46" s="1"/>
  <c r="M9" i="47" l="1"/>
  <c r="B11" i="47" s="1"/>
  <c r="M46" i="46"/>
  <c r="F56" i="46" s="1"/>
  <c r="F57" i="46" s="1"/>
  <c r="M9" i="46" l="1"/>
  <c r="B11" i="46" s="1"/>
  <c r="M42" i="45" l="1"/>
  <c r="F48" i="45"/>
  <c r="F50" i="45" s="1"/>
  <c r="F55" i="45" s="1"/>
  <c r="J43" i="45"/>
  <c r="M43" i="45" s="1"/>
  <c r="M25" i="45"/>
  <c r="M40" i="45" s="1"/>
  <c r="M46" i="45" l="1"/>
  <c r="F56" i="45" s="1"/>
  <c r="F57" i="45" s="1"/>
  <c r="M9" i="45" l="1"/>
  <c r="B11" i="45" s="1"/>
  <c r="M45" i="44" l="1"/>
  <c r="M44" i="44"/>
  <c r="M42" i="44"/>
  <c r="F48" i="44"/>
  <c r="F50" i="44" s="1"/>
  <c r="F55" i="44" s="1"/>
  <c r="J43" i="44"/>
  <c r="M43" i="44" s="1"/>
  <c r="M25" i="44"/>
  <c r="M40" i="44" s="1"/>
  <c r="M46" i="44" l="1"/>
  <c r="M9" i="44" s="1"/>
  <c r="B11" i="44" s="1"/>
  <c r="F48" i="43"/>
  <c r="F50" i="43" s="1"/>
  <c r="F55" i="43" s="1"/>
  <c r="M45" i="43"/>
  <c r="J43" i="43"/>
  <c r="M43" i="43" s="1"/>
  <c r="M25" i="43"/>
  <c r="M40" i="43" s="1"/>
  <c r="F48" i="42"/>
  <c r="F50" i="42" s="1"/>
  <c r="F55" i="42" s="1"/>
  <c r="M45" i="42"/>
  <c r="J43" i="42"/>
  <c r="M43" i="42" s="1"/>
  <c r="M25" i="42"/>
  <c r="M40" i="42" s="1"/>
  <c r="M45" i="41"/>
  <c r="M42" i="41"/>
  <c r="F48" i="41"/>
  <c r="F50" i="41" s="1"/>
  <c r="F55" i="41" s="1"/>
  <c r="J43" i="41"/>
  <c r="M43" i="41" s="1"/>
  <c r="M25" i="41"/>
  <c r="M40" i="41" s="1"/>
  <c r="F48" i="40"/>
  <c r="F50" i="40" s="1"/>
  <c r="F55" i="40" s="1"/>
  <c r="J43" i="40"/>
  <c r="M43" i="40" s="1"/>
  <c r="M25" i="40"/>
  <c r="M40" i="40" s="1"/>
  <c r="F48" i="39"/>
  <c r="F50" i="39" s="1"/>
  <c r="F55" i="39" s="1"/>
  <c r="J43" i="39"/>
  <c r="M43" i="39" s="1"/>
  <c r="M25" i="39"/>
  <c r="M40" i="39" s="1"/>
  <c r="M46" i="43" l="1"/>
  <c r="F56" i="43" s="1"/>
  <c r="F57" i="43" s="1"/>
  <c r="F56" i="44"/>
  <c r="F57" i="44" s="1"/>
  <c r="M46" i="40"/>
  <c r="M9" i="40" s="1"/>
  <c r="B11" i="40" s="1"/>
  <c r="M46" i="42"/>
  <c r="F56" i="42" s="1"/>
  <c r="F57" i="42" s="1"/>
  <c r="M46" i="41"/>
  <c r="M9" i="41" s="1"/>
  <c r="B11" i="41" s="1"/>
  <c r="M46" i="39"/>
  <c r="M9" i="39" s="1"/>
  <c r="B11" i="39" s="1"/>
  <c r="F48" i="38"/>
  <c r="F50" i="38" s="1"/>
  <c r="F55" i="38" s="1"/>
  <c r="J43" i="38"/>
  <c r="M43" i="38" s="1"/>
  <c r="M25" i="38"/>
  <c r="M40" i="38" s="1"/>
  <c r="M9" i="43" l="1"/>
  <c r="B11" i="43" s="1"/>
  <c r="F56" i="41"/>
  <c r="F57" i="41" s="1"/>
  <c r="F56" i="40"/>
  <c r="F57" i="40" s="1"/>
  <c r="M9" i="42"/>
  <c r="B11" i="42" s="1"/>
  <c r="F56" i="39"/>
  <c r="F57" i="39" s="1"/>
  <c r="M46" i="38"/>
  <c r="F56" i="38" s="1"/>
  <c r="F57" i="38" s="1"/>
  <c r="M9" i="38" l="1"/>
  <c r="B11" i="38" s="1"/>
  <c r="M45" i="37"/>
  <c r="F48" i="37"/>
  <c r="F50" i="37" s="1"/>
  <c r="F55" i="37" s="1"/>
  <c r="J43" i="37"/>
  <c r="M43" i="37" s="1"/>
  <c r="M42" i="37"/>
  <c r="M25" i="37"/>
  <c r="M40" i="37" s="1"/>
  <c r="M46" i="37" l="1"/>
  <c r="F56" i="37" s="1"/>
  <c r="F57" i="37" s="1"/>
  <c r="M42" i="36"/>
  <c r="M9" i="37" l="1"/>
  <c r="B11" i="37" s="1"/>
  <c r="F48" i="36"/>
  <c r="F50" i="36" s="1"/>
  <c r="F55" i="36" s="1"/>
  <c r="J43" i="36"/>
  <c r="M43" i="36" s="1"/>
  <c r="M25" i="36"/>
  <c r="M40" i="36" s="1"/>
  <c r="M46" i="36" l="1"/>
  <c r="F56" i="36" s="1"/>
  <c r="F57" i="36" s="1"/>
  <c r="F48" i="35"/>
  <c r="F50" i="35" s="1"/>
  <c r="F55" i="35" s="1"/>
  <c r="M45" i="35"/>
  <c r="J43" i="35"/>
  <c r="M43" i="35" s="1"/>
  <c r="M25" i="35"/>
  <c r="M40" i="35" s="1"/>
  <c r="M9" i="36" l="1"/>
  <c r="B11" i="36" s="1"/>
  <c r="M46" i="35"/>
  <c r="M9" i="35" s="1"/>
  <c r="B11" i="35" s="1"/>
  <c r="F48" i="34"/>
  <c r="F50" i="34" s="1"/>
  <c r="F55" i="34" s="1"/>
  <c r="M45" i="34"/>
  <c r="J43" i="34"/>
  <c r="M43" i="34" s="1"/>
  <c r="M25" i="34"/>
  <c r="M40" i="34" s="1"/>
  <c r="M45" i="25"/>
  <c r="M45" i="33"/>
  <c r="M45" i="32"/>
  <c r="F48" i="33"/>
  <c r="F50" i="33" s="1"/>
  <c r="F55" i="33" s="1"/>
  <c r="J43" i="33"/>
  <c r="M43" i="33" s="1"/>
  <c r="M25" i="33"/>
  <c r="M40" i="33" s="1"/>
  <c r="F48" i="32"/>
  <c r="F50" i="32" s="1"/>
  <c r="F55" i="32" s="1"/>
  <c r="J43" i="32"/>
  <c r="M43" i="32" s="1"/>
  <c r="M25" i="32"/>
  <c r="M40" i="32" s="1"/>
  <c r="F56" i="35" l="1"/>
  <c r="F57" i="35" s="1"/>
  <c r="M46" i="34"/>
  <c r="M46" i="33"/>
  <c r="F56" i="33" s="1"/>
  <c r="F57" i="33" s="1"/>
  <c r="M46" i="32"/>
  <c r="M9" i="32" s="1"/>
  <c r="B11" i="32" s="1"/>
  <c r="F48" i="31"/>
  <c r="F50" i="31" s="1"/>
  <c r="F55" i="31" s="1"/>
  <c r="J43" i="31"/>
  <c r="M43" i="31" s="1"/>
  <c r="M25" i="31"/>
  <c r="M40" i="31" s="1"/>
  <c r="F48" i="30"/>
  <c r="F50" i="30" s="1"/>
  <c r="F55" i="30" s="1"/>
  <c r="J43" i="30"/>
  <c r="M43" i="30" s="1"/>
  <c r="M25" i="30"/>
  <c r="M40" i="30" s="1"/>
  <c r="F48" i="29"/>
  <c r="F50" i="29" s="1"/>
  <c r="F55" i="29" s="1"/>
  <c r="J43" i="29"/>
  <c r="M43" i="29" s="1"/>
  <c r="M42" i="29"/>
  <c r="M25" i="29"/>
  <c r="M40" i="29" s="1"/>
  <c r="F48" i="28"/>
  <c r="F50" i="28" s="1"/>
  <c r="F55" i="28" s="1"/>
  <c r="J43" i="28"/>
  <c r="M43" i="28" s="1"/>
  <c r="M42" i="28"/>
  <c r="M25" i="28"/>
  <c r="M40" i="28" s="1"/>
  <c r="F48" i="27"/>
  <c r="F50" i="27" s="1"/>
  <c r="F55" i="27" s="1"/>
  <c r="J43" i="27"/>
  <c r="M43" i="27" s="1"/>
  <c r="M42" i="27"/>
  <c r="M25" i="27"/>
  <c r="M40" i="27" s="1"/>
  <c r="M42" i="26"/>
  <c r="F48" i="26"/>
  <c r="F50" i="26" s="1"/>
  <c r="F55" i="26" s="1"/>
  <c r="J43" i="26"/>
  <c r="M43" i="26" s="1"/>
  <c r="M25" i="26"/>
  <c r="M40" i="26" s="1"/>
  <c r="F48" i="25"/>
  <c r="F50" i="25" s="1"/>
  <c r="F55" i="25" s="1"/>
  <c r="J43" i="25"/>
  <c r="M43" i="25" s="1"/>
  <c r="M25" i="25"/>
  <c r="M40" i="25" s="1"/>
  <c r="M42" i="24"/>
  <c r="M42" i="20"/>
  <c r="M42" i="19"/>
  <c r="F48" i="24"/>
  <c r="F50" i="24" s="1"/>
  <c r="F55" i="24" s="1"/>
  <c r="J43" i="24"/>
  <c r="M43" i="24" s="1"/>
  <c r="M25" i="24"/>
  <c r="M40" i="24" s="1"/>
  <c r="F56" i="34" l="1"/>
  <c r="F57" i="34" s="1"/>
  <c r="M9" i="34"/>
  <c r="B11" i="34" s="1"/>
  <c r="M9" i="33"/>
  <c r="B11" i="33" s="1"/>
  <c r="F56" i="32"/>
  <c r="F57" i="32" s="1"/>
  <c r="M46" i="31"/>
  <c r="M9" i="31" s="1"/>
  <c r="B11" i="31" s="1"/>
  <c r="M46" i="29"/>
  <c r="F56" i="29" s="1"/>
  <c r="F57" i="29" s="1"/>
  <c r="M46" i="30"/>
  <c r="F56" i="30" s="1"/>
  <c r="F57" i="30" s="1"/>
  <c r="M46" i="28"/>
  <c r="M46" i="27"/>
  <c r="M46" i="26"/>
  <c r="M9" i="26" s="1"/>
  <c r="B11" i="26" s="1"/>
  <c r="M46" i="25"/>
  <c r="M46" i="24"/>
  <c r="M9" i="29" l="1"/>
  <c r="B11" i="29" s="1"/>
  <c r="F56" i="31"/>
  <c r="F57" i="31" s="1"/>
  <c r="M9" i="30"/>
  <c r="B11" i="30" s="1"/>
  <c r="M9" i="28"/>
  <c r="B11" i="28" s="1"/>
  <c r="F56" i="28"/>
  <c r="F57" i="28" s="1"/>
  <c r="F56" i="27"/>
  <c r="F57" i="27" s="1"/>
  <c r="M9" i="27"/>
  <c r="B11" i="27" s="1"/>
  <c r="F56" i="26"/>
  <c r="F57" i="26" s="1"/>
  <c r="M9" i="25"/>
  <c r="B11" i="25" s="1"/>
  <c r="F56" i="25"/>
  <c r="F57" i="25" s="1"/>
  <c r="M9" i="24"/>
  <c r="B11" i="24" s="1"/>
  <c r="F56" i="24"/>
  <c r="F57" i="24" s="1"/>
  <c r="F48" i="23" l="1"/>
  <c r="F50" i="23" s="1"/>
  <c r="F55" i="23" s="1"/>
  <c r="J43" i="23"/>
  <c r="M43" i="23" s="1"/>
  <c r="M25" i="23"/>
  <c r="M40" i="23" s="1"/>
  <c r="M42" i="22"/>
  <c r="F48" i="22"/>
  <c r="F50" i="22" s="1"/>
  <c r="F55" i="22" s="1"/>
  <c r="J43" i="22"/>
  <c r="M43" i="22" s="1"/>
  <c r="M25" i="22"/>
  <c r="M40" i="22" s="1"/>
  <c r="F48" i="21"/>
  <c r="F50" i="21" s="1"/>
  <c r="F55" i="21" s="1"/>
  <c r="J43" i="21"/>
  <c r="M43" i="21" s="1"/>
  <c r="M25" i="21"/>
  <c r="M40" i="21" s="1"/>
  <c r="F48" i="20"/>
  <c r="F50" i="20" s="1"/>
  <c r="F55" i="20" s="1"/>
  <c r="J43" i="20"/>
  <c r="M43" i="20" s="1"/>
  <c r="M25" i="20"/>
  <c r="M40" i="20" s="1"/>
  <c r="M46" i="23" l="1"/>
  <c r="M46" i="22"/>
  <c r="M9" i="22" s="1"/>
  <c r="B11" i="22" s="1"/>
  <c r="M46" i="21"/>
  <c r="M9" i="21" s="1"/>
  <c r="B11" i="21" s="1"/>
  <c r="M46" i="20"/>
  <c r="F56" i="21" l="1"/>
  <c r="F57" i="21" s="1"/>
  <c r="F56" i="23"/>
  <c r="F57" i="23" s="1"/>
  <c r="M9" i="23"/>
  <c r="B11" i="23" s="1"/>
  <c r="F56" i="22"/>
  <c r="F57" i="22" s="1"/>
  <c r="M9" i="20"/>
  <c r="B11" i="20" s="1"/>
  <c r="F56" i="20"/>
  <c r="F57" i="20" s="1"/>
  <c r="F48" i="19" l="1"/>
  <c r="F50" i="19" s="1"/>
  <c r="F55" i="19" s="1"/>
  <c r="J43" i="19"/>
  <c r="M43" i="19" s="1"/>
  <c r="M25" i="19"/>
  <c r="M40" i="19" s="1"/>
  <c r="M46" i="19" l="1"/>
  <c r="F56" i="19" s="1"/>
  <c r="F57" i="19" s="1"/>
  <c r="F48" i="18"/>
  <c r="F50" i="18" s="1"/>
  <c r="F55" i="18" s="1"/>
  <c r="M45" i="18"/>
  <c r="J43" i="18"/>
  <c r="M43" i="18" s="1"/>
  <c r="M42" i="18"/>
  <c r="M25" i="18"/>
  <c r="M40" i="18" s="1"/>
  <c r="M9" i="19" l="1"/>
  <c r="B11" i="19" s="1"/>
  <c r="M46" i="18"/>
  <c r="F48" i="17"/>
  <c r="F50" i="17" s="1"/>
  <c r="F55" i="17" s="1"/>
  <c r="J43" i="17"/>
  <c r="M43" i="17" s="1"/>
  <c r="M25" i="17"/>
  <c r="M40" i="17" s="1"/>
  <c r="M42" i="14"/>
  <c r="F48" i="16"/>
  <c r="F50" i="16" s="1"/>
  <c r="F55" i="16" s="1"/>
  <c r="J43" i="16"/>
  <c r="M43" i="16" s="1"/>
  <c r="M25" i="16"/>
  <c r="M40" i="16" s="1"/>
  <c r="M45" i="14"/>
  <c r="F48" i="15"/>
  <c r="F50" i="15" s="1"/>
  <c r="F55" i="15" s="1"/>
  <c r="M45" i="15"/>
  <c r="J43" i="15"/>
  <c r="M43" i="15" s="1"/>
  <c r="M25" i="15"/>
  <c r="M40" i="15" s="1"/>
  <c r="F48" i="14"/>
  <c r="F50" i="14" s="1"/>
  <c r="F55" i="14" s="1"/>
  <c r="J43" i="14"/>
  <c r="M43" i="14" s="1"/>
  <c r="M25" i="14"/>
  <c r="M40" i="14" s="1"/>
  <c r="F48" i="13"/>
  <c r="F50" i="13" s="1"/>
  <c r="F55" i="13" s="1"/>
  <c r="J43" i="13"/>
  <c r="M43" i="13" s="1"/>
  <c r="M25" i="13"/>
  <c r="M40" i="13" s="1"/>
  <c r="F56" i="18" l="1"/>
  <c r="F57" i="18" s="1"/>
  <c r="M9" i="18"/>
  <c r="B11" i="18" s="1"/>
  <c r="M46" i="17"/>
  <c r="M9" i="17" s="1"/>
  <c r="B11" i="17" s="1"/>
  <c r="M46" i="16"/>
  <c r="F56" i="16" s="1"/>
  <c r="F57" i="16" s="1"/>
  <c r="M46" i="15"/>
  <c r="M9" i="15" s="1"/>
  <c r="B11" i="15" s="1"/>
  <c r="M46" i="14"/>
  <c r="F56" i="14" s="1"/>
  <c r="F57" i="14" s="1"/>
  <c r="M46" i="13"/>
  <c r="F56" i="17" l="1"/>
  <c r="F57" i="17" s="1"/>
  <c r="F56" i="15"/>
  <c r="F57" i="15" s="1"/>
  <c r="M9" i="16"/>
  <c r="B11" i="16" s="1"/>
  <c r="M9" i="14"/>
  <c r="B11" i="14" s="1"/>
  <c r="F56" i="13"/>
  <c r="F57" i="13" s="1"/>
  <c r="M9" i="13"/>
  <c r="B11" i="13" s="1"/>
  <c r="F48" i="12" l="1"/>
  <c r="F50" i="12" s="1"/>
  <c r="F55" i="12" s="1"/>
  <c r="J43" i="12"/>
  <c r="M43" i="12" s="1"/>
  <c r="M25" i="12"/>
  <c r="M40" i="12" s="1"/>
  <c r="F48" i="11"/>
  <c r="F50" i="11" s="1"/>
  <c r="F55" i="11" s="1"/>
  <c r="J43" i="11"/>
  <c r="M43" i="11" s="1"/>
  <c r="M25" i="11"/>
  <c r="M40" i="11" s="1"/>
  <c r="F48" i="10"/>
  <c r="F50" i="10" s="1"/>
  <c r="F55" i="10" s="1"/>
  <c r="J43" i="10"/>
  <c r="M43" i="10" s="1"/>
  <c r="M25" i="10"/>
  <c r="M40" i="10" s="1"/>
  <c r="M46" i="12" l="1"/>
  <c r="M46" i="11"/>
  <c r="F56" i="11" s="1"/>
  <c r="F57" i="11" s="1"/>
  <c r="M46" i="10"/>
  <c r="F48" i="9"/>
  <c r="F50" i="9" s="1"/>
  <c r="F55" i="9" s="1"/>
  <c r="J43" i="9"/>
  <c r="M43" i="9" s="1"/>
  <c r="M25" i="9"/>
  <c r="M40" i="9" s="1"/>
  <c r="F56" i="12" l="1"/>
  <c r="F57" i="12" s="1"/>
  <c r="M9" i="12"/>
  <c r="B11" i="12" s="1"/>
  <c r="M9" i="11"/>
  <c r="B11" i="11" s="1"/>
  <c r="M9" i="10"/>
  <c r="B11" i="10" s="1"/>
  <c r="F56" i="10"/>
  <c r="F57" i="10" s="1"/>
  <c r="M46" i="9"/>
  <c r="M9" i="9" l="1"/>
  <c r="B11" i="9" s="1"/>
  <c r="F56" i="9"/>
  <c r="F57" i="9" s="1"/>
  <c r="F48" i="8" l="1"/>
  <c r="F50" i="8" s="1"/>
  <c r="F55" i="8" s="1"/>
  <c r="J43" i="8"/>
  <c r="M43" i="8" s="1"/>
  <c r="M25" i="8"/>
  <c r="M40" i="8" s="1"/>
  <c r="M46" i="8" l="1"/>
  <c r="M9" i="8" s="1"/>
  <c r="B11" i="8" s="1"/>
  <c r="F56" i="8" l="1"/>
  <c r="F57" i="8" s="1"/>
  <c r="M45" i="7" l="1"/>
  <c r="M42" i="7"/>
  <c r="F48" i="7"/>
  <c r="F50" i="7" s="1"/>
  <c r="F55" i="7" s="1"/>
  <c r="J43" i="7"/>
  <c r="M43" i="7" s="1"/>
  <c r="M25" i="7"/>
  <c r="M40" i="7" s="1"/>
  <c r="F48" i="6"/>
  <c r="F50" i="6" s="1"/>
  <c r="F55" i="6" s="1"/>
  <c r="J43" i="6"/>
  <c r="M43" i="6" s="1"/>
  <c r="M25" i="6"/>
  <c r="M40" i="6" s="1"/>
  <c r="F48" i="5"/>
  <c r="F50" i="5" s="1"/>
  <c r="F55" i="5" s="1"/>
  <c r="J43" i="5"/>
  <c r="M43" i="5" s="1"/>
  <c r="M25" i="5"/>
  <c r="M40" i="5" s="1"/>
  <c r="F48" i="4"/>
  <c r="F50" i="4" s="1"/>
  <c r="F55" i="4" s="1"/>
  <c r="J43" i="4"/>
  <c r="M43" i="4" s="1"/>
  <c r="M25" i="4"/>
  <c r="M40" i="4" s="1"/>
  <c r="F48" i="3"/>
  <c r="F50" i="3" s="1"/>
  <c r="F55" i="3" s="1"/>
  <c r="J43" i="3"/>
  <c r="M43" i="3" s="1"/>
  <c r="M25" i="3"/>
  <c r="M40" i="3" s="1"/>
  <c r="F48" i="2"/>
  <c r="F50" i="2" s="1"/>
  <c r="F55" i="2" s="1"/>
  <c r="J43" i="2"/>
  <c r="M43" i="2" s="1"/>
  <c r="M25" i="2"/>
  <c r="M40" i="2" s="1"/>
  <c r="M46" i="7" l="1"/>
  <c r="M9" i="7" s="1"/>
  <c r="B11" i="7" s="1"/>
  <c r="M46" i="6"/>
  <c r="F56" i="6" s="1"/>
  <c r="F57" i="6" s="1"/>
  <c r="M46" i="5"/>
  <c r="M9" i="5" s="1"/>
  <c r="B11" i="5" s="1"/>
  <c r="M46" i="4"/>
  <c r="M46" i="3"/>
  <c r="M9" i="3" s="1"/>
  <c r="B11" i="3" s="1"/>
  <c r="M46" i="2"/>
  <c r="M9" i="2" s="1"/>
  <c r="B11" i="2" s="1"/>
  <c r="M9" i="6" l="1"/>
  <c r="B11" i="6" s="1"/>
  <c r="F56" i="2"/>
  <c r="F57" i="2" s="1"/>
  <c r="F56" i="7"/>
  <c r="F57" i="7" s="1"/>
  <c r="F56" i="5"/>
  <c r="F57" i="5" s="1"/>
  <c r="M9" i="4"/>
  <c r="B11" i="4" s="1"/>
  <c r="F56" i="4"/>
  <c r="F57" i="4" s="1"/>
  <c r="F56" i="3"/>
  <c r="F57" i="3" s="1"/>
  <c r="F48" i="1" l="1"/>
  <c r="F50" i="1" s="1"/>
  <c r="F55" i="1" s="1"/>
  <c r="J43" i="1"/>
  <c r="M43" i="1" s="1"/>
  <c r="M25" i="1"/>
  <c r="M40" i="1" s="1"/>
  <c r="M46" i="1" l="1"/>
  <c r="F56" i="1" l="1"/>
  <c r="F57" i="1" s="1"/>
  <c r="M9" i="1"/>
  <c r="B11" i="1" s="1"/>
</calcChain>
</file>

<file path=xl/sharedStrings.xml><?xml version="1.0" encoding="utf-8"?>
<sst xmlns="http://schemas.openxmlformats.org/spreadsheetml/2006/main" count="8288" uniqueCount="281">
  <si>
    <t>FOLIO</t>
  </si>
  <si>
    <t xml:space="preserve">CUENTA </t>
  </si>
  <si>
    <t>ICAI-DA-F-04</t>
  </si>
  <si>
    <t>.</t>
  </si>
  <si>
    <t>RECIBO DE VIÁTICOS</t>
  </si>
  <si>
    <t xml:space="preserve">Ramos Arizpe Coah. </t>
  </si>
  <si>
    <t>de</t>
  </si>
  <si>
    <t xml:space="preserve">MAYO </t>
  </si>
  <si>
    <t>POR:</t>
  </si>
  <si>
    <t>R   E   C   I   B   I   del Instituto Coahuilense de Acceso a la Información , la cantidad de - - - - - - - - - - -- - - - - - - - - -</t>
  </si>
  <si>
    <t xml:space="preserve">por concepto de viáticos en comisión conferida para   - - - - - - - -- - - - - - - - - - - - - - - - - - - - - - - - - - - - - - - - - - - </t>
  </si>
  <si>
    <t xml:space="preserve">  </t>
  </si>
  <si>
    <t xml:space="preserve"> </t>
  </si>
  <si>
    <t xml:space="preserve">durante los días del </t>
  </si>
  <si>
    <t xml:space="preserve">AL </t>
  </si>
  <si>
    <t xml:space="preserve"> de </t>
  </si>
  <si>
    <t xml:space="preserve">JUNIO </t>
  </si>
  <si>
    <t>Vehículo part.</t>
  </si>
  <si>
    <t xml:space="preserve">Vehículo Oficial  </t>
  </si>
  <si>
    <t>X</t>
  </si>
  <si>
    <t>Avión</t>
  </si>
  <si>
    <t>Otro</t>
  </si>
  <si>
    <t>Marca</t>
  </si>
  <si>
    <t>Tipo</t>
  </si>
  <si>
    <t>Cilindros</t>
  </si>
  <si>
    <t>Placas</t>
  </si>
  <si>
    <t>Hospedaje y Alimentación</t>
  </si>
  <si>
    <t>Número de Días</t>
  </si>
  <si>
    <t>Tarifa</t>
  </si>
  <si>
    <t>Zona Única</t>
  </si>
  <si>
    <t>a</t>
  </si>
  <si>
    <t xml:space="preserve"> Diarios </t>
  </si>
  <si>
    <t xml:space="preserve">Diarios </t>
  </si>
  <si>
    <t xml:space="preserve">Total.         </t>
  </si>
  <si>
    <t>Combustible</t>
  </si>
  <si>
    <t xml:space="preserve">SALTILLO </t>
  </si>
  <si>
    <t>Km..</t>
  </si>
  <si>
    <t xml:space="preserve">TRANSITO LOCAL </t>
  </si>
  <si>
    <t>Tipo de Cambio</t>
  </si>
  <si>
    <t xml:space="preserve">   </t>
  </si>
  <si>
    <t>Peaje</t>
  </si>
  <si>
    <t>comprobación que se anexa</t>
  </si>
  <si>
    <t>factor</t>
  </si>
  <si>
    <t>Estacionamiento</t>
  </si>
  <si>
    <t>Pasajes</t>
  </si>
  <si>
    <t xml:space="preserve">Hospedaje </t>
  </si>
  <si>
    <t>Total por cobrar</t>
  </si>
  <si>
    <t>Alimentación</t>
  </si>
  <si>
    <t>Total por pagar</t>
  </si>
  <si>
    <t>Total</t>
  </si>
  <si>
    <t>No Comprobable</t>
  </si>
  <si>
    <t>Observaciones:</t>
  </si>
  <si>
    <t>Cuota Peaje</t>
  </si>
  <si>
    <t xml:space="preserve">                                                                                            </t>
  </si>
  <si>
    <t>Depreciación por vehiculo</t>
  </si>
  <si>
    <t>Devolución de viáticos</t>
  </si>
  <si>
    <t>A U T O R I Z O</t>
  </si>
  <si>
    <t>R  E  C  I  B  I</t>
  </si>
  <si>
    <t>N  o  m  b  r  e</t>
  </si>
  <si>
    <t>JEFE DEL DEPTARTAMENTO DE PROMOCION CULTURAL</t>
  </si>
  <si>
    <t>C.P. ISRRAEL SÁNCHEZ ORTÍZ</t>
  </si>
  <si>
    <t xml:space="preserve"> DIRECTOR DE ADMINISTRACION Y FINANZAS</t>
  </si>
  <si>
    <t>P u e s t o</t>
  </si>
  <si>
    <t>Cta.</t>
  </si>
  <si>
    <t xml:space="preserve">                                                                                                                                                                                                                                                                                                                                                                                                                                                                                                                                                                                                                                                                                                                                      </t>
  </si>
  <si>
    <t xml:space="preserve">CAPACITACION MODULARES DE UTRCC DEL 11 AL 14 JUNIO 2019EN LOS MUNICIPIOS DE ABASOLO Y CASTAÑOS, COAH. </t>
  </si>
  <si>
    <t>MONCLOVA</t>
  </si>
  <si>
    <t xml:space="preserve">MONCLOVA </t>
  </si>
  <si>
    <t xml:space="preserve">CASTAÑOS </t>
  </si>
  <si>
    <t xml:space="preserve">ABASOLO </t>
  </si>
  <si>
    <t xml:space="preserve">JUAN FERNANDO MARTINEZ MALDONADO </t>
  </si>
  <si>
    <t xml:space="preserve">JEFE DE DEPARTAMENTO </t>
  </si>
  <si>
    <t>(CUATRO MIL NOVECIENTOS SESENTA Y TRES PESOS 20/100 MN)</t>
  </si>
  <si>
    <t>(CUATRO MIL  PESOS 00/100 MN)</t>
  </si>
  <si>
    <t xml:space="preserve">MONICA CANSECO HERNANDEZ </t>
  </si>
  <si>
    <t xml:space="preserve">ASESORIA Y CARGA DE INFORMACION SIPOT , PROGRAMA PARA ELEVAR EL CUMPLIMIENTO DE LOS S.O. EL 05 JUNIO 2019 EN GENERAL CEPEDA </t>
  </si>
  <si>
    <t xml:space="preserve">GENERAL CEPEDA </t>
  </si>
  <si>
    <t xml:space="preserve">LETICIA MARTINEZ FLORES </t>
  </si>
  <si>
    <t xml:space="preserve">DIRECTORA DE CAPACITACION Y CULRURA DE LA TRANSPARENCIA </t>
  </si>
  <si>
    <t>(OCHOCIENTOS OCHENTA PESOS 00/100 MN)</t>
  </si>
  <si>
    <t>JUNIO</t>
  </si>
  <si>
    <t xml:space="preserve">REUNION DEL SECRETARIO TECNICO DE GOBIERNO ABIERTO EL JUEVES 06 JUNIO 2019 EN SABINAS Y SAN JUAN DE SABINAS </t>
  </si>
  <si>
    <t xml:space="preserve">SABINAS </t>
  </si>
  <si>
    <t xml:space="preserve">SAN JUAN DE SABINAS </t>
  </si>
  <si>
    <t xml:space="preserve">IGNACIO GALINDO RAMIREZ </t>
  </si>
  <si>
    <t xml:space="preserve">SUBDIRECTOR DE GOBIERNO ABIERTO </t>
  </si>
  <si>
    <t>(MIL NOVECIENTOS CINCUENTA Y OCHO PESOS 40/100 MN)</t>
  </si>
  <si>
    <t>(OCHOCIENTOS OCHENTA  PESOS 00/100 MN)</t>
  </si>
  <si>
    <t xml:space="preserve">LIC. MIGUEL ANGEL MEDINA TORRES </t>
  </si>
  <si>
    <t xml:space="preserve">DIRECTOR GENERAL </t>
  </si>
  <si>
    <t>SABINAS</t>
  </si>
  <si>
    <t>( DOS MIL QUINIENTOS DIECIOCHO PESOS 40/100 MN)</t>
  </si>
  <si>
    <t>SESION ORDINARIA DEL SECRETARIADO TECNICO DE GOBIERNO ABIERTO Y CERTIFICACION DE LA UTRCC EL DIA 06 JUNIO EN SAN JUAN DE SABIAS Y SABINAS COAH.</t>
  </si>
  <si>
    <t>XVII ENCUENTRO IBEROAMERICANO DE PROTECCION DE DATOS PERSONALES Y IV FORO INTERNACIONAL DE DATOS EN EL ESTADO DE MEXICO DEL 18 AL 21 JUNIO 2019</t>
  </si>
  <si>
    <t xml:space="preserve">AEROPUERTO MTY </t>
  </si>
  <si>
    <t xml:space="preserve">CDMX </t>
  </si>
  <si>
    <t>CDMX</t>
  </si>
  <si>
    <t xml:space="preserve">8 TAXIS </t>
  </si>
  <si>
    <t>(DIECISEISMIL CINCUENTA PESOS 00/100 MN)</t>
  </si>
  <si>
    <t>SESION ORDINARIA DEL SECRETARIADO TECNICO DE GOBIERNO ABIERTO Y CERTIFICACION DE LA UTRCC EL DIA 06  Y 07 JUNIO EN SAN JUAN DE SABIAS  COAH.</t>
  </si>
  <si>
    <t xml:space="preserve">LIC. BERTHA ICELA MATA ORTIZ </t>
  </si>
  <si>
    <t xml:space="preserve">COMISIONADA </t>
  </si>
  <si>
    <t>(CINCO MIL DOCE PESOS 80/100 MN)</t>
  </si>
  <si>
    <t>1° SESION ORDINARIA DEL SECRETARIADO TECNICO DE GOBIERNO ABIERTO  EL DIA 06  Y 07 JUNIO EN  SABIAS  COAH.</t>
  </si>
  <si>
    <t xml:space="preserve">C.P. JOSE MAUEL JIMENEZ Y MELENDEZ </t>
  </si>
  <si>
    <t xml:space="preserve">COMISIONADO </t>
  </si>
  <si>
    <t>(CUATRO MIL CUATROCIENTOS TREINTE Y CINCO PESOS 20/100 MN)</t>
  </si>
  <si>
    <t>1° SESION ORDINARIA DEL SECRETARIADO TECNICO DE GOBIERNO ABIERTO Y CERTIFICACION DE LA UNIVERSIDAD TECNOLOGICA DE LA REGION CARBONIFERA   EL DIA 06  JUNIO EN  SABINAS  COAH.</t>
  </si>
  <si>
    <t xml:space="preserve">LIC. LUIS GONZALEZ BRISEÑO </t>
  </si>
  <si>
    <t xml:space="preserve">COMISIONADO PRESIDENTE </t>
  </si>
  <si>
    <t xml:space="preserve">ARMANDO ZAMORA CRUZ </t>
  </si>
  <si>
    <t xml:space="preserve">AUXILIAR </t>
  </si>
  <si>
    <t>TRASLADO AL COMISIONADO PRESIDENTE A LA 1° SESION ORDINARIA DEL SECRETARIADO TECNICO DE GOBIERNO ABIERTO Y CERTIFICACION DE LA UNIVERSIDAD TECNOLOGICA DE LA REGION CARBONIFERA   EL DIA 06  JUNIO EN  SABINAS  COAH.</t>
  </si>
  <si>
    <t>(TRES MIL OCHO PESOS 40/100 MN)</t>
  </si>
  <si>
    <t>(CUATRO MILCUATROCIENTOS CUARENTA Y OCHO  PESOS 40/100 MN)</t>
  </si>
  <si>
    <t>(SEICIENTOS CUARENTA PESOS 00/100 MN)</t>
  </si>
  <si>
    <t xml:space="preserve">JUAN ZAMORA HERRERA </t>
  </si>
  <si>
    <t xml:space="preserve">PROYECTISTA </t>
  </si>
  <si>
    <t>LEY DE ACCESO A LA INFORMACION PUBLICA, PROMOTORES DE LA TRANSPARENCIA EN LOS MUNICIPIOS DE MONCLOVA, NADADORES, COAH. LOS DIAS 12,13 Y 14 JUNIO 2019</t>
  </si>
  <si>
    <t xml:space="preserve">SAN BUENAVENTURA </t>
  </si>
  <si>
    <t>SAN BUENAVENTURA</t>
  </si>
  <si>
    <t>NADADORES</t>
  </si>
  <si>
    <t>UTRCC</t>
  </si>
  <si>
    <t xml:space="preserve">UTRCC </t>
  </si>
  <si>
    <t xml:space="preserve">ALFREDO SANCHEZ MARIN </t>
  </si>
  <si>
    <t xml:space="preserve">JEFE DE DEPARTAMENTO DE IMPULSO A LA CULTURA DE LA TRANSPARENCIA </t>
  </si>
  <si>
    <t>(TRES MIL OCHOCIENTOS SESENTA Y CINCO PESOS 60/100 MN)</t>
  </si>
  <si>
    <t>XVII ENCUENTRO IBEROAMERICANO DE PROTECCION DE DATOS PERSONALES Y IV FORO INTERNACIONAL DE DATOS LOS DIAS DEL 18 AL 22 DE JUNIO 2019 EN CDMX .</t>
  </si>
  <si>
    <t xml:space="preserve">TAXIS </t>
  </si>
  <si>
    <t xml:space="preserve">C.P. JOSE MANUEL JIMENEZ Y MELENDEZ </t>
  </si>
  <si>
    <t xml:space="preserve">DIRECTORA DE CAPACITACION Y CULTURA DE LA TRANSPARENCIA </t>
  </si>
  <si>
    <t>(ONCE MIL DOCIENTOS OCHENTA PESOS 00/100 MN)</t>
  </si>
  <si>
    <t xml:space="preserve">CERTIFICACION DE LA UNIVERSIDAD TECNOLOGICA DE LA REGION CARBONIFERA Y PRIMERA SESION ORDINARIA DEL SECRETARIADO TECNICO GOBIERNO ABIERTO EL 06 Y 07 JUNIO 2019 EN SABINAS, COAH. </t>
  </si>
  <si>
    <t xml:space="preserve">LIC. FRANCISCO JAVIER DIEZ DE URDANIVIA DEL VALLE </t>
  </si>
  <si>
    <t>( CUATRO MIL CUATROCIENTOS TREINTA Y CINCO PESOS 20/100 MN)</t>
  </si>
  <si>
    <t>MARTIN ANTONIO VALDES CASAS</t>
  </si>
  <si>
    <t>(MILM SETECIENTOS SESENTA  PESOS 00/100 MN)</t>
  </si>
  <si>
    <t>(DIECISEISMIL CINCUENTA  PESOS 00/100 MN)</t>
  </si>
  <si>
    <t>SESION DE CONSEJO EN VIESCA COAH. EL 11 JUNIO 2019</t>
  </si>
  <si>
    <t xml:space="preserve">VIESCA </t>
  </si>
  <si>
    <t>COMISIONADA</t>
  </si>
  <si>
    <t>COMISIONADO</t>
  </si>
  <si>
    <t>(SEICIENTOS CUARENTA  PESOS 00/100 MN)</t>
  </si>
  <si>
    <t xml:space="preserve">MARTIN ANTONIO VALDES CASAS </t>
  </si>
  <si>
    <t>GOMEZ PALACIO</t>
  </si>
  <si>
    <t xml:space="preserve">GOMEZ PALACIO </t>
  </si>
  <si>
    <t>(CUATRO MIL SETECIENTOS SETENTA PESOS 00/100 MN)</t>
  </si>
  <si>
    <t>DIPLOMADO EN TRANSPARENCIA ACCESO A LA INFORMACION PUBLICA Y PROTECCION DE DATOS PERSONALES EL 14 Y 15 DE JUNIO 2019</t>
  </si>
  <si>
    <t>SESION ORDINARIA DEL CONSEJO GENERAL  EN VIESCA COAH. EL 11 JUNIO 2019</t>
  </si>
  <si>
    <t>(MIL SETECIENTOS SESENTA PESOS 00/100 MN)</t>
  </si>
  <si>
    <t>(DOS MIL NOVECIENTOS VEINTISEIS   PESOS 00/100 MN)</t>
  </si>
  <si>
    <t>(DOS MIL QUINIENTOS SETENTA Y OCHO  PESOS 00/100 MN)</t>
  </si>
  <si>
    <t xml:space="preserve">TORREON </t>
  </si>
  <si>
    <t>SESION ORDINARIA DEL CONSEJO GENERAL  EN VIESCA COAH. EL 10 Y 11 JUNIO 2019</t>
  </si>
  <si>
    <t>CLAUSURA DEL DIPLOMADO EN ARGUMENTACION JURIDICA Y CLASIFICACION DE LA INFORMACION DEL 12 AL 14 JUNIO 2019 EN GUADALAJARA, JALISCO.</t>
  </si>
  <si>
    <t xml:space="preserve">GUADALAJARA </t>
  </si>
  <si>
    <t xml:space="preserve">ADRIANA GUADALUPE TUCUCH PEREZ </t>
  </si>
  <si>
    <t xml:space="preserve">SESION ORDINARIA DE CONSEJO EL 11 DE JUNIO 2019 EN VIESCA, COAH. </t>
  </si>
  <si>
    <t>LIC. MIGUEL ANGEL MEDINA TORRES</t>
  </si>
  <si>
    <t>(DOS MIL QUINIENTOS SETENTA Y OCHO PESOS 00/100 MN)</t>
  </si>
  <si>
    <t>(DOS MIL OCHOCIENTOS SETENTA Y OCHO  PESOS 80/100 MN)</t>
  </si>
  <si>
    <t xml:space="preserve">LIC. JOSE EDUARDO VEGA LUNA </t>
  </si>
  <si>
    <t xml:space="preserve">SECRETARIO TECNICO </t>
  </si>
  <si>
    <t>(DOS MIL DOCIENTOS CINCUENTA Y OCHO PESOS 00/100 MN)</t>
  </si>
  <si>
    <t>(TRES MIL TREINTA Y SEIS  PESOS 00/100 MN)</t>
  </si>
  <si>
    <t>(DOS MIL CUATROCIENTOS SETENTA Y SEIS   PESOS 00/100 MN)</t>
  </si>
  <si>
    <t xml:space="preserve">TRASLADO AL COMISIONADO PRESIDENTE A LA SESION ORDINARIA DE CONSEJO EL 11 DE JUNIO 2019 EN VIESCA, COAH. </t>
  </si>
  <si>
    <t xml:space="preserve">JOSE ALEJANDRO HERRERA CASILLAS </t>
  </si>
  <si>
    <t>(DSEICIENTOS CUARENTA   PESOS 00/100 MN)</t>
  </si>
  <si>
    <t xml:space="preserve"> SESION ORDINARIA DE CONSEJO EL 11 DE JUNIO 2019 EN VIESCA, COAH. </t>
  </si>
  <si>
    <t xml:space="preserve">JOSE MIGUEL VILLARELLO MUÑIZ </t>
  </si>
  <si>
    <t xml:space="preserve">JEFE DE LA UNIDAD DE COMUNICACIÓN SOCIAL Y DIFUSION </t>
  </si>
  <si>
    <t>(SEICIENTOS CUARENTA   PESOS 00/100 MN)</t>
  </si>
  <si>
    <t xml:space="preserve">DIPLOMADO EN ARGUMENTACION JURIDICA Y CLASIFICACION DE INFORMACION LOS DIAS DEL 12 AL 14 JUNIO 2019, EN GUADALAJARA JALISCO. </t>
  </si>
  <si>
    <t>GUADALAJARA</t>
  </si>
  <si>
    <t xml:space="preserve">TLAQUEPAQUE </t>
  </si>
  <si>
    <t>(CUATRO MIL TRECIENTOS OCHENTA PESOS 00/100 MN)</t>
  </si>
  <si>
    <t xml:space="preserve">ELISA MARIA RAMIREZ LOPEZ </t>
  </si>
  <si>
    <t xml:space="preserve">TRASLADO A PROYECTISTAS AL AEROPUERTO DE MONTERREY </t>
  </si>
  <si>
    <t xml:space="preserve">VICTOR HUGO RUIZ DOMINGUEZ </t>
  </si>
  <si>
    <t xml:space="preserve">JEFE DEL DEPARTAMENTO DE SERVICIOS GENERALES </t>
  </si>
  <si>
    <t>(TRES MIL CUATROCIENTOS CATORCE  PESOS 00/100 MN)</t>
  </si>
  <si>
    <t xml:space="preserve">JUAN EDUARDO ZAMORA HERRERA </t>
  </si>
  <si>
    <t xml:space="preserve">XVII ENCUENTRO IBEROAMERICANO DE PROTECCION DE DATOS Y  VI FORO INTERNACIONAL DEL 17 AL 20 DE JUNIO 2019, EN LA CDMX. </t>
  </si>
  <si>
    <t>10 TAXIS</t>
  </si>
  <si>
    <t xml:space="preserve">FRANCISCO JAVIER DIEZ DE URDANIVIA DEL VALLE </t>
  </si>
  <si>
    <t>(DIECISIETE MIL CUATROCIENTOS PESOS 00/100 MN)</t>
  </si>
  <si>
    <t xml:space="preserve">PROMOTORES DE LA TRANSPARENCIA UTRCC DEL 19 AL 21 JUNIO 2019 EN MONCLOVA, COAH </t>
  </si>
  <si>
    <t xml:space="preserve">CUATROCIENEGAS </t>
  </si>
  <si>
    <t xml:space="preserve">SACRAMENTO </t>
  </si>
  <si>
    <t>(CUATRO MIL SESENTA Y SIETE PESOS 20/100 MN)</t>
  </si>
  <si>
    <t>CARGA SIPOT, PROGRAMA PERMANENTE PARA ELEVAR EL CUMPLIMIENTO DE LAS OBLIGACIONES QUE MARCA LA LEY POR PARTE DE SUJETOS AOBLIGADOS LOS DIAS 17AL 20 DE JUNIO EN LOS MUNICIPIOS DE CASTAÑOS , SAN BUENAVENTURA Y ABASOLO, COAH.</t>
  </si>
  <si>
    <t>SALTILLO</t>
  </si>
  <si>
    <t>SAN BUENA</t>
  </si>
  <si>
    <t xml:space="preserve">SAN BUENA </t>
  </si>
  <si>
    <t>TRANSITO LOCAL</t>
  </si>
  <si>
    <t xml:space="preserve">ANDREA FUENTES OSORIO </t>
  </si>
  <si>
    <t xml:space="preserve">JEFA DE DEPARTAMENTO DE FORTALECIMIENTO A LA TRANSPARENCIA </t>
  </si>
  <si>
    <t>(CINCO MIL  PESOS 00/100 MN)</t>
  </si>
  <si>
    <t xml:space="preserve">LUIS GERARDO CHAVEZ PATLAN </t>
  </si>
  <si>
    <t xml:space="preserve">XVII ENCUENTRO IBEROAMERICANO DE PROTECCION DE DATOS Y IV FORO INERNACIONAL DE DATOS INFOEMDEL 18 AL 21 DE JUNIO 2019 EN CDMX . </t>
  </si>
  <si>
    <t xml:space="preserve">REYNALDO ROSAS CEPEDA </t>
  </si>
  <si>
    <t xml:space="preserve">DIRECTOR DE DATOS PERSONALES </t>
  </si>
  <si>
    <t>(DOCE MIL CINCUENTA PESOS 00/100 MN)</t>
  </si>
  <si>
    <t xml:space="preserve">MARIA EUGENIA GALINDO MARINES </t>
  </si>
  <si>
    <t xml:space="preserve">DIRECTORA DE PLANEACION Y FORTALECIMIENTO INSTITUCIONAL </t>
  </si>
  <si>
    <t>(ONCE MIL DOCIENTOS  PESOS 00/100 MN)</t>
  </si>
  <si>
    <t xml:space="preserve">XVII ENCUENTRO IBEROAMERICANO DE PROTECCION DE DATOS Y IV FORO INERNACIONAL DE DATOS INFOEM DEL 18 AL 21 DE JUNIO 2019 EN CDMX . </t>
  </si>
  <si>
    <t>(CINCO MIL SESENTA Y OCHO PESOS 80/100 MN)</t>
  </si>
  <si>
    <t xml:space="preserve">LIC. QUETZALLI RUIZ FLORES </t>
  </si>
  <si>
    <t xml:space="preserve">DIRECTORA JURIDICA </t>
  </si>
  <si>
    <t>( ONCE MIL DOCIENTOS  PESOS 00/100 MN)</t>
  </si>
  <si>
    <t>LIC. LUIS GONZALEZ BRISEÑO</t>
  </si>
  <si>
    <t>(DIECISIETE MIL SETECIENTOS OCHENTA Y DOS PESOS 00/100 MN)</t>
  </si>
  <si>
    <t xml:space="preserve">TRASLADO A PERSONAL DEL ICAI AL AEROPUERTO DE MTY  / XVII ENCUENTRO IBEROAMERICANO DE PROTECCION DE DATOS Y IV FORO INERNACIONAL DE DATOS INFOEM DEL 18 AL 21 DE JUNIO 2019 EN CDMX . </t>
  </si>
  <si>
    <t xml:space="preserve">JEFE DE SERVICIOS GENERALES </t>
  </si>
  <si>
    <t>(TRES MIL OCHENTA Y CUATRO  PESOS 00/100 MN)</t>
  </si>
  <si>
    <t>CAPACITACION EN MATERIA DE PROTECCION DE DATOS PERSONALES DIRIGIDA AL PERSONAL DE ADMINISTRACION LOCAL DE RECAUDACION DE RENTAS DE PIEDRAS NEGRAS, COAH. DEL 23 AL 25 JUNIO 2019</t>
  </si>
  <si>
    <t xml:space="preserve">PIEDRAS NEGRAS </t>
  </si>
  <si>
    <t>(CINCO MIL DOCIENTOS VEINTE PESOS 40/100 MN)</t>
  </si>
  <si>
    <t xml:space="preserve">TRASLADO AL COMISIONADO PRESIDENTE DEL INAI DEL AEROPUERTO MTY A SALTILLO , FRANCISCO JAVIER ACUÑA LIAMAS </t>
  </si>
  <si>
    <t>(TRES MIL CUATROCIENTOS CATORE PESOS 00/100 MN)</t>
  </si>
  <si>
    <t xml:space="preserve">TRANSPARENCIA Y SOCIEDAD CIVIL LOS DIAS DEL 26 AL 28 DE JUNIO 2019 EN LOS MUNICIPIOS DE MONCLOVA Y SABINAS, COAH. </t>
  </si>
  <si>
    <t>(CUATRO MIL CIENTO DICECHIOCHO PESOS 40/100 MN)</t>
  </si>
  <si>
    <t xml:space="preserve">ASESORIA Y CARGA DE FORMATOS PNT , PROGRAMA DE CAPACITACION 2019 LOS DIAS 24 AL 26 JUNIO 2019 EN LOS MUNICIPIOS DE MONCLOVA, NADADORES Y ESCOBEDO COAH. </t>
  </si>
  <si>
    <t xml:space="preserve">NADADORES </t>
  </si>
  <si>
    <t xml:space="preserve">ESCOBEDO </t>
  </si>
  <si>
    <t xml:space="preserve">JUAN ANTONIO ALVAREZ GAONA </t>
  </si>
  <si>
    <t xml:space="preserve">SUBDIRECTOR DE CAPACITACION A SUJETOS OBLIGADOS </t>
  </si>
  <si>
    <t>(TRES MIL NOVECIENTOS CUATRO PESOS 00/100 MN)</t>
  </si>
  <si>
    <t>(DOS MIL OCHCIENTOS OCHENTA  PESOS 00/100 MN)</t>
  </si>
  <si>
    <t xml:space="preserve">ANDREA LOPEZ MARQUEZ </t>
  </si>
  <si>
    <t>JEFE DE DEPARTAMENTO DE ASESORIA TEMATICA</t>
  </si>
  <si>
    <t xml:space="preserve">JEFE DE DEPARTAMENTO DE FORTALECIMENTO A LA TRANSPARENCIA </t>
  </si>
  <si>
    <t>LUIS GERARDO CHAVEZ PATLAN</t>
  </si>
  <si>
    <t>SE ASIGNAN LOS VIATICOS DE LUIS GERARDO CHAVEZ PATLAN</t>
  </si>
  <si>
    <t>DEBIDO A QUE NO SE CUENTAN CON LAS FIRMAS NECESARIAS</t>
  </si>
  <si>
    <t xml:space="preserve">PARA EXPEDIR EL CHEQUE DE SUS VIATICOS </t>
  </si>
  <si>
    <t xml:space="preserve">ASESORIA Y CARGA DE FORMATOS PNT , PROGRAMA DE CAPACITACION 2019 LOS DIAS 24 AL 27 JUNIO 2019 EN LOS MUNICIPIOS DE SACRAMENTO,CUATROCIENEGAS, OCAMPO Y LA MADRID COAH. </t>
  </si>
  <si>
    <t xml:space="preserve">OCAMPO </t>
  </si>
  <si>
    <t xml:space="preserve">LA MADRID </t>
  </si>
  <si>
    <t>(NUEVE MIL SEICIENTOS OCHENTA  PESOS 80/100 MN)</t>
  </si>
  <si>
    <t>SEGUNDA SESION ORDINARIA REGION NORTE, 15 ANIVERSARIO INSTITUTO DE ACCESO A LA INFORMACION DE DURANGO. DEL 26 AL 28 JUNIO 2019</t>
  </si>
  <si>
    <t xml:space="preserve">DURANGO </t>
  </si>
  <si>
    <t xml:space="preserve">CAPACITACION EN MATERIA DE PROTECCION DE DATOS PERSONALES AL PERSONALE DE ADMINISTRACION LOCAL DE RECAUDACION  EN TORREON Y SABINAS COAH. LOS DIAS DEL 25 AL 28 JUNIO 2019 </t>
  </si>
  <si>
    <t xml:space="preserve">JEFE DE DEPARTAMENTO DE NORMATIVIDAD </t>
  </si>
  <si>
    <t>(SEIS MIL TRECIENTOS TREINTA Y SIETE PESOS 20/100 MN)</t>
  </si>
  <si>
    <t>(CUATRO MIL  PESOS 20/100 MN)</t>
  </si>
  <si>
    <t xml:space="preserve">JEFE DE DEPARTAMENTO DE SEGUIMIENTO </t>
  </si>
  <si>
    <t>(NUEVE MIL CUATROCIENTOS CUARENTA Y CUATRO PESOS 00/100 MN)</t>
  </si>
  <si>
    <t>DIPLOMADO EN LA CIUDAD DE GOMEZ PALACIO Y SEGUNDA SESION ORDINARIA REGION NORTE, 15 ANIVERSARIO INSTITUTO DE ACCESO A LA INFORMACION DE DURANGO. DEL 26 AL 29 JUNIO 2019</t>
  </si>
  <si>
    <t>DURANGO</t>
  </si>
  <si>
    <t>(DIEZ MIL OCHOCIENTOS TREINTA Y CUATRO  PESOS 80/100 MN)</t>
  </si>
  <si>
    <t>(CUATRO MIL PESOS 00/100 MN)</t>
  </si>
  <si>
    <t>(DIEZ MIL TRECIENTOS CINCUENTA Y CUATRO  PESOS 40/100 MN)</t>
  </si>
  <si>
    <t>(SIETE MIL SETECIENTOS CATORCE  PESOS 40/100 MN)</t>
  </si>
  <si>
    <t xml:space="preserve">CAPACITACION EN MATERIA DE PROTECCION DE DATOS PERSONALES AL PERSONAL DE ADMINISTRACION DE RECAUDACION EN MONCLOVA COAH. </t>
  </si>
  <si>
    <t>JULIO</t>
  </si>
  <si>
    <t xml:space="preserve">JUAN FERNANDO MARTINEZ MALDONA </t>
  </si>
  <si>
    <t xml:space="preserve">JEDE DE DEPARTAMENTO DE NORMATIVIDAD </t>
  </si>
  <si>
    <t>(TRES MIL SEICIENTOS SETENTA  PESOS 40/100 MN)</t>
  </si>
  <si>
    <t>CAPACITACION EN MATERIA DE PROTECCION DE DATOS PERSONALES AL PERSONAL DE ADMINISTRACION DE RECAUDACION EN MONCLOVA COAH. DEL 01 AL 03 JULIO 2019</t>
  </si>
  <si>
    <t xml:space="preserve">JEDE DE DEPARTAMENTO DE SEGUIMIENTO </t>
  </si>
  <si>
    <t>(DOS MIL OCHOCIENTOS OCHENTA PESOS 40/100 MN)</t>
  </si>
  <si>
    <t>(OCHO MIL OCHOCIENTOS CUARENTA Y SEIS PESOS 00/100 MN)</t>
  </si>
  <si>
    <t xml:space="preserve">            </t>
  </si>
  <si>
    <t>CAPACITACION CARGA FORMATOS PNT PROGRAMA DE CAPACITACION 2019 EN LOS MUNICIPIOS DE CANDELA, JUAREZ, PROGRESAO Y CASTAÑOS, COAH. LOS DIAS DEL 01 AL 04 JULIO 2019.</t>
  </si>
  <si>
    <t xml:space="preserve">JULIO </t>
  </si>
  <si>
    <t xml:space="preserve">CANDELA </t>
  </si>
  <si>
    <t xml:space="preserve">JUAREZ </t>
  </si>
  <si>
    <t xml:space="preserve">PROGRESO </t>
  </si>
  <si>
    <t>CASTAÑOS</t>
  </si>
  <si>
    <t xml:space="preserve">JEFA DE DEPARTAMENTO DE ASESORIA TEMATICA </t>
  </si>
  <si>
    <t>SE AGREGA EL VIATICO DE LUIS GERARDO CHAVEZ PATLAN</t>
  </si>
  <si>
    <t xml:space="preserve">YA QUE NO CONTAMOS CON LAS FIRMAS AUTORIZADAS PARA </t>
  </si>
  <si>
    <t xml:space="preserve">LA EMISION DEL CHEQUE </t>
  </si>
  <si>
    <t>TOTAL DE VIATICO LGCP $4.000.00 (CUATRO MIL PESOS 00/M.N)</t>
  </si>
  <si>
    <t>(DIEZ MIL DOCIENTOS NOVENTA PESOS 20/100 MN)</t>
  </si>
  <si>
    <t>JEFA DE DEPARTAMENTO DE SERVICIOS GENERALES</t>
  </si>
  <si>
    <t xml:space="preserve">TRASLADOS AL COMISIONADO DEL INAI A TORREON COAH. </t>
  </si>
  <si>
    <t>(CINCO MIL TRECIENTOS NOVENTA Y CUATRO PESOS 00/100 MN)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</si>
</sst>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quot;$&quot;* #,##0.00_);_(&quot;$&quot;* \(#,##0.00\);_(&quot;$&quot;* &quot;-&quot;??_);_(@_)"/>
  </numFmts>
  <fonts count="9">
    <font>
      <sz val="11"/>
      <color theme="1"/>
      <name val="Calibri"/>
      <family val="2"/>
      <scheme val="minor"/>
    </font>
    <font>
      <sz val="10"/>
      <name val="Arial"/>
      <family val="2"/>
    </font>
    <font>
      <sz val="8"/>
      <name val="Arial"/>
      <family val="2"/>
    </font>
    <font>
      <b/>
      <i/>
      <sz val="8"/>
      <name val="Arial"/>
      <family val="2"/>
    </font>
    <font>
      <b/>
      <sz val="8"/>
      <name val="Arial"/>
      <family val="2"/>
    </font>
    <font>
      <b/>
      <sz val="8"/>
      <color indexed="9"/>
      <name val="BankGothic Md BT"/>
      <family val="2"/>
    </font>
    <font>
      <b/>
      <sz val="8"/>
      <color indexed="9"/>
      <name val="Arial"/>
      <family val="2"/>
    </font>
    <font>
      <b/>
      <sz val="9"/>
      <name val="Arial"/>
      <family val="2"/>
    </font>
    <font>
      <b/>
      <sz val="6"/>
      <name val="Arial"/>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3">
    <xf numFmtId="0" fontId="0" fillId="0" borderId="0"/>
    <xf numFmtId="0" fontId="1" fillId="0" borderId="0"/>
    <xf numFmtId="164" fontId="1" fillId="0" borderId="0" applyFont="0" applyFill="0" applyBorder="0" applyAlignment="0" applyProtection="0"/>
  </cellStyleXfs>
  <cellXfs count="252">
    <xf numFmtId="0" fontId="0" fillId="0" borderId="0" xfId="0"/>
    <xf numFmtId="0" fontId="2" fillId="0" borderId="1" xfId="1" applyFont="1" applyBorder="1"/>
    <xf numFmtId="0" fontId="2" fillId="0" borderId="2" xfId="1" applyFont="1" applyBorder="1"/>
    <xf numFmtId="0" fontId="2" fillId="0" borderId="3" xfId="1" applyFont="1" applyBorder="1"/>
    <xf numFmtId="0" fontId="2" fillId="0" borderId="0" xfId="1" applyFont="1"/>
    <xf numFmtId="0" fontId="2" fillId="0" borderId="4" xfId="1" applyFont="1" applyBorder="1"/>
    <xf numFmtId="0" fontId="2" fillId="0" borderId="0" xfId="1" applyFont="1" applyBorder="1"/>
    <xf numFmtId="0" fontId="3" fillId="0" borderId="0" xfId="1" applyFont="1" applyBorder="1"/>
    <xf numFmtId="0" fontId="4" fillId="0" borderId="8" xfId="1" applyFont="1" applyBorder="1"/>
    <xf numFmtId="0" fontId="4" fillId="0" borderId="0" xfId="1" applyFont="1" applyBorder="1" applyAlignment="1">
      <alignment horizontal="center"/>
    </xf>
    <xf numFmtId="0" fontId="4" fillId="0" borderId="9" xfId="1" applyFont="1" applyBorder="1" applyAlignment="1">
      <alignment horizontal="right"/>
    </xf>
    <xf numFmtId="0" fontId="4" fillId="0" borderId="0" xfId="1" applyFont="1" applyBorder="1"/>
    <xf numFmtId="0" fontId="4" fillId="0" borderId="9" xfId="1" applyFont="1" applyBorder="1"/>
    <xf numFmtId="0" fontId="2" fillId="0" borderId="9" xfId="1" applyFont="1" applyBorder="1"/>
    <xf numFmtId="0" fontId="2" fillId="0" borderId="10" xfId="1" applyFont="1" applyBorder="1" applyAlignment="1">
      <alignment horizontal="center"/>
    </xf>
    <xf numFmtId="0" fontId="2" fillId="0" borderId="0" xfId="1" applyFont="1" applyBorder="1" applyAlignment="1">
      <alignment horizontal="center"/>
    </xf>
    <xf numFmtId="0" fontId="2" fillId="0" borderId="0" xfId="1" applyFont="1" applyBorder="1" applyAlignment="1">
      <alignment horizontal="center"/>
    </xf>
    <xf numFmtId="0" fontId="2" fillId="0" borderId="4" xfId="1" applyFont="1" applyBorder="1" applyAlignment="1">
      <alignment horizontal="right"/>
    </xf>
    <xf numFmtId="0" fontId="2" fillId="0" borderId="12" xfId="1" applyFont="1" applyBorder="1" applyAlignment="1">
      <alignment horizontal="center"/>
    </xf>
    <xf numFmtId="0" fontId="2" fillId="0" borderId="0" xfId="1" applyFont="1" applyFill="1"/>
    <xf numFmtId="0" fontId="4" fillId="0" borderId="13" xfId="1" applyFont="1" applyBorder="1" applyAlignment="1">
      <alignment horizontal="center"/>
    </xf>
    <xf numFmtId="0" fontId="2" fillId="0" borderId="4" xfId="1" applyFont="1" applyBorder="1" applyAlignment="1">
      <alignment horizontal="right"/>
    </xf>
    <xf numFmtId="0" fontId="3" fillId="0" borderId="4" xfId="1" applyFont="1" applyBorder="1"/>
    <xf numFmtId="38" fontId="2" fillId="0" borderId="12" xfId="1" applyNumberFormat="1" applyFont="1" applyBorder="1" applyAlignment="1">
      <alignment horizontal="center"/>
    </xf>
    <xf numFmtId="44" fontId="4" fillId="0" borderId="0" xfId="1" applyNumberFormat="1" applyFont="1" applyBorder="1"/>
    <xf numFmtId="38" fontId="2" fillId="0" borderId="0" xfId="1" applyNumberFormat="1" applyFont="1" applyBorder="1" applyAlignment="1">
      <alignment horizontal="center"/>
    </xf>
    <xf numFmtId="0" fontId="2" fillId="0" borderId="12" xfId="1" applyFont="1" applyBorder="1" applyAlignment="1">
      <alignment horizontal="center"/>
    </xf>
    <xf numFmtId="0" fontId="2" fillId="0" borderId="11" xfId="1" applyFont="1" applyFill="1" applyBorder="1"/>
    <xf numFmtId="0" fontId="2" fillId="0" borderId="0" xfId="1" applyFont="1" applyAlignment="1">
      <alignment horizontal="center"/>
    </xf>
    <xf numFmtId="44" fontId="2" fillId="0" borderId="9" xfId="1" applyNumberFormat="1" applyFont="1" applyBorder="1"/>
    <xf numFmtId="0" fontId="2" fillId="0" borderId="11" xfId="1" applyFont="1" applyBorder="1"/>
    <xf numFmtId="0" fontId="2" fillId="0" borderId="15" xfId="1" applyFont="1" applyBorder="1"/>
    <xf numFmtId="0" fontId="2" fillId="0" borderId="0" xfId="1" applyFont="1" applyFill="1" applyBorder="1"/>
    <xf numFmtId="0" fontId="2" fillId="0" borderId="9" xfId="1" applyFont="1" applyFill="1" applyBorder="1"/>
    <xf numFmtId="0" fontId="2" fillId="0" borderId="0" xfId="1" applyFont="1" applyBorder="1" applyAlignment="1">
      <alignment horizontal="right"/>
    </xf>
    <xf numFmtId="0" fontId="8" fillId="0" borderId="0" xfId="1" applyFont="1" applyBorder="1"/>
    <xf numFmtId="0" fontId="8" fillId="0" borderId="0" xfId="1" applyFont="1" applyBorder="1" applyAlignment="1">
      <alignment horizontal="right"/>
    </xf>
    <xf numFmtId="0" fontId="2" fillId="0" borderId="17" xfId="1" applyFont="1" applyBorder="1"/>
    <xf numFmtId="0" fontId="3" fillId="0" borderId="18" xfId="1" applyFont="1" applyBorder="1"/>
    <xf numFmtId="0" fontId="2" fillId="0" borderId="18" xfId="1" applyFont="1" applyBorder="1"/>
    <xf numFmtId="0" fontId="2" fillId="0" borderId="19" xfId="1" applyFont="1" applyBorder="1"/>
    <xf numFmtId="0" fontId="4" fillId="0" borderId="20" xfId="1" applyFont="1" applyBorder="1"/>
    <xf numFmtId="0" fontId="4" fillId="0" borderId="0" xfId="1" applyFont="1" applyFill="1" applyBorder="1" applyAlignment="1">
      <alignment horizontal="right"/>
    </xf>
    <xf numFmtId="0" fontId="4" fillId="0" borderId="0" xfId="1" applyFont="1" applyBorder="1" applyAlignment="1">
      <alignment horizontal="right"/>
    </xf>
    <xf numFmtId="43" fontId="2" fillId="0" borderId="0" xfId="1" applyNumberFormat="1" applyFont="1" applyBorder="1"/>
    <xf numFmtId="0" fontId="2" fillId="0" borderId="7" xfId="1" applyFont="1" applyBorder="1"/>
    <xf numFmtId="2" fontId="4" fillId="0" borderId="12" xfId="1" applyNumberFormat="1" applyFont="1" applyBorder="1"/>
    <xf numFmtId="0" fontId="4" fillId="0" borderId="0" xfId="1" applyFont="1" applyFill="1" applyBorder="1" applyAlignment="1">
      <alignment horizontal="center"/>
    </xf>
    <xf numFmtId="43" fontId="2" fillId="0" borderId="0" xfId="1" applyNumberFormat="1" applyFont="1"/>
    <xf numFmtId="164" fontId="4" fillId="0" borderId="18" xfId="2" applyFont="1" applyBorder="1" applyAlignment="1"/>
    <xf numFmtId="164" fontId="4" fillId="0" borderId="21" xfId="2" applyFont="1" applyBorder="1" applyAlignment="1"/>
    <xf numFmtId="43" fontId="4" fillId="0" borderId="0" xfId="1" applyNumberFormat="1" applyFont="1" applyBorder="1"/>
    <xf numFmtId="0" fontId="2" fillId="0" borderId="22" xfId="1" applyFont="1" applyBorder="1"/>
    <xf numFmtId="0" fontId="2" fillId="0" borderId="21" xfId="1" applyFont="1" applyBorder="1"/>
    <xf numFmtId="0" fontId="4" fillId="0" borderId="23" xfId="1" applyFont="1" applyBorder="1"/>
    <xf numFmtId="0" fontId="4" fillId="0" borderId="11" xfId="1" applyFont="1" applyBorder="1"/>
    <xf numFmtId="0" fontId="4" fillId="0" borderId="24" xfId="1" applyFont="1" applyBorder="1"/>
    <xf numFmtId="164" fontId="2" fillId="0" borderId="0" xfId="1" applyNumberFormat="1" applyFont="1" applyBorder="1"/>
    <xf numFmtId="0" fontId="4" fillId="0" borderId="5" xfId="1" applyFont="1" applyBorder="1"/>
    <xf numFmtId="0" fontId="2" fillId="0" borderId="6" xfId="1" applyFont="1" applyBorder="1"/>
    <xf numFmtId="0" fontId="2" fillId="0" borderId="25" xfId="1" applyFont="1" applyBorder="1"/>
    <xf numFmtId="0" fontId="2" fillId="0" borderId="11" xfId="1" applyFont="1" applyBorder="1" applyAlignment="1">
      <alignment horizontal="right"/>
    </xf>
    <xf numFmtId="0" fontId="2" fillId="0" borderId="5" xfId="1" applyFont="1" applyBorder="1"/>
    <xf numFmtId="0" fontId="2" fillId="0" borderId="4" xfId="1" applyFont="1" applyBorder="1" applyAlignment="1">
      <alignment horizontal="center"/>
    </xf>
    <xf numFmtId="0" fontId="2" fillId="0" borderId="9" xfId="1" applyFont="1" applyBorder="1" applyAlignment="1">
      <alignment horizontal="center"/>
    </xf>
    <xf numFmtId="0" fontId="2" fillId="0" borderId="28" xfId="1" applyFont="1" applyBorder="1"/>
    <xf numFmtId="0" fontId="2" fillId="0" borderId="10" xfId="1" applyFont="1" applyBorder="1"/>
    <xf numFmtId="0" fontId="4" fillId="0" borderId="10" xfId="1" applyFont="1" applyBorder="1"/>
    <xf numFmtId="0" fontId="4" fillId="2" borderId="10" xfId="1" applyFont="1" applyFill="1" applyBorder="1"/>
    <xf numFmtId="16" fontId="2" fillId="0" borderId="29" xfId="1" applyNumberFormat="1" applyFont="1" applyBorder="1"/>
    <xf numFmtId="0" fontId="4" fillId="0" borderId="11" xfId="1" applyFont="1" applyBorder="1" applyAlignment="1">
      <alignment horizontal="center" vertical="center" wrapText="1"/>
    </xf>
    <xf numFmtId="0" fontId="4" fillId="0" borderId="24" xfId="1" applyFont="1" applyBorder="1" applyAlignment="1">
      <alignment horizontal="center" vertical="center" wrapText="1"/>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4" fillId="0" borderId="0" xfId="1" applyFont="1" applyBorder="1" applyAlignment="1">
      <alignment horizontal="right"/>
    </xf>
    <xf numFmtId="0" fontId="4" fillId="0" borderId="0" xfId="1" applyFont="1" applyBorder="1" applyAlignment="1">
      <alignment horizontal="center"/>
    </xf>
    <xf numFmtId="0" fontId="2" fillId="0" borderId="1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4" fillId="0" borderId="0" xfId="1" applyFont="1" applyBorder="1" applyAlignment="1">
      <alignment horizontal="center"/>
    </xf>
    <xf numFmtId="0" fontId="2" fillId="0" borderId="0" xfId="1" applyFont="1" applyBorder="1" applyAlignment="1">
      <alignment horizontal="center"/>
    </xf>
    <xf numFmtId="0" fontId="2" fillId="0" borderId="4"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12" xfId="1" applyFont="1" applyBorder="1" applyAlignment="1">
      <alignment horizontal="center"/>
    </xf>
    <xf numFmtId="0" fontId="4" fillId="0" borderId="0" xfId="1" applyFont="1" applyBorder="1" applyAlignment="1">
      <alignment horizontal="right"/>
    </xf>
    <xf numFmtId="164" fontId="2" fillId="0" borderId="4" xfId="2" applyFont="1" applyFill="1" applyBorder="1" applyAlignment="1"/>
    <xf numFmtId="164" fontId="2" fillId="0" borderId="0" xfId="2" applyFont="1" applyFill="1" applyBorder="1" applyAlignment="1"/>
    <xf numFmtId="0" fontId="4" fillId="0" borderId="0" xfId="1" applyFont="1" applyFill="1" applyBorder="1" applyAlignment="1">
      <alignment horizontal="left"/>
    </xf>
    <xf numFmtId="0" fontId="4" fillId="0" borderId="9" xfId="1" applyFont="1" applyFill="1" applyBorder="1" applyAlignment="1">
      <alignment horizontal="left"/>
    </xf>
    <xf numFmtId="0" fontId="2" fillId="0" borderId="5" xfId="1" applyFont="1" applyBorder="1" applyAlignment="1">
      <alignment horizontal="center"/>
    </xf>
    <xf numFmtId="0" fontId="2" fillId="0" borderId="6" xfId="1" applyFont="1" applyBorder="1" applyAlignment="1">
      <alignment horizontal="center"/>
    </xf>
    <xf numFmtId="0" fontId="4" fillId="0" borderId="0" xfId="1" applyFont="1" applyBorder="1" applyAlignment="1">
      <alignment horizontal="center"/>
    </xf>
    <xf numFmtId="0" fontId="4" fillId="0" borderId="7" xfId="1" applyFont="1" applyBorder="1" applyAlignment="1">
      <alignment horizontal="center"/>
    </xf>
    <xf numFmtId="0" fontId="2" fillId="0" borderId="11" xfId="1" applyFont="1" applyBorder="1" applyAlignment="1">
      <alignment horizontal="center"/>
    </xf>
    <xf numFmtId="0" fontId="2" fillId="0" borderId="0" xfId="1" applyFont="1" applyBorder="1" applyAlignment="1">
      <alignment horizontal="center"/>
    </xf>
    <xf numFmtId="164" fontId="4" fillId="0" borderId="5" xfId="2" applyFont="1" applyBorder="1" applyAlignment="1"/>
    <xf numFmtId="164" fontId="4" fillId="0" borderId="6" xfId="2" applyFont="1" applyBorder="1" applyAlignment="1"/>
    <xf numFmtId="0" fontId="6" fillId="2" borderId="14" xfId="1" applyFont="1" applyFill="1" applyBorder="1" applyAlignment="1">
      <alignment horizontal="center"/>
    </xf>
    <xf numFmtId="0" fontId="6" fillId="2" borderId="15" xfId="1" applyFont="1" applyFill="1" applyBorder="1" applyAlignment="1">
      <alignment horizontal="center"/>
    </xf>
    <xf numFmtId="0" fontId="6" fillId="2" borderId="16" xfId="1" applyFont="1" applyFill="1" applyBorder="1" applyAlignment="1">
      <alignment horizontal="center"/>
    </xf>
    <xf numFmtId="0" fontId="6" fillId="2" borderId="5" xfId="1" applyFont="1" applyFill="1" applyBorder="1" applyAlignment="1">
      <alignment horizontal="center"/>
    </xf>
    <xf numFmtId="0" fontId="6" fillId="2" borderId="6" xfId="1" applyFont="1" applyFill="1" applyBorder="1" applyAlignment="1">
      <alignment horizontal="center"/>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9" xfId="1" applyFont="1" applyBorder="1" applyAlignment="1">
      <alignment horizontal="left" vertical="center" wrapText="1"/>
    </xf>
    <xf numFmtId="0" fontId="5" fillId="2" borderId="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9" xfId="1" applyFont="1" applyFill="1" applyBorder="1" applyAlignment="1">
      <alignment horizontal="center" vertical="center"/>
    </xf>
    <xf numFmtId="0" fontId="2" fillId="0" borderId="4"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right"/>
    </xf>
    <xf numFmtId="0" fontId="2" fillId="0" borderId="0" xfId="1" applyFont="1" applyBorder="1" applyAlignment="1">
      <alignment horizontal="right"/>
    </xf>
    <xf numFmtId="0" fontId="2" fillId="0" borderId="9" xfId="1" applyFont="1" applyBorder="1" applyAlignment="1">
      <alignment horizontal="right"/>
    </xf>
    <xf numFmtId="0" fontId="4" fillId="0" borderId="14" xfId="1" applyFont="1" applyBorder="1" applyAlignment="1">
      <alignment horizontal="center"/>
    </xf>
    <xf numFmtId="0" fontId="4" fillId="0" borderId="15" xfId="1" applyFont="1" applyBorder="1" applyAlignment="1">
      <alignment horizontal="center"/>
    </xf>
    <xf numFmtId="0" fontId="4" fillId="0" borderId="16" xfId="1" applyFont="1" applyBorder="1" applyAlignment="1">
      <alignment horizontal="center"/>
    </xf>
    <xf numFmtId="0" fontId="2" fillId="0" borderId="15" xfId="1" applyFont="1" applyBorder="1" applyAlignment="1">
      <alignment horizontal="center"/>
    </xf>
    <xf numFmtId="0" fontId="2" fillId="0" borderId="16" xfId="1" applyFont="1" applyBorder="1" applyAlignment="1">
      <alignment horizontal="center"/>
    </xf>
    <xf numFmtId="164" fontId="2" fillId="0" borderId="5" xfId="2" applyFont="1" applyBorder="1" applyAlignment="1">
      <alignment horizontal="center"/>
    </xf>
    <xf numFmtId="164" fontId="2" fillId="0" borderId="16" xfId="2" applyFont="1" applyBorder="1" applyAlignment="1">
      <alignment horizontal="center"/>
    </xf>
    <xf numFmtId="4" fontId="4" fillId="0" borderId="0" xfId="1" applyNumberFormat="1" applyFont="1" applyBorder="1" applyAlignment="1">
      <alignment horizontal="right"/>
    </xf>
    <xf numFmtId="4" fontId="4" fillId="0" borderId="9" xfId="1" applyNumberFormat="1" applyFont="1" applyBorder="1" applyAlignment="1">
      <alignment horizontal="right"/>
    </xf>
    <xf numFmtId="164" fontId="2" fillId="0" borderId="12" xfId="2" applyFont="1" applyBorder="1" applyAlignment="1">
      <alignment horizontal="center"/>
    </xf>
    <xf numFmtId="164" fontId="2" fillId="0" borderId="12" xfId="2" applyFont="1" applyBorder="1" applyAlignment="1">
      <alignment horizontal="left"/>
    </xf>
    <xf numFmtId="164" fontId="2" fillId="0" borderId="0" xfId="2" applyFont="1" applyBorder="1" applyAlignment="1">
      <alignment horizontal="center"/>
    </xf>
    <xf numFmtId="44" fontId="2" fillId="0" borderId="12" xfId="1" applyNumberFormat="1" applyFont="1" applyBorder="1" applyAlignment="1">
      <alignment horizontal="center"/>
    </xf>
    <xf numFmtId="0" fontId="2" fillId="0" borderId="12" xfId="1" applyFont="1" applyBorder="1" applyAlignment="1">
      <alignment horizontal="center"/>
    </xf>
    <xf numFmtId="44" fontId="7" fillId="0" borderId="12" xfId="1" applyNumberFormat="1" applyFont="1" applyBorder="1" applyAlignment="1">
      <alignment horizontal="center"/>
    </xf>
    <xf numFmtId="0" fontId="7" fillId="0" borderId="12" xfId="1" applyFont="1" applyBorder="1" applyAlignment="1">
      <alignment horizontal="center"/>
    </xf>
    <xf numFmtId="164" fontId="2" fillId="0" borderId="6" xfId="2" applyFont="1" applyBorder="1" applyAlignment="1">
      <alignment horizontal="center"/>
    </xf>
    <xf numFmtId="164" fontId="2" fillId="0" borderId="5" xfId="2" applyFont="1" applyBorder="1" applyAlignment="1">
      <alignment horizontal="left"/>
    </xf>
    <xf numFmtId="164" fontId="2" fillId="0" borderId="6" xfId="2" applyFont="1" applyBorder="1" applyAlignment="1">
      <alignment horizontal="left"/>
    </xf>
    <xf numFmtId="164" fontId="2" fillId="0" borderId="5" xfId="2" applyFont="1" applyBorder="1" applyAlignment="1"/>
    <xf numFmtId="164" fontId="2" fillId="0" borderId="6" xfId="2" applyFont="1" applyBorder="1" applyAlignment="1"/>
    <xf numFmtId="164" fontId="2" fillId="0" borderId="15" xfId="1" applyNumberFormat="1" applyFont="1" applyBorder="1" applyAlignment="1">
      <alignment horizontal="center"/>
    </xf>
    <xf numFmtId="164" fontId="2" fillId="0" borderId="16" xfId="1" applyNumberFormat="1" applyFont="1" applyBorder="1" applyAlignment="1">
      <alignment horizontal="center"/>
    </xf>
    <xf numFmtId="0" fontId="4" fillId="0" borderId="0" xfId="1" applyFont="1" applyBorder="1" applyAlignment="1">
      <alignment horizontal="right"/>
    </xf>
    <xf numFmtId="0" fontId="4" fillId="0" borderId="7" xfId="1" applyFont="1" applyBorder="1" applyAlignment="1">
      <alignment horizontal="right"/>
    </xf>
    <xf numFmtId="0" fontId="8" fillId="0" borderId="30" xfId="1" applyFont="1" applyFill="1" applyBorder="1" applyAlignment="1">
      <alignment horizontal="center"/>
    </xf>
    <xf numFmtId="0" fontId="8" fillId="0" borderId="7" xfId="1" applyFont="1" applyFill="1" applyBorder="1" applyAlignment="1">
      <alignment horizontal="center"/>
    </xf>
    <xf numFmtId="164" fontId="4" fillId="0" borderId="5" xfId="2" applyFont="1" applyBorder="1" applyAlignment="1">
      <alignment horizontal="center"/>
    </xf>
    <xf numFmtId="164" fontId="4" fillId="0" borderId="6" xfId="2" applyFont="1" applyBorder="1" applyAlignment="1">
      <alignment horizontal="center"/>
    </xf>
    <xf numFmtId="164" fontId="2" fillId="0" borderId="11" xfId="1" applyNumberFormat="1" applyFont="1" applyBorder="1" applyAlignment="1">
      <alignment horizontal="center"/>
    </xf>
    <xf numFmtId="164" fontId="2" fillId="0" borderId="20" xfId="1" applyNumberFormat="1" applyFont="1" applyBorder="1" applyAlignment="1">
      <alignment horizontal="center"/>
    </xf>
    <xf numFmtId="0" fontId="2" fillId="0" borderId="18" xfId="1" applyFont="1" applyBorder="1" applyAlignment="1">
      <alignment horizontal="center"/>
    </xf>
    <xf numFmtId="0" fontId="2" fillId="0" borderId="21" xfId="1" applyFont="1" applyBorder="1" applyAlignment="1">
      <alignment horizontal="center"/>
    </xf>
    <xf numFmtId="164" fontId="2" fillId="0" borderId="15" xfId="1" applyNumberFormat="1" applyFont="1" applyFill="1" applyBorder="1" applyAlignment="1">
      <alignment horizontal="center"/>
    </xf>
    <xf numFmtId="164" fontId="2" fillId="0" borderId="16" xfId="1" applyNumberFormat="1" applyFont="1" applyFill="1" applyBorder="1" applyAlignment="1">
      <alignment horizontal="center"/>
    </xf>
    <xf numFmtId="164" fontId="2" fillId="0" borderId="15" xfId="0" applyNumberFormat="1" applyFont="1" applyBorder="1" applyAlignment="1">
      <alignment horizontal="center"/>
    </xf>
    <xf numFmtId="164" fontId="2" fillId="0" borderId="16" xfId="0" applyNumberFormat="1" applyFont="1" applyBorder="1" applyAlignment="1">
      <alignment horizontal="center"/>
    </xf>
    <xf numFmtId="164" fontId="2" fillId="0" borderId="11" xfId="0" applyNumberFormat="1" applyFont="1" applyBorder="1" applyAlignment="1">
      <alignment horizontal="left"/>
    </xf>
    <xf numFmtId="164" fontId="2" fillId="0" borderId="20" xfId="0" applyNumberFormat="1" applyFont="1" applyBorder="1" applyAlignment="1">
      <alignment horizontal="left"/>
    </xf>
    <xf numFmtId="164" fontId="4" fillId="0" borderId="26" xfId="0" applyNumberFormat="1" applyFont="1" applyBorder="1" applyAlignment="1">
      <alignment horizontal="left"/>
    </xf>
    <xf numFmtId="164" fontId="4" fillId="0" borderId="27" xfId="0" applyNumberFormat="1" applyFont="1" applyBorder="1" applyAlignment="1">
      <alignment horizontal="left"/>
    </xf>
    <xf numFmtId="0" fontId="1" fillId="0" borderId="18" xfId="1" applyBorder="1" applyAlignment="1">
      <alignment horizontal="center"/>
    </xf>
    <xf numFmtId="0" fontId="1" fillId="0" borderId="21" xfId="1" applyBorder="1" applyAlignment="1">
      <alignment horizontal="center"/>
    </xf>
    <xf numFmtId="0" fontId="2" fillId="0" borderId="25" xfId="1" applyFont="1" applyBorder="1" applyAlignment="1">
      <alignment horizontal="center"/>
    </xf>
    <xf numFmtId="0" fontId="2" fillId="0" borderId="24" xfId="1" applyFont="1" applyBorder="1" applyAlignment="1">
      <alignment horizontal="center"/>
    </xf>
    <xf numFmtId="0" fontId="4" fillId="0" borderId="25"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24" xfId="1" applyFont="1" applyBorder="1" applyAlignment="1">
      <alignment horizontal="center" vertical="center" wrapText="1"/>
    </xf>
  </cellXfs>
  <cellStyles count="3">
    <cellStyle name="Moneda 2 2" xfId="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0.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2.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3.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5.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6.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8.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9.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0.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1.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2.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3.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4.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5.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6.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7.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8.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9.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0.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1.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2.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3.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4.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5.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6.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7.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8.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9.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0.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1.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2.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3.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4.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76200</xdr:colOff>
      <xdr:row>0</xdr:row>
      <xdr:rowOff>85725</xdr:rowOff>
    </xdr:from>
    <xdr:ext cx="819150" cy="933450"/>
    <xdr:pic>
      <xdr:nvPicPr>
        <xdr:cNvPr id="2"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3"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819150" cy="933450"/>
    <xdr:pic>
      <xdr:nvPicPr>
        <xdr:cNvPr id="4"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85725</xdr:rowOff>
    </xdr:from>
    <xdr:ext cx="1247775" cy="933450"/>
    <xdr:pic>
      <xdr:nvPicPr>
        <xdr:cNvPr id="5" name="Picture 1" descr="Logo-OK-CH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572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zoomScaleNormal="100" workbookViewId="0">
      <selection activeCell="R42" sqref="R4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64</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68"/>
      <c r="M4" s="168"/>
      <c r="N4" s="10" t="s">
        <v>2</v>
      </c>
    </row>
    <row r="5" spans="1:22">
      <c r="A5" s="5"/>
      <c r="B5" s="5"/>
      <c r="C5" s="6"/>
      <c r="D5" s="6"/>
      <c r="E5" s="6"/>
      <c r="F5" s="6"/>
      <c r="G5" s="11"/>
      <c r="H5" s="6"/>
      <c r="I5" s="6"/>
      <c r="J5" s="6"/>
      <c r="K5" s="6"/>
      <c r="L5" s="168" t="s">
        <v>3</v>
      </c>
      <c r="M5" s="168"/>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28</v>
      </c>
      <c r="K8" s="169" t="s">
        <v>6</v>
      </c>
      <c r="L8" s="184" t="s">
        <v>16</v>
      </c>
      <c r="M8" s="184"/>
      <c r="N8" s="13">
        <v>2019</v>
      </c>
    </row>
    <row r="9" spans="1:22">
      <c r="A9" s="5"/>
      <c r="B9" s="5"/>
      <c r="C9" s="6"/>
      <c r="D9" s="6"/>
      <c r="E9" s="6"/>
      <c r="F9" s="6"/>
      <c r="G9" s="6"/>
      <c r="H9" s="6"/>
      <c r="I9" s="6"/>
      <c r="J9" s="6"/>
      <c r="K9" s="185" t="s">
        <v>8</v>
      </c>
      <c r="L9" s="185"/>
      <c r="M9" s="186">
        <f>M46</f>
        <v>5394</v>
      </c>
      <c r="N9" s="187"/>
    </row>
    <row r="10" spans="1:22" ht="13.5" customHeight="1">
      <c r="A10" s="5"/>
      <c r="B10" s="5" t="s">
        <v>9</v>
      </c>
      <c r="C10" s="6"/>
      <c r="D10" s="6"/>
      <c r="E10" s="6"/>
      <c r="F10" s="6"/>
      <c r="G10" s="6"/>
      <c r="H10" s="6"/>
      <c r="I10" s="6"/>
      <c r="J10" s="6"/>
      <c r="K10" s="6"/>
      <c r="L10" s="6"/>
      <c r="M10" s="6"/>
      <c r="N10" s="13"/>
    </row>
    <row r="11" spans="1:22">
      <c r="A11" s="172"/>
      <c r="B11" s="176">
        <f>$M$9</f>
        <v>5394</v>
      </c>
      <c r="C11" s="177"/>
      <c r="D11" s="178" t="s">
        <v>280</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279</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74">
        <v>28</v>
      </c>
      <c r="F16" s="169" t="s">
        <v>6</v>
      </c>
      <c r="G16" s="184" t="s">
        <v>16</v>
      </c>
      <c r="H16" s="184"/>
      <c r="I16" s="169" t="s">
        <v>14</v>
      </c>
      <c r="J16" s="174">
        <v>30</v>
      </c>
      <c r="K16" s="16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69"/>
      <c r="F23" s="184" t="s">
        <v>28</v>
      </c>
      <c r="G23" s="184"/>
      <c r="H23" s="6"/>
      <c r="I23" s="6"/>
      <c r="J23" s="11"/>
      <c r="K23" s="6"/>
      <c r="L23" s="6"/>
      <c r="M23" s="6"/>
      <c r="N23" s="13"/>
    </row>
    <row r="24" spans="1:22">
      <c r="A24" s="5"/>
      <c r="B24" s="5" t="s">
        <v>29</v>
      </c>
      <c r="C24" s="6"/>
      <c r="D24" s="23">
        <v>3</v>
      </c>
      <c r="E24" s="169" t="s">
        <v>30</v>
      </c>
      <c r="F24" s="209">
        <v>1120</v>
      </c>
      <c r="G24" s="210"/>
      <c r="H24" s="6" t="s">
        <v>31</v>
      </c>
      <c r="I24" s="6"/>
      <c r="J24" s="24"/>
      <c r="K24" s="6"/>
      <c r="L24" s="6"/>
      <c r="M24" s="211"/>
      <c r="N24" s="212"/>
    </row>
    <row r="25" spans="1:22">
      <c r="A25" s="5"/>
      <c r="B25" s="5" t="s">
        <v>29</v>
      </c>
      <c r="C25" s="6"/>
      <c r="D25" s="23"/>
      <c r="E25" s="169" t="s">
        <v>30</v>
      </c>
      <c r="F25" s="213"/>
      <c r="G25" s="213"/>
      <c r="H25" s="6" t="s">
        <v>32</v>
      </c>
      <c r="I25" s="6"/>
      <c r="J25" s="11"/>
      <c r="K25" s="6" t="s">
        <v>33</v>
      </c>
      <c r="L25" s="6"/>
      <c r="M25" s="214">
        <f>D24*F24+D25*F25</f>
        <v>3360</v>
      </c>
      <c r="N25" s="214"/>
    </row>
    <row r="26" spans="1:22">
      <c r="A26" s="5"/>
      <c r="B26" s="22" t="s">
        <v>34</v>
      </c>
      <c r="C26" s="6"/>
      <c r="D26" s="25"/>
      <c r="E26" s="169"/>
      <c r="F26" s="215"/>
      <c r="G26" s="215"/>
      <c r="H26" s="6"/>
      <c r="I26" s="6"/>
      <c r="J26" s="6"/>
      <c r="K26" s="6"/>
      <c r="L26" s="6"/>
      <c r="M26" s="216"/>
      <c r="N26" s="217"/>
    </row>
    <row r="27" spans="1:22" ht="12">
      <c r="A27" s="5"/>
      <c r="B27" s="5" t="s">
        <v>6</v>
      </c>
      <c r="C27" s="184" t="s">
        <v>35</v>
      </c>
      <c r="D27" s="184"/>
      <c r="E27" s="184"/>
      <c r="F27" s="169" t="s">
        <v>30</v>
      </c>
      <c r="G27" s="184" t="s">
        <v>152</v>
      </c>
      <c r="H27" s="184"/>
      <c r="I27" s="184"/>
      <c r="J27" s="27">
        <v>260</v>
      </c>
      <c r="K27" s="6" t="s">
        <v>36</v>
      </c>
      <c r="L27" s="6"/>
      <c r="M27" s="218"/>
      <c r="N27" s="219"/>
    </row>
    <row r="28" spans="1:22">
      <c r="A28" s="5"/>
      <c r="B28" s="5" t="s">
        <v>6</v>
      </c>
      <c r="C28" s="184" t="s">
        <v>152</v>
      </c>
      <c r="D28" s="184"/>
      <c r="E28" s="184"/>
      <c r="F28" s="28" t="s">
        <v>30</v>
      </c>
      <c r="G28" s="184" t="s">
        <v>35</v>
      </c>
      <c r="H28" s="184"/>
      <c r="I28" s="184"/>
      <c r="J28" s="27">
        <v>260</v>
      </c>
      <c r="K28" s="6" t="s">
        <v>36</v>
      </c>
      <c r="L28" s="6"/>
      <c r="M28" s="6"/>
      <c r="N28" s="29"/>
    </row>
    <row r="29" spans="1:22">
      <c r="A29" s="5"/>
      <c r="B29" s="5" t="s">
        <v>6</v>
      </c>
      <c r="C29" s="184" t="s">
        <v>37</v>
      </c>
      <c r="D29" s="184"/>
      <c r="E29" s="184"/>
      <c r="F29" s="169" t="s">
        <v>30</v>
      </c>
      <c r="G29" s="184" t="s">
        <v>195</v>
      </c>
      <c r="H29" s="184"/>
      <c r="I29" s="184"/>
      <c r="J29" s="27">
        <v>200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6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69" t="s">
        <v>30</v>
      </c>
      <c r="G36" s="207"/>
      <c r="H36" s="207"/>
      <c r="I36" s="207"/>
      <c r="J36" s="31"/>
      <c r="K36" s="6" t="s">
        <v>36</v>
      </c>
      <c r="L36" s="6"/>
      <c r="M36" s="6"/>
      <c r="N36" s="13"/>
    </row>
    <row r="37" spans="1:18">
      <c r="A37" s="5"/>
      <c r="B37" s="5"/>
      <c r="C37" s="207"/>
      <c r="D37" s="207"/>
      <c r="E37" s="207"/>
      <c r="F37" s="169" t="s">
        <v>30</v>
      </c>
      <c r="G37" s="207"/>
      <c r="H37" s="207"/>
      <c r="I37" s="207"/>
      <c r="J37" s="31"/>
      <c r="K37" s="6" t="s">
        <v>36</v>
      </c>
      <c r="L37" s="6"/>
      <c r="M37" s="6"/>
      <c r="N37" s="13"/>
    </row>
    <row r="38" spans="1:18">
      <c r="A38" s="5"/>
      <c r="B38" s="5"/>
      <c r="C38" s="207"/>
      <c r="D38" s="207"/>
      <c r="E38" s="207"/>
      <c r="F38" s="169" t="s">
        <v>30</v>
      </c>
      <c r="G38" s="207"/>
      <c r="H38" s="207"/>
      <c r="I38" s="207"/>
      <c r="J38" s="31"/>
      <c r="K38" s="6" t="s">
        <v>36</v>
      </c>
      <c r="L38" s="6"/>
      <c r="M38" s="6"/>
      <c r="N38" s="13"/>
    </row>
    <row r="39" spans="1:18">
      <c r="A39" s="5"/>
      <c r="B39" s="5"/>
      <c r="C39" s="207"/>
      <c r="D39" s="207"/>
      <c r="E39" s="207"/>
      <c r="F39" s="169" t="s">
        <v>30</v>
      </c>
      <c r="G39" s="207"/>
      <c r="H39" s="207"/>
      <c r="I39" s="207"/>
      <c r="J39" s="31"/>
      <c r="K39" s="6" t="s">
        <v>36</v>
      </c>
      <c r="L39" s="6"/>
      <c r="M39" s="32"/>
      <c r="N39" s="33"/>
    </row>
    <row r="40" spans="1:18">
      <c r="A40" s="5"/>
      <c r="B40" s="5"/>
      <c r="C40" s="207"/>
      <c r="D40" s="207"/>
      <c r="E40" s="207"/>
      <c r="F40" s="169" t="s">
        <v>30</v>
      </c>
      <c r="G40" s="207"/>
      <c r="H40" s="207"/>
      <c r="I40" s="207"/>
      <c r="J40" s="31"/>
      <c r="K40" s="6" t="s">
        <v>36</v>
      </c>
      <c r="L40" s="173"/>
      <c r="M40" s="221">
        <f>M25</f>
        <v>3360</v>
      </c>
      <c r="N40" s="222"/>
    </row>
    <row r="41" spans="1:18">
      <c r="A41" s="5"/>
      <c r="B41" s="5"/>
      <c r="C41" s="207"/>
      <c r="D41" s="207"/>
      <c r="E41" s="207"/>
      <c r="F41" s="16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225*2</f>
        <v>450</v>
      </c>
      <c r="N42" s="224"/>
      <c r="P42" s="185"/>
      <c r="Q42" s="185"/>
    </row>
    <row r="43" spans="1:18">
      <c r="A43" s="5"/>
      <c r="B43" s="37"/>
      <c r="C43" s="38" t="s">
        <v>41</v>
      </c>
      <c r="D43" s="39"/>
      <c r="E43" s="39"/>
      <c r="F43" s="39"/>
      <c r="G43" s="40"/>
      <c r="H43" s="182"/>
      <c r="I43" s="182"/>
      <c r="J43" s="41">
        <f>SUM(J27:J42)</f>
        <v>720</v>
      </c>
      <c r="K43" s="42"/>
      <c r="L43" s="175" t="s">
        <v>34</v>
      </c>
      <c r="M43" s="209">
        <f>J43*J44</f>
        <v>1584.0000000000002</v>
      </c>
      <c r="N43" s="220"/>
      <c r="P43" s="44"/>
      <c r="Q43" s="6"/>
    </row>
    <row r="44" spans="1:18">
      <c r="A44" s="5"/>
      <c r="B44" s="5"/>
      <c r="C44" s="7"/>
      <c r="D44" s="6"/>
      <c r="E44" s="6"/>
      <c r="F44" s="6"/>
      <c r="G44" s="45"/>
      <c r="I44" s="168" t="s">
        <v>42</v>
      </c>
      <c r="J44" s="46">
        <v>2.2000000000000002</v>
      </c>
      <c r="K44" s="229" t="s">
        <v>43</v>
      </c>
      <c r="L44" s="230"/>
      <c r="M44" s="209"/>
      <c r="N44" s="220"/>
      <c r="P44" s="44"/>
      <c r="Q44" s="6"/>
    </row>
    <row r="45" spans="1:18">
      <c r="A45" s="5"/>
      <c r="B45" s="5"/>
      <c r="C45" s="7"/>
      <c r="D45" s="6"/>
      <c r="E45" s="6"/>
      <c r="F45" s="6"/>
      <c r="G45" s="45"/>
      <c r="H45" s="47"/>
      <c r="I45" s="47"/>
      <c r="J45" s="42"/>
      <c r="K45" s="42"/>
      <c r="L45" s="175" t="s">
        <v>44</v>
      </c>
      <c r="M45" s="231"/>
      <c r="N45" s="232"/>
      <c r="P45" s="44"/>
      <c r="Q45" s="6"/>
    </row>
    <row r="46" spans="1:18">
      <c r="A46" s="5"/>
      <c r="B46" s="5" t="s">
        <v>45</v>
      </c>
      <c r="C46" s="6"/>
      <c r="D46" s="6"/>
      <c r="E46" s="173"/>
      <c r="F46" s="233">
        <v>0</v>
      </c>
      <c r="G46" s="234"/>
      <c r="H46" s="175"/>
      <c r="I46" s="175"/>
      <c r="J46" s="175"/>
      <c r="K46" s="6" t="s">
        <v>46</v>
      </c>
      <c r="L46" s="173"/>
      <c r="M46" s="186">
        <f>M43+M42+M40+M44+M45</f>
        <v>5394</v>
      </c>
      <c r="N46" s="187"/>
      <c r="O46" s="48"/>
      <c r="P46" s="44"/>
      <c r="Q46" s="11"/>
    </row>
    <row r="47" spans="1:18">
      <c r="A47" s="5"/>
      <c r="B47" s="5" t="s">
        <v>47</v>
      </c>
      <c r="C47" s="6"/>
      <c r="D47" s="6"/>
      <c r="E47" s="173"/>
      <c r="F47" s="225">
        <v>0</v>
      </c>
      <c r="G47" s="226"/>
      <c r="H47" s="175"/>
      <c r="I47" s="175"/>
      <c r="J47" s="175"/>
      <c r="K47" s="6" t="s">
        <v>48</v>
      </c>
      <c r="L47" s="173"/>
      <c r="M47" s="186"/>
      <c r="N47" s="187"/>
      <c r="P47" s="44"/>
      <c r="Q47" s="11"/>
    </row>
    <row r="48" spans="1:18">
      <c r="A48" s="5"/>
      <c r="B48" s="5" t="s">
        <v>49</v>
      </c>
      <c r="C48" s="6"/>
      <c r="D48" s="6"/>
      <c r="E48" s="173"/>
      <c r="F48" s="237">
        <f>SUM(F46:G47)</f>
        <v>0</v>
      </c>
      <c r="G48" s="238"/>
      <c r="H48" s="175"/>
      <c r="I48" s="175"/>
      <c r="J48" s="175"/>
      <c r="K48" s="6"/>
      <c r="L48" s="173"/>
      <c r="M48" s="49"/>
      <c r="N48" s="50"/>
      <c r="P48" s="44"/>
      <c r="Q48" s="51"/>
    </row>
    <row r="49" spans="1:17">
      <c r="A49" s="5"/>
      <c r="B49" s="5" t="s">
        <v>50</v>
      </c>
      <c r="C49" s="6"/>
      <c r="D49" s="6"/>
      <c r="E49" s="173"/>
      <c r="F49" s="225">
        <v>0</v>
      </c>
      <c r="G49" s="226"/>
      <c r="H49" s="175"/>
      <c r="I49" s="175"/>
      <c r="J49" s="175"/>
      <c r="K49" s="6"/>
      <c r="L49" s="173"/>
      <c r="M49" s="49"/>
      <c r="N49" s="50"/>
      <c r="P49" s="44"/>
      <c r="Q49" s="11"/>
    </row>
    <row r="50" spans="1:17">
      <c r="A50" s="5"/>
      <c r="B50" s="5" t="s">
        <v>49</v>
      </c>
      <c r="C50" s="6"/>
      <c r="D50" s="6"/>
      <c r="E50" s="173"/>
      <c r="F50" s="237">
        <f>SUM(F48:G49)</f>
        <v>0</v>
      </c>
      <c r="G50" s="238"/>
      <c r="H50" s="175"/>
      <c r="I50" s="175"/>
      <c r="J50" s="175"/>
      <c r="K50" s="6"/>
      <c r="L50" s="173"/>
      <c r="M50" s="49"/>
      <c r="N50" s="50"/>
      <c r="P50" s="44"/>
      <c r="Q50" s="11"/>
    </row>
    <row r="51" spans="1:17">
      <c r="A51" s="5"/>
      <c r="B51" s="5" t="s">
        <v>34</v>
      </c>
      <c r="C51" s="6"/>
      <c r="D51" s="6"/>
      <c r="E51" s="173"/>
      <c r="F51" s="233">
        <v>0</v>
      </c>
      <c r="G51" s="234"/>
      <c r="H51" s="6"/>
      <c r="I51" s="52" t="s">
        <v>51</v>
      </c>
      <c r="J51" s="39"/>
      <c r="K51" s="39"/>
      <c r="L51" s="39"/>
      <c r="M51" s="39"/>
      <c r="N51" s="53"/>
      <c r="P51" s="44"/>
      <c r="Q51" s="11"/>
    </row>
    <row r="52" spans="1:17">
      <c r="A52" s="5"/>
      <c r="B52" s="5" t="s">
        <v>52</v>
      </c>
      <c r="C52" s="6"/>
      <c r="D52" s="6"/>
      <c r="E52" s="173"/>
      <c r="F52" s="225">
        <v>0</v>
      </c>
      <c r="G52" s="226"/>
      <c r="H52" s="6"/>
      <c r="I52" s="54"/>
      <c r="J52" s="55"/>
      <c r="K52" s="55"/>
      <c r="L52" s="55"/>
      <c r="M52" s="55"/>
      <c r="N52" s="56"/>
      <c r="P52" s="6"/>
      <c r="Q52" s="6"/>
    </row>
    <row r="53" spans="1:17">
      <c r="A53" s="5"/>
      <c r="B53" s="5" t="s">
        <v>44</v>
      </c>
      <c r="C53" s="6"/>
      <c r="D53" s="6"/>
      <c r="E53" s="173" t="s">
        <v>53</v>
      </c>
      <c r="F53" s="225">
        <v>0</v>
      </c>
      <c r="G53" s="226"/>
      <c r="H53" s="6"/>
      <c r="I53" s="54"/>
      <c r="J53" s="55"/>
      <c r="K53" s="55"/>
      <c r="L53" s="55"/>
      <c r="M53" s="55"/>
      <c r="N53" s="56"/>
      <c r="P53" s="6"/>
      <c r="Q53" s="6"/>
    </row>
    <row r="54" spans="1:17">
      <c r="A54" s="5"/>
      <c r="B54" s="5" t="s">
        <v>54</v>
      </c>
      <c r="C54" s="6"/>
      <c r="D54" s="6"/>
      <c r="E54" s="173"/>
      <c r="F54" s="225">
        <v>0</v>
      </c>
      <c r="G54" s="226"/>
      <c r="H54" s="57"/>
      <c r="I54" s="54"/>
      <c r="J54" s="55"/>
      <c r="K54" s="55"/>
      <c r="L54" s="55"/>
      <c r="M54" s="55"/>
      <c r="N54" s="56"/>
      <c r="P54" s="185"/>
      <c r="Q54" s="185"/>
    </row>
    <row r="55" spans="1:17">
      <c r="A55" s="5"/>
      <c r="B55" s="5" t="s">
        <v>48</v>
      </c>
      <c r="C55" s="6"/>
      <c r="D55" s="6"/>
      <c r="E55" s="173"/>
      <c r="F55" s="239">
        <f>SUM(F50:G54)</f>
        <v>0</v>
      </c>
      <c r="G55" s="240"/>
      <c r="H55" s="6"/>
      <c r="I55" s="54"/>
      <c r="J55" s="55"/>
      <c r="K55" s="55"/>
      <c r="L55" s="55"/>
      <c r="M55" s="55"/>
      <c r="N55" s="56"/>
      <c r="P55" s="44"/>
      <c r="Q55" s="6"/>
    </row>
    <row r="56" spans="1:17">
      <c r="A56" s="5"/>
      <c r="B56" s="5" t="s">
        <v>55</v>
      </c>
      <c r="C56" s="6"/>
      <c r="D56" s="6"/>
      <c r="E56" s="173"/>
      <c r="F56" s="241">
        <f>+M46-F55</f>
        <v>5394</v>
      </c>
      <c r="G56" s="242"/>
      <c r="H56" s="6"/>
      <c r="I56" s="58"/>
      <c r="J56" s="31"/>
      <c r="K56" s="31"/>
      <c r="L56" s="31"/>
      <c r="M56" s="31"/>
      <c r="N56" s="59"/>
      <c r="P56" s="44"/>
      <c r="Q56" s="6"/>
    </row>
    <row r="57" spans="1:17" ht="12" thickBot="1">
      <c r="A57" s="5"/>
      <c r="B57" s="60" t="s">
        <v>49</v>
      </c>
      <c r="C57" s="30"/>
      <c r="D57" s="30"/>
      <c r="E57" s="61"/>
      <c r="F57" s="243">
        <f>+F55+F56</f>
        <v>5394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70"/>
      <c r="C59" s="169"/>
      <c r="D59" s="169"/>
      <c r="E59" s="169"/>
      <c r="F59" s="169"/>
      <c r="G59" s="169"/>
      <c r="H59" s="6"/>
      <c r="I59" s="169"/>
      <c r="J59" s="169"/>
      <c r="K59" s="169"/>
      <c r="L59" s="169"/>
      <c r="M59" s="169"/>
      <c r="N59" s="171"/>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179</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278</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P54:Q54"/>
    <mergeCell ref="F55:G55"/>
    <mergeCell ref="F56:G56"/>
    <mergeCell ref="F57:G57"/>
    <mergeCell ref="B64:G64"/>
    <mergeCell ref="I64:N64"/>
    <mergeCell ref="B60:G60"/>
    <mergeCell ref="B61:G61"/>
    <mergeCell ref="I61:N61"/>
    <mergeCell ref="B62:G62"/>
    <mergeCell ref="I62:N62"/>
    <mergeCell ref="B63:G63"/>
    <mergeCell ref="I63:N63"/>
    <mergeCell ref="B58:G58"/>
    <mergeCell ref="I58:N58"/>
    <mergeCell ref="F48:G48"/>
    <mergeCell ref="F49:G49"/>
    <mergeCell ref="F50:G50"/>
    <mergeCell ref="F51:G51"/>
    <mergeCell ref="F52:G52"/>
    <mergeCell ref="F53:G53"/>
    <mergeCell ref="F54:G54"/>
    <mergeCell ref="F47:G47"/>
    <mergeCell ref="M47:N47"/>
    <mergeCell ref="C42:E42"/>
    <mergeCell ref="G42:I42"/>
    <mergeCell ref="K42:L42"/>
    <mergeCell ref="M42:N42"/>
    <mergeCell ref="K44:L44"/>
    <mergeCell ref="M44:N44"/>
    <mergeCell ref="M45:N45"/>
    <mergeCell ref="F46:G46"/>
    <mergeCell ref="M46:N46"/>
    <mergeCell ref="P42:Q42"/>
    <mergeCell ref="H43:I43"/>
    <mergeCell ref="M43:N43"/>
    <mergeCell ref="C39:E39"/>
    <mergeCell ref="G39:I39"/>
    <mergeCell ref="C40:E40"/>
    <mergeCell ref="G40:I40"/>
    <mergeCell ref="M40:N40"/>
    <mergeCell ref="C41:E41"/>
    <mergeCell ref="G41:I41"/>
    <mergeCell ref="M41:N41"/>
    <mergeCell ref="C36:E36"/>
    <mergeCell ref="G36:I36"/>
    <mergeCell ref="C37:E37"/>
    <mergeCell ref="G37:I37"/>
    <mergeCell ref="C38:E38"/>
    <mergeCell ref="G38:I38"/>
    <mergeCell ref="C33:E33"/>
    <mergeCell ref="G33:I33"/>
    <mergeCell ref="C34:E34"/>
    <mergeCell ref="G34:I34"/>
    <mergeCell ref="C35:E35"/>
    <mergeCell ref="G35:I35"/>
    <mergeCell ref="C30:E30"/>
    <mergeCell ref="G30:I30"/>
    <mergeCell ref="C31:E31"/>
    <mergeCell ref="G31:I31"/>
    <mergeCell ref="C32:E32"/>
    <mergeCell ref="G32:I32"/>
    <mergeCell ref="L20:N20"/>
    <mergeCell ref="C29:E29"/>
    <mergeCell ref="G29:I29"/>
    <mergeCell ref="F23:G23"/>
    <mergeCell ref="F24:G24"/>
    <mergeCell ref="M24:N24"/>
    <mergeCell ref="F25:G25"/>
    <mergeCell ref="M25:N25"/>
    <mergeCell ref="F26:G26"/>
    <mergeCell ref="M26:N26"/>
    <mergeCell ref="C27:E27"/>
    <mergeCell ref="G27:I27"/>
    <mergeCell ref="M27:N27"/>
    <mergeCell ref="C28:E28"/>
    <mergeCell ref="G28:I28"/>
    <mergeCell ref="B21:E21"/>
    <mergeCell ref="F21:I21"/>
    <mergeCell ref="J21:K21"/>
    <mergeCell ref="L21:N21"/>
    <mergeCell ref="B13:N15"/>
    <mergeCell ref="G16:H16"/>
    <mergeCell ref="L16:M16"/>
    <mergeCell ref="B17:N17"/>
    <mergeCell ref="B18:C18"/>
    <mergeCell ref="E18:G18"/>
    <mergeCell ref="I18:J18"/>
    <mergeCell ref="L18:M18"/>
    <mergeCell ref="B19:N19"/>
    <mergeCell ref="B20:E20"/>
    <mergeCell ref="F20:I20"/>
    <mergeCell ref="J20:K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78"/>
  <sheetViews>
    <sheetView zoomScaleNormal="100" workbookViewId="0">
      <selection activeCell="I64" sqref="I64:N64"/>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55</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55"/>
      <c r="M4" s="155"/>
      <c r="N4" s="10" t="s">
        <v>2</v>
      </c>
    </row>
    <row r="5" spans="1:22">
      <c r="A5" s="5"/>
      <c r="B5" s="5"/>
      <c r="C5" s="6"/>
      <c r="D5" s="6"/>
      <c r="E5" s="6"/>
      <c r="F5" s="6"/>
      <c r="G5" s="11"/>
      <c r="H5" s="6"/>
      <c r="I5" s="6"/>
      <c r="J5" s="6"/>
      <c r="K5" s="6"/>
      <c r="L5" s="155" t="s">
        <v>3</v>
      </c>
      <c r="M5" s="15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24</v>
      </c>
      <c r="K8" s="153" t="s">
        <v>6</v>
      </c>
      <c r="L8" s="184" t="s">
        <v>16</v>
      </c>
      <c r="M8" s="184"/>
      <c r="N8" s="13">
        <v>2019</v>
      </c>
    </row>
    <row r="9" spans="1:22">
      <c r="A9" s="5"/>
      <c r="B9" s="5"/>
      <c r="C9" s="6"/>
      <c r="D9" s="6"/>
      <c r="E9" s="6"/>
      <c r="F9" s="6"/>
      <c r="G9" s="6"/>
      <c r="H9" s="6"/>
      <c r="I9" s="6"/>
      <c r="J9" s="6"/>
      <c r="K9" s="185" t="s">
        <v>8</v>
      </c>
      <c r="L9" s="185"/>
      <c r="M9" s="186">
        <f>M46</f>
        <v>4000</v>
      </c>
      <c r="N9" s="187"/>
    </row>
    <row r="10" spans="1:22" ht="13.5" customHeight="1">
      <c r="A10" s="5"/>
      <c r="B10" s="5" t="s">
        <v>9</v>
      </c>
      <c r="C10" s="6"/>
      <c r="D10" s="6"/>
      <c r="E10" s="6"/>
      <c r="F10" s="6"/>
      <c r="G10" s="6"/>
      <c r="H10" s="6"/>
      <c r="I10" s="6"/>
      <c r="J10" s="6"/>
      <c r="K10" s="6"/>
      <c r="L10" s="6"/>
      <c r="M10" s="6"/>
      <c r="N10" s="13"/>
    </row>
    <row r="11" spans="1:22">
      <c r="A11" s="158"/>
      <c r="B11" s="176">
        <f>$M$9</f>
        <v>4000</v>
      </c>
      <c r="C11" s="177"/>
      <c r="D11" s="178" t="s">
        <v>247</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244</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56">
        <v>25</v>
      </c>
      <c r="F16" s="153" t="s">
        <v>6</v>
      </c>
      <c r="G16" s="184" t="s">
        <v>16</v>
      </c>
      <c r="H16" s="184"/>
      <c r="I16" s="153" t="s">
        <v>14</v>
      </c>
      <c r="J16" s="156">
        <v>28</v>
      </c>
      <c r="K16" s="15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3"/>
      <c r="F23" s="184" t="s">
        <v>28</v>
      </c>
      <c r="G23" s="184"/>
      <c r="H23" s="6"/>
      <c r="I23" s="6"/>
      <c r="J23" s="11"/>
      <c r="K23" s="6"/>
      <c r="L23" s="6"/>
      <c r="M23" s="6"/>
      <c r="N23" s="13"/>
    </row>
    <row r="24" spans="1:22">
      <c r="A24" s="5"/>
      <c r="B24" s="5" t="s">
        <v>29</v>
      </c>
      <c r="C24" s="6"/>
      <c r="D24" s="23">
        <v>3</v>
      </c>
      <c r="E24" s="153" t="s">
        <v>30</v>
      </c>
      <c r="F24" s="209">
        <v>1120</v>
      </c>
      <c r="G24" s="210"/>
      <c r="H24" s="6" t="s">
        <v>31</v>
      </c>
      <c r="I24" s="6"/>
      <c r="J24" s="24"/>
      <c r="K24" s="6"/>
      <c r="L24" s="6"/>
      <c r="M24" s="211"/>
      <c r="N24" s="212"/>
    </row>
    <row r="25" spans="1:22">
      <c r="A25" s="5"/>
      <c r="B25" s="5" t="s">
        <v>29</v>
      </c>
      <c r="C25" s="6"/>
      <c r="D25" s="23">
        <v>1</v>
      </c>
      <c r="E25" s="153" t="s">
        <v>30</v>
      </c>
      <c r="F25" s="213">
        <v>640</v>
      </c>
      <c r="G25" s="213"/>
      <c r="H25" s="6" t="s">
        <v>32</v>
      </c>
      <c r="I25" s="6"/>
      <c r="J25" s="11"/>
      <c r="K25" s="6" t="s">
        <v>33</v>
      </c>
      <c r="L25" s="6"/>
      <c r="M25" s="214">
        <f>D24*F24+D25*F25</f>
        <v>4000</v>
      </c>
      <c r="N25" s="214"/>
    </row>
    <row r="26" spans="1:22">
      <c r="A26" s="5"/>
      <c r="B26" s="22" t="s">
        <v>34</v>
      </c>
      <c r="C26" s="6"/>
      <c r="D26" s="25"/>
      <c r="E26" s="153"/>
      <c r="F26" s="215"/>
      <c r="G26" s="215"/>
      <c r="H26" s="6"/>
      <c r="I26" s="6"/>
      <c r="J26" s="6"/>
      <c r="K26" s="6"/>
      <c r="L26" s="6"/>
      <c r="M26" s="216"/>
      <c r="N26" s="217"/>
    </row>
    <row r="27" spans="1:22" ht="12">
      <c r="A27" s="5"/>
      <c r="B27" s="5" t="s">
        <v>6</v>
      </c>
      <c r="C27" s="184" t="s">
        <v>35</v>
      </c>
      <c r="D27" s="184"/>
      <c r="E27" s="184"/>
      <c r="F27" s="153" t="s">
        <v>30</v>
      </c>
      <c r="G27" s="184" t="s">
        <v>152</v>
      </c>
      <c r="H27" s="184"/>
      <c r="I27" s="184"/>
      <c r="J27" s="27"/>
      <c r="K27" s="6" t="s">
        <v>36</v>
      </c>
      <c r="L27" s="6"/>
      <c r="M27" s="218"/>
      <c r="N27" s="219"/>
    </row>
    <row r="28" spans="1:22">
      <c r="A28" s="5"/>
      <c r="B28" s="5" t="s">
        <v>6</v>
      </c>
      <c r="C28" s="184" t="s">
        <v>152</v>
      </c>
      <c r="D28" s="184"/>
      <c r="E28" s="184"/>
      <c r="F28" s="28" t="s">
        <v>30</v>
      </c>
      <c r="G28" s="184" t="s">
        <v>35</v>
      </c>
      <c r="H28" s="184"/>
      <c r="I28" s="184"/>
      <c r="J28" s="27"/>
      <c r="K28" s="6" t="s">
        <v>36</v>
      </c>
      <c r="L28" s="6"/>
      <c r="M28" s="6"/>
      <c r="N28" s="29"/>
    </row>
    <row r="29" spans="1:22">
      <c r="A29" s="5"/>
      <c r="B29" s="5" t="s">
        <v>6</v>
      </c>
      <c r="C29" s="184" t="s">
        <v>35</v>
      </c>
      <c r="D29" s="184"/>
      <c r="E29" s="184"/>
      <c r="F29" s="153" t="s">
        <v>30</v>
      </c>
      <c r="G29" s="184" t="s">
        <v>82</v>
      </c>
      <c r="H29" s="184"/>
      <c r="I29" s="184"/>
      <c r="J29" s="27"/>
      <c r="K29" s="6" t="s">
        <v>36</v>
      </c>
      <c r="L29" s="6"/>
      <c r="M29" s="6"/>
      <c r="N29" s="13"/>
    </row>
    <row r="30" spans="1:22">
      <c r="A30" s="5"/>
      <c r="B30" s="5" t="s">
        <v>6</v>
      </c>
      <c r="C30" s="184" t="s">
        <v>82</v>
      </c>
      <c r="D30" s="184"/>
      <c r="E30" s="184"/>
      <c r="F30" s="28" t="s">
        <v>30</v>
      </c>
      <c r="G30" s="184" t="s">
        <v>35</v>
      </c>
      <c r="H30" s="184"/>
      <c r="I30" s="184"/>
      <c r="J30" s="27"/>
      <c r="K30" s="6" t="s">
        <v>36</v>
      </c>
      <c r="L30" s="6"/>
      <c r="M30" s="6"/>
      <c r="N30" s="13"/>
    </row>
    <row r="31" spans="1:22" ht="11.25" customHeight="1">
      <c r="A31" s="5"/>
      <c r="B31" s="5" t="s">
        <v>6</v>
      </c>
      <c r="C31" s="184" t="s">
        <v>37</v>
      </c>
      <c r="D31" s="184"/>
      <c r="E31" s="184"/>
      <c r="F31" s="153" t="s">
        <v>30</v>
      </c>
      <c r="G31" s="184" t="s">
        <v>37</v>
      </c>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3" t="s">
        <v>30</v>
      </c>
      <c r="G36" s="207"/>
      <c r="H36" s="207"/>
      <c r="I36" s="207"/>
      <c r="J36" s="31"/>
      <c r="K36" s="6" t="s">
        <v>36</v>
      </c>
      <c r="L36" s="6"/>
      <c r="M36" s="6"/>
      <c r="N36" s="13"/>
    </row>
    <row r="37" spans="1:18">
      <c r="A37" s="5"/>
      <c r="B37" s="5"/>
      <c r="C37" s="207"/>
      <c r="D37" s="207"/>
      <c r="E37" s="207"/>
      <c r="F37" s="153" t="s">
        <v>30</v>
      </c>
      <c r="G37" s="207"/>
      <c r="H37" s="207"/>
      <c r="I37" s="207"/>
      <c r="J37" s="31"/>
      <c r="K37" s="6" t="s">
        <v>36</v>
      </c>
      <c r="L37" s="6"/>
      <c r="M37" s="6"/>
      <c r="N37" s="13"/>
    </row>
    <row r="38" spans="1:18">
      <c r="A38" s="5"/>
      <c r="B38" s="5"/>
      <c r="C38" s="207"/>
      <c r="D38" s="207"/>
      <c r="E38" s="207"/>
      <c r="F38" s="153" t="s">
        <v>30</v>
      </c>
      <c r="G38" s="207"/>
      <c r="H38" s="207"/>
      <c r="I38" s="207"/>
      <c r="J38" s="31"/>
      <c r="K38" s="6" t="s">
        <v>36</v>
      </c>
      <c r="L38" s="6"/>
      <c r="M38" s="6"/>
      <c r="N38" s="13"/>
    </row>
    <row r="39" spans="1:18">
      <c r="A39" s="5"/>
      <c r="B39" s="5"/>
      <c r="C39" s="207"/>
      <c r="D39" s="207"/>
      <c r="E39" s="207"/>
      <c r="F39" s="153" t="s">
        <v>30</v>
      </c>
      <c r="G39" s="207"/>
      <c r="H39" s="207"/>
      <c r="I39" s="207"/>
      <c r="J39" s="31"/>
      <c r="K39" s="6" t="s">
        <v>36</v>
      </c>
      <c r="L39" s="6"/>
      <c r="M39" s="32"/>
      <c r="N39" s="33"/>
    </row>
    <row r="40" spans="1:18">
      <c r="A40" s="5"/>
      <c r="B40" s="5"/>
      <c r="C40" s="207"/>
      <c r="D40" s="207"/>
      <c r="E40" s="207"/>
      <c r="F40" s="153" t="s">
        <v>30</v>
      </c>
      <c r="G40" s="207"/>
      <c r="H40" s="207"/>
      <c r="I40" s="207"/>
      <c r="J40" s="31"/>
      <c r="K40" s="6" t="s">
        <v>36</v>
      </c>
      <c r="L40" s="159"/>
      <c r="M40" s="221">
        <f>M25</f>
        <v>4000</v>
      </c>
      <c r="N40" s="222"/>
    </row>
    <row r="41" spans="1:18">
      <c r="A41" s="5"/>
      <c r="B41" s="5"/>
      <c r="C41" s="207"/>
      <c r="D41" s="207"/>
      <c r="E41" s="207"/>
      <c r="F41" s="15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154" t="s">
        <v>34</v>
      </c>
      <c r="M43" s="209">
        <f>J43*J44</f>
        <v>0</v>
      </c>
      <c r="N43" s="220"/>
      <c r="P43" s="44"/>
      <c r="Q43" s="6"/>
    </row>
    <row r="44" spans="1:18">
      <c r="A44" s="5"/>
      <c r="B44" s="5"/>
      <c r="C44" s="7"/>
      <c r="D44" s="6"/>
      <c r="E44" s="6"/>
      <c r="F44" s="6"/>
      <c r="G44" s="45"/>
      <c r="I44" s="155" t="s">
        <v>42</v>
      </c>
      <c r="J44" s="46">
        <v>1.6</v>
      </c>
      <c r="K44" s="229" t="s">
        <v>43</v>
      </c>
      <c r="L44" s="230"/>
      <c r="M44" s="209"/>
      <c r="N44" s="220"/>
      <c r="P44" s="44"/>
      <c r="Q44" s="6"/>
    </row>
    <row r="45" spans="1:18">
      <c r="A45" s="5"/>
      <c r="B45" s="5"/>
      <c r="C45" s="7"/>
      <c r="D45" s="6"/>
      <c r="E45" s="6"/>
      <c r="F45" s="6"/>
      <c r="G45" s="45"/>
      <c r="H45" s="47"/>
      <c r="I45" s="47"/>
      <c r="J45" s="42"/>
      <c r="K45" s="42"/>
      <c r="L45" s="154" t="s">
        <v>44</v>
      </c>
      <c r="M45" s="231"/>
      <c r="N45" s="232"/>
      <c r="P45" s="44"/>
      <c r="Q45" s="6"/>
    </row>
    <row r="46" spans="1:18">
      <c r="A46" s="5"/>
      <c r="B46" s="5" t="s">
        <v>45</v>
      </c>
      <c r="C46" s="6"/>
      <c r="D46" s="6"/>
      <c r="E46" s="159"/>
      <c r="F46" s="233">
        <v>0</v>
      </c>
      <c r="G46" s="234"/>
      <c r="H46" s="154"/>
      <c r="I46" s="154"/>
      <c r="J46" s="154"/>
      <c r="K46" s="6" t="s">
        <v>46</v>
      </c>
      <c r="L46" s="159"/>
      <c r="M46" s="186">
        <f>M43+M42+M40+M44+M45</f>
        <v>4000</v>
      </c>
      <c r="N46" s="187"/>
      <c r="O46" s="48"/>
      <c r="P46" s="44"/>
      <c r="Q46" s="11"/>
    </row>
    <row r="47" spans="1:18">
      <c r="A47" s="5"/>
      <c r="B47" s="5" t="s">
        <v>47</v>
      </c>
      <c r="C47" s="6"/>
      <c r="D47" s="6"/>
      <c r="E47" s="159"/>
      <c r="F47" s="225">
        <v>0</v>
      </c>
      <c r="G47" s="226"/>
      <c r="H47" s="154"/>
      <c r="I47" s="154"/>
      <c r="J47" s="154"/>
      <c r="K47" s="6" t="s">
        <v>48</v>
      </c>
      <c r="L47" s="159"/>
      <c r="M47" s="186"/>
      <c r="N47" s="187"/>
      <c r="P47" s="44"/>
      <c r="Q47" s="11"/>
    </row>
    <row r="48" spans="1:18">
      <c r="A48" s="5"/>
      <c r="B48" s="5" t="s">
        <v>49</v>
      </c>
      <c r="C48" s="6"/>
      <c r="D48" s="6"/>
      <c r="E48" s="159"/>
      <c r="F48" s="237">
        <f>SUM(F46:G47)</f>
        <v>0</v>
      </c>
      <c r="G48" s="238"/>
      <c r="H48" s="154"/>
      <c r="I48" s="154"/>
      <c r="J48" s="154"/>
      <c r="K48" s="6"/>
      <c r="L48" s="159"/>
      <c r="M48" s="49"/>
      <c r="N48" s="50"/>
      <c r="P48" s="44"/>
      <c r="Q48" s="51"/>
    </row>
    <row r="49" spans="1:17">
      <c r="A49" s="5"/>
      <c r="B49" s="5" t="s">
        <v>50</v>
      </c>
      <c r="C49" s="6"/>
      <c r="D49" s="6"/>
      <c r="E49" s="159"/>
      <c r="F49" s="225">
        <v>0</v>
      </c>
      <c r="G49" s="226"/>
      <c r="H49" s="154"/>
      <c r="I49" s="154"/>
      <c r="J49" s="154"/>
      <c r="K49" s="6"/>
      <c r="L49" s="159"/>
      <c r="M49" s="49"/>
      <c r="N49" s="50"/>
      <c r="P49" s="44"/>
      <c r="Q49" s="11"/>
    </row>
    <row r="50" spans="1:17">
      <c r="A50" s="5"/>
      <c r="B50" s="5" t="s">
        <v>49</v>
      </c>
      <c r="C50" s="6"/>
      <c r="D50" s="6"/>
      <c r="E50" s="159"/>
      <c r="F50" s="237">
        <f>SUM(F48:G49)</f>
        <v>0</v>
      </c>
      <c r="G50" s="238"/>
      <c r="H50" s="154"/>
      <c r="I50" s="154"/>
      <c r="J50" s="154"/>
      <c r="K50" s="6"/>
      <c r="L50" s="159"/>
      <c r="M50" s="49"/>
      <c r="N50" s="50"/>
      <c r="P50" s="44"/>
      <c r="Q50" s="11"/>
    </row>
    <row r="51" spans="1:17">
      <c r="A51" s="5"/>
      <c r="B51" s="5" t="s">
        <v>34</v>
      </c>
      <c r="C51" s="6"/>
      <c r="D51" s="6"/>
      <c r="E51" s="159"/>
      <c r="F51" s="233">
        <v>0</v>
      </c>
      <c r="G51" s="234"/>
      <c r="H51" s="6"/>
      <c r="I51" s="52" t="s">
        <v>51</v>
      </c>
      <c r="J51" s="39"/>
      <c r="K51" s="39"/>
      <c r="L51" s="39"/>
      <c r="M51" s="39"/>
      <c r="N51" s="53"/>
      <c r="P51" s="44"/>
      <c r="Q51" s="11"/>
    </row>
    <row r="52" spans="1:17">
      <c r="A52" s="5"/>
      <c r="B52" s="5" t="s">
        <v>52</v>
      </c>
      <c r="C52" s="6"/>
      <c r="D52" s="6"/>
      <c r="E52" s="159"/>
      <c r="F52" s="225">
        <v>0</v>
      </c>
      <c r="G52" s="226"/>
      <c r="H52" s="6"/>
      <c r="I52" s="54"/>
      <c r="J52" s="55"/>
      <c r="K52" s="55"/>
      <c r="L52" s="55"/>
      <c r="M52" s="55"/>
      <c r="N52" s="56"/>
      <c r="P52" s="6"/>
      <c r="Q52" s="6"/>
    </row>
    <row r="53" spans="1:17">
      <c r="A53" s="5"/>
      <c r="B53" s="5" t="s">
        <v>44</v>
      </c>
      <c r="C53" s="6"/>
      <c r="D53" s="6"/>
      <c r="E53" s="159" t="s">
        <v>53</v>
      </c>
      <c r="F53" s="225">
        <v>0</v>
      </c>
      <c r="G53" s="226"/>
      <c r="H53" s="6"/>
      <c r="I53" s="54"/>
      <c r="J53" s="55"/>
      <c r="K53" s="55"/>
      <c r="L53" s="55"/>
      <c r="M53" s="55"/>
      <c r="N53" s="56"/>
      <c r="P53" s="6"/>
      <c r="Q53" s="6"/>
    </row>
    <row r="54" spans="1:17">
      <c r="A54" s="5"/>
      <c r="B54" s="5" t="s">
        <v>54</v>
      </c>
      <c r="C54" s="6"/>
      <c r="D54" s="6"/>
      <c r="E54" s="159"/>
      <c r="F54" s="225">
        <v>0</v>
      </c>
      <c r="G54" s="226"/>
      <c r="H54" s="57"/>
      <c r="I54" s="54"/>
      <c r="J54" s="55"/>
      <c r="K54" s="55"/>
      <c r="L54" s="55"/>
      <c r="M54" s="55"/>
      <c r="N54" s="56"/>
      <c r="P54" s="185"/>
      <c r="Q54" s="185"/>
    </row>
    <row r="55" spans="1:17">
      <c r="A55" s="5"/>
      <c r="B55" s="5" t="s">
        <v>48</v>
      </c>
      <c r="C55" s="6"/>
      <c r="D55" s="6"/>
      <c r="E55" s="159"/>
      <c r="F55" s="239">
        <f>SUM(F50:G54)</f>
        <v>0</v>
      </c>
      <c r="G55" s="240"/>
      <c r="H55" s="6"/>
      <c r="I55" s="54"/>
      <c r="J55" s="55"/>
      <c r="K55" s="55"/>
      <c r="L55" s="55"/>
      <c r="M55" s="55"/>
      <c r="N55" s="56"/>
      <c r="P55" s="44"/>
      <c r="Q55" s="6"/>
    </row>
    <row r="56" spans="1:17">
      <c r="A56" s="5"/>
      <c r="B56" s="5" t="s">
        <v>55</v>
      </c>
      <c r="C56" s="6"/>
      <c r="D56" s="6"/>
      <c r="E56" s="159"/>
      <c r="F56" s="241">
        <f>+M46-F55</f>
        <v>4000</v>
      </c>
      <c r="G56" s="242"/>
      <c r="H56" s="6"/>
      <c r="I56" s="58"/>
      <c r="J56" s="31"/>
      <c r="K56" s="31"/>
      <c r="L56" s="31"/>
      <c r="M56" s="31"/>
      <c r="N56" s="59"/>
      <c r="P56" s="44"/>
      <c r="Q56" s="6"/>
    </row>
    <row r="57" spans="1:17" ht="12" thickBot="1">
      <c r="A57" s="5"/>
      <c r="B57" s="60" t="s">
        <v>49</v>
      </c>
      <c r="C57" s="30"/>
      <c r="D57" s="30"/>
      <c r="E57" s="61"/>
      <c r="F57" s="243">
        <f>+F55+F56</f>
        <v>4000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52"/>
      <c r="C59" s="153"/>
      <c r="D59" s="153"/>
      <c r="E59" s="153"/>
      <c r="F59" s="153"/>
      <c r="G59" s="153"/>
      <c r="H59" s="6"/>
      <c r="I59" s="153"/>
      <c r="J59" s="153"/>
      <c r="K59" s="153"/>
      <c r="L59" s="153"/>
      <c r="M59" s="153"/>
      <c r="N59" s="15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74</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248</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78"/>
  <sheetViews>
    <sheetView zoomScaleNormal="100" workbookViewId="0">
      <selection activeCell="U3" sqref="U3"/>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54</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55"/>
      <c r="M4" s="155"/>
      <c r="N4" s="10" t="s">
        <v>2</v>
      </c>
    </row>
    <row r="5" spans="1:22">
      <c r="A5" s="5"/>
      <c r="B5" s="5"/>
      <c r="C5" s="6"/>
      <c r="D5" s="6"/>
      <c r="E5" s="6"/>
      <c r="F5" s="6"/>
      <c r="G5" s="11"/>
      <c r="H5" s="6"/>
      <c r="I5" s="6"/>
      <c r="J5" s="6"/>
      <c r="K5" s="6"/>
      <c r="L5" s="155" t="s">
        <v>3</v>
      </c>
      <c r="M5" s="15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24</v>
      </c>
      <c r="K8" s="153" t="s">
        <v>6</v>
      </c>
      <c r="L8" s="184" t="s">
        <v>16</v>
      </c>
      <c r="M8" s="184"/>
      <c r="N8" s="13">
        <v>2019</v>
      </c>
    </row>
    <row r="9" spans="1:22">
      <c r="A9" s="5"/>
      <c r="B9" s="5"/>
      <c r="C9" s="6"/>
      <c r="D9" s="6"/>
      <c r="E9" s="6"/>
      <c r="F9" s="6"/>
      <c r="G9" s="6"/>
      <c r="H9" s="6"/>
      <c r="I9" s="6"/>
      <c r="J9" s="6"/>
      <c r="K9" s="185" t="s">
        <v>8</v>
      </c>
      <c r="L9" s="185"/>
      <c r="M9" s="186">
        <f>M46</f>
        <v>6337.2000000000007</v>
      </c>
      <c r="N9" s="187"/>
    </row>
    <row r="10" spans="1:22" ht="13.5" customHeight="1">
      <c r="A10" s="5"/>
      <c r="B10" s="5" t="s">
        <v>9</v>
      </c>
      <c r="C10" s="6"/>
      <c r="D10" s="6"/>
      <c r="E10" s="6"/>
      <c r="F10" s="6"/>
      <c r="G10" s="6"/>
      <c r="H10" s="6"/>
      <c r="I10" s="6"/>
      <c r="J10" s="6"/>
      <c r="K10" s="6"/>
      <c r="L10" s="6"/>
      <c r="M10" s="6"/>
      <c r="N10" s="13"/>
    </row>
    <row r="11" spans="1:22">
      <c r="A11" s="158"/>
      <c r="B11" s="176">
        <f>$M$9</f>
        <v>6337.2000000000007</v>
      </c>
      <c r="C11" s="177"/>
      <c r="D11" s="178" t="s">
        <v>246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244</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56">
        <v>25</v>
      </c>
      <c r="F16" s="153" t="s">
        <v>6</v>
      </c>
      <c r="G16" s="184" t="s">
        <v>16</v>
      </c>
      <c r="H16" s="184"/>
      <c r="I16" s="153" t="s">
        <v>14</v>
      </c>
      <c r="J16" s="156">
        <v>28</v>
      </c>
      <c r="K16" s="15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3"/>
      <c r="F23" s="184" t="s">
        <v>28</v>
      </c>
      <c r="G23" s="184"/>
      <c r="H23" s="6"/>
      <c r="I23" s="6"/>
      <c r="J23" s="11"/>
      <c r="K23" s="6"/>
      <c r="L23" s="6"/>
      <c r="M23" s="6"/>
      <c r="N23" s="13"/>
    </row>
    <row r="24" spans="1:22">
      <c r="A24" s="5"/>
      <c r="B24" s="5" t="s">
        <v>29</v>
      </c>
      <c r="C24" s="6"/>
      <c r="D24" s="23">
        <v>3</v>
      </c>
      <c r="E24" s="153" t="s">
        <v>30</v>
      </c>
      <c r="F24" s="209">
        <v>1120</v>
      </c>
      <c r="G24" s="210"/>
      <c r="H24" s="6" t="s">
        <v>31</v>
      </c>
      <c r="I24" s="6"/>
      <c r="J24" s="24"/>
      <c r="K24" s="6"/>
      <c r="L24" s="6"/>
      <c r="M24" s="211"/>
      <c r="N24" s="212"/>
    </row>
    <row r="25" spans="1:22">
      <c r="A25" s="5"/>
      <c r="B25" s="5" t="s">
        <v>29</v>
      </c>
      <c r="C25" s="6"/>
      <c r="D25" s="23">
        <v>1</v>
      </c>
      <c r="E25" s="153" t="s">
        <v>30</v>
      </c>
      <c r="F25" s="213">
        <v>640</v>
      </c>
      <c r="G25" s="213"/>
      <c r="H25" s="6" t="s">
        <v>32</v>
      </c>
      <c r="I25" s="6"/>
      <c r="J25" s="11"/>
      <c r="K25" s="6" t="s">
        <v>33</v>
      </c>
      <c r="L25" s="6"/>
      <c r="M25" s="214">
        <f>D24*F24+D25*F25</f>
        <v>4000</v>
      </c>
      <c r="N25" s="214"/>
    </row>
    <row r="26" spans="1:22">
      <c r="A26" s="5"/>
      <c r="B26" s="22" t="s">
        <v>34</v>
      </c>
      <c r="C26" s="6"/>
      <c r="D26" s="25"/>
      <c r="E26" s="153"/>
      <c r="F26" s="215"/>
      <c r="G26" s="215"/>
      <c r="H26" s="6"/>
      <c r="I26" s="6"/>
      <c r="J26" s="6"/>
      <c r="K26" s="6"/>
      <c r="L26" s="6"/>
      <c r="M26" s="216"/>
      <c r="N26" s="217"/>
    </row>
    <row r="27" spans="1:22" ht="12">
      <c r="A27" s="5"/>
      <c r="B27" s="5" t="s">
        <v>6</v>
      </c>
      <c r="C27" s="184" t="s">
        <v>35</v>
      </c>
      <c r="D27" s="184"/>
      <c r="E27" s="184"/>
      <c r="F27" s="153" t="s">
        <v>30</v>
      </c>
      <c r="G27" s="184" t="s">
        <v>152</v>
      </c>
      <c r="H27" s="184"/>
      <c r="I27" s="184"/>
      <c r="J27" s="27">
        <v>260</v>
      </c>
      <c r="K27" s="6" t="s">
        <v>36</v>
      </c>
      <c r="L27" s="6"/>
      <c r="M27" s="218"/>
      <c r="N27" s="219"/>
    </row>
    <row r="28" spans="1:22">
      <c r="A28" s="5"/>
      <c r="B28" s="5" t="s">
        <v>6</v>
      </c>
      <c r="C28" s="184" t="s">
        <v>152</v>
      </c>
      <c r="D28" s="184"/>
      <c r="E28" s="184"/>
      <c r="F28" s="28" t="s">
        <v>30</v>
      </c>
      <c r="G28" s="184" t="s">
        <v>35</v>
      </c>
      <c r="H28" s="184"/>
      <c r="I28" s="184"/>
      <c r="J28" s="27">
        <v>260</v>
      </c>
      <c r="K28" s="6" t="s">
        <v>36</v>
      </c>
      <c r="L28" s="6"/>
      <c r="M28" s="6"/>
      <c r="N28" s="29"/>
    </row>
    <row r="29" spans="1:22">
      <c r="A29" s="5"/>
      <c r="B29" s="5" t="s">
        <v>6</v>
      </c>
      <c r="C29" s="184" t="s">
        <v>35</v>
      </c>
      <c r="D29" s="184"/>
      <c r="E29" s="184"/>
      <c r="F29" s="153" t="s">
        <v>30</v>
      </c>
      <c r="G29" s="184" t="s">
        <v>82</v>
      </c>
      <c r="H29" s="184"/>
      <c r="I29" s="184"/>
      <c r="J29" s="27">
        <v>336</v>
      </c>
      <c r="K29" s="6" t="s">
        <v>36</v>
      </c>
      <c r="L29" s="6"/>
      <c r="M29" s="6"/>
      <c r="N29" s="13"/>
    </row>
    <row r="30" spans="1:22">
      <c r="A30" s="5"/>
      <c r="B30" s="5" t="s">
        <v>6</v>
      </c>
      <c r="C30" s="184" t="s">
        <v>82</v>
      </c>
      <c r="D30" s="184"/>
      <c r="E30" s="184"/>
      <c r="F30" s="28" t="s">
        <v>30</v>
      </c>
      <c r="G30" s="184" t="s">
        <v>35</v>
      </c>
      <c r="H30" s="184"/>
      <c r="I30" s="184"/>
      <c r="J30" s="27">
        <v>336</v>
      </c>
      <c r="K30" s="6" t="s">
        <v>36</v>
      </c>
      <c r="L30" s="6"/>
      <c r="M30" s="6"/>
      <c r="N30" s="13"/>
    </row>
    <row r="31" spans="1:22" ht="11.25" customHeight="1">
      <c r="A31" s="5"/>
      <c r="B31" s="5" t="s">
        <v>6</v>
      </c>
      <c r="C31" s="184" t="s">
        <v>37</v>
      </c>
      <c r="D31" s="184"/>
      <c r="E31" s="184"/>
      <c r="F31" s="153" t="s">
        <v>30</v>
      </c>
      <c r="G31" s="184" t="s">
        <v>37</v>
      </c>
      <c r="H31" s="184"/>
      <c r="I31" s="184"/>
      <c r="J31" s="27">
        <v>100</v>
      </c>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3" t="s">
        <v>30</v>
      </c>
      <c r="G36" s="207"/>
      <c r="H36" s="207"/>
      <c r="I36" s="207"/>
      <c r="J36" s="31"/>
      <c r="K36" s="6" t="s">
        <v>36</v>
      </c>
      <c r="L36" s="6"/>
      <c r="M36" s="6"/>
      <c r="N36" s="13"/>
    </row>
    <row r="37" spans="1:18">
      <c r="A37" s="5"/>
      <c r="B37" s="5"/>
      <c r="C37" s="207"/>
      <c r="D37" s="207"/>
      <c r="E37" s="207"/>
      <c r="F37" s="153" t="s">
        <v>30</v>
      </c>
      <c r="G37" s="207"/>
      <c r="H37" s="207"/>
      <c r="I37" s="207"/>
      <c r="J37" s="31"/>
      <c r="K37" s="6" t="s">
        <v>36</v>
      </c>
      <c r="L37" s="6"/>
      <c r="M37" s="6"/>
      <c r="N37" s="13"/>
    </row>
    <row r="38" spans="1:18">
      <c r="A38" s="5"/>
      <c r="B38" s="5"/>
      <c r="C38" s="207"/>
      <c r="D38" s="207"/>
      <c r="E38" s="207"/>
      <c r="F38" s="153" t="s">
        <v>30</v>
      </c>
      <c r="G38" s="207"/>
      <c r="H38" s="207"/>
      <c r="I38" s="207"/>
      <c r="J38" s="31"/>
      <c r="K38" s="6" t="s">
        <v>36</v>
      </c>
      <c r="L38" s="6"/>
      <c r="M38" s="6"/>
      <c r="N38" s="13"/>
    </row>
    <row r="39" spans="1:18">
      <c r="A39" s="5"/>
      <c r="B39" s="5"/>
      <c r="C39" s="207"/>
      <c r="D39" s="207"/>
      <c r="E39" s="207"/>
      <c r="F39" s="153" t="s">
        <v>30</v>
      </c>
      <c r="G39" s="207"/>
      <c r="H39" s="207"/>
      <c r="I39" s="207"/>
      <c r="J39" s="31"/>
      <c r="K39" s="6" t="s">
        <v>36</v>
      </c>
      <c r="L39" s="6"/>
      <c r="M39" s="32"/>
      <c r="N39" s="33"/>
    </row>
    <row r="40" spans="1:18">
      <c r="A40" s="5"/>
      <c r="B40" s="5"/>
      <c r="C40" s="207"/>
      <c r="D40" s="207"/>
      <c r="E40" s="207"/>
      <c r="F40" s="153" t="s">
        <v>30</v>
      </c>
      <c r="G40" s="207"/>
      <c r="H40" s="207"/>
      <c r="I40" s="207"/>
      <c r="J40" s="31"/>
      <c r="K40" s="6" t="s">
        <v>36</v>
      </c>
      <c r="L40" s="159"/>
      <c r="M40" s="221">
        <f>M25</f>
        <v>4000</v>
      </c>
      <c r="N40" s="222"/>
    </row>
    <row r="41" spans="1:18">
      <c r="A41" s="5"/>
      <c r="B41" s="5"/>
      <c r="C41" s="207"/>
      <c r="D41" s="207"/>
      <c r="E41" s="207"/>
      <c r="F41" s="15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135*2</f>
        <v>270</v>
      </c>
      <c r="N42" s="224"/>
      <c r="P42" s="185"/>
      <c r="Q42" s="185"/>
    </row>
    <row r="43" spans="1:18">
      <c r="A43" s="5"/>
      <c r="B43" s="37"/>
      <c r="C43" s="38" t="s">
        <v>41</v>
      </c>
      <c r="D43" s="39"/>
      <c r="E43" s="39"/>
      <c r="F43" s="39"/>
      <c r="G43" s="40"/>
      <c r="H43" s="182"/>
      <c r="I43" s="182"/>
      <c r="J43" s="41">
        <f>SUM(J27:J42)</f>
        <v>1292</v>
      </c>
      <c r="K43" s="42"/>
      <c r="L43" s="154" t="s">
        <v>34</v>
      </c>
      <c r="M43" s="209">
        <f>J43*J44</f>
        <v>2067.2000000000003</v>
      </c>
      <c r="N43" s="220"/>
      <c r="P43" s="44"/>
      <c r="Q43" s="6"/>
    </row>
    <row r="44" spans="1:18">
      <c r="A44" s="5"/>
      <c r="B44" s="5"/>
      <c r="C44" s="7"/>
      <c r="D44" s="6"/>
      <c r="E44" s="6"/>
      <c r="F44" s="6"/>
      <c r="G44" s="45"/>
      <c r="I44" s="155" t="s">
        <v>42</v>
      </c>
      <c r="J44" s="46">
        <v>1.6</v>
      </c>
      <c r="K44" s="229" t="s">
        <v>43</v>
      </c>
      <c r="L44" s="230"/>
      <c r="M44" s="209"/>
      <c r="N44" s="220"/>
      <c r="P44" s="44"/>
      <c r="Q44" s="6"/>
    </row>
    <row r="45" spans="1:18">
      <c r="A45" s="5"/>
      <c r="B45" s="5"/>
      <c r="C45" s="7"/>
      <c r="D45" s="6"/>
      <c r="E45" s="6"/>
      <c r="F45" s="6"/>
      <c r="G45" s="45"/>
      <c r="H45" s="47"/>
      <c r="I45" s="47"/>
      <c r="J45" s="42"/>
      <c r="K45" s="42"/>
      <c r="L45" s="154" t="s">
        <v>44</v>
      </c>
      <c r="M45" s="231"/>
      <c r="N45" s="232"/>
      <c r="P45" s="44"/>
      <c r="Q45" s="6"/>
    </row>
    <row r="46" spans="1:18">
      <c r="A46" s="5"/>
      <c r="B46" s="5" t="s">
        <v>45</v>
      </c>
      <c r="C46" s="6"/>
      <c r="D46" s="6"/>
      <c r="E46" s="159"/>
      <c r="F46" s="233">
        <v>0</v>
      </c>
      <c r="G46" s="234"/>
      <c r="H46" s="154"/>
      <c r="I46" s="154"/>
      <c r="J46" s="154"/>
      <c r="K46" s="6" t="s">
        <v>46</v>
      </c>
      <c r="L46" s="159"/>
      <c r="M46" s="186">
        <f>M43+M42+M40+M44+M45</f>
        <v>6337.2000000000007</v>
      </c>
      <c r="N46" s="187"/>
      <c r="O46" s="48"/>
      <c r="P46" s="44"/>
      <c r="Q46" s="11"/>
    </row>
    <row r="47" spans="1:18">
      <c r="A47" s="5"/>
      <c r="B47" s="5" t="s">
        <v>47</v>
      </c>
      <c r="C47" s="6"/>
      <c r="D47" s="6"/>
      <c r="E47" s="159"/>
      <c r="F47" s="225">
        <v>0</v>
      </c>
      <c r="G47" s="226"/>
      <c r="H47" s="154"/>
      <c r="I47" s="154"/>
      <c r="J47" s="154"/>
      <c r="K47" s="6" t="s">
        <v>48</v>
      </c>
      <c r="L47" s="159"/>
      <c r="M47" s="186"/>
      <c r="N47" s="187"/>
      <c r="P47" s="44"/>
      <c r="Q47" s="11"/>
    </row>
    <row r="48" spans="1:18">
      <c r="A48" s="5"/>
      <c r="B48" s="5" t="s">
        <v>49</v>
      </c>
      <c r="C48" s="6"/>
      <c r="D48" s="6"/>
      <c r="E48" s="159"/>
      <c r="F48" s="237">
        <f>SUM(F46:G47)</f>
        <v>0</v>
      </c>
      <c r="G48" s="238"/>
      <c r="H48" s="154"/>
      <c r="I48" s="154"/>
      <c r="J48" s="154"/>
      <c r="K48" s="6"/>
      <c r="L48" s="159"/>
      <c r="M48" s="49"/>
      <c r="N48" s="50"/>
      <c r="P48" s="44"/>
      <c r="Q48" s="51"/>
    </row>
    <row r="49" spans="1:17">
      <c r="A49" s="5"/>
      <c r="B49" s="5" t="s">
        <v>50</v>
      </c>
      <c r="C49" s="6"/>
      <c r="D49" s="6"/>
      <c r="E49" s="159"/>
      <c r="F49" s="225">
        <v>0</v>
      </c>
      <c r="G49" s="226"/>
      <c r="H49" s="154"/>
      <c r="I49" s="154"/>
      <c r="J49" s="154"/>
      <c r="K49" s="6"/>
      <c r="L49" s="159"/>
      <c r="M49" s="49"/>
      <c r="N49" s="50"/>
      <c r="P49" s="44"/>
      <c r="Q49" s="11"/>
    </row>
    <row r="50" spans="1:17">
      <c r="A50" s="5"/>
      <c r="B50" s="5" t="s">
        <v>49</v>
      </c>
      <c r="C50" s="6"/>
      <c r="D50" s="6"/>
      <c r="E50" s="159"/>
      <c r="F50" s="237">
        <f>SUM(F48:G49)</f>
        <v>0</v>
      </c>
      <c r="G50" s="238"/>
      <c r="H50" s="154"/>
      <c r="I50" s="154"/>
      <c r="J50" s="154"/>
      <c r="K50" s="6"/>
      <c r="L50" s="159"/>
      <c r="M50" s="49"/>
      <c r="N50" s="50"/>
      <c r="P50" s="44"/>
      <c r="Q50" s="11"/>
    </row>
    <row r="51" spans="1:17">
      <c r="A51" s="5"/>
      <c r="B51" s="5" t="s">
        <v>34</v>
      </c>
      <c r="C51" s="6"/>
      <c r="D51" s="6"/>
      <c r="E51" s="159"/>
      <c r="F51" s="233">
        <v>0</v>
      </c>
      <c r="G51" s="234"/>
      <c r="H51" s="6"/>
      <c r="I51" s="52" t="s">
        <v>51</v>
      </c>
      <c r="J51" s="39"/>
      <c r="K51" s="39"/>
      <c r="L51" s="39"/>
      <c r="M51" s="39"/>
      <c r="N51" s="53"/>
      <c r="P51" s="44"/>
      <c r="Q51" s="11"/>
    </row>
    <row r="52" spans="1:17">
      <c r="A52" s="5"/>
      <c r="B52" s="5" t="s">
        <v>52</v>
      </c>
      <c r="C52" s="6"/>
      <c r="D52" s="6"/>
      <c r="E52" s="159"/>
      <c r="F52" s="225">
        <v>0</v>
      </c>
      <c r="G52" s="226"/>
      <c r="H52" s="6"/>
      <c r="I52" s="54"/>
      <c r="J52" s="55"/>
      <c r="K52" s="55"/>
      <c r="L52" s="55"/>
      <c r="M52" s="55"/>
      <c r="N52" s="56"/>
      <c r="P52" s="6"/>
      <c r="Q52" s="6"/>
    </row>
    <row r="53" spans="1:17">
      <c r="A53" s="5"/>
      <c r="B53" s="5" t="s">
        <v>44</v>
      </c>
      <c r="C53" s="6"/>
      <c r="D53" s="6"/>
      <c r="E53" s="159" t="s">
        <v>53</v>
      </c>
      <c r="F53" s="225">
        <v>0</v>
      </c>
      <c r="G53" s="226"/>
      <c r="H53" s="6"/>
      <c r="I53" s="54"/>
      <c r="J53" s="55"/>
      <c r="K53" s="55"/>
      <c r="L53" s="55"/>
      <c r="M53" s="55"/>
      <c r="N53" s="56"/>
      <c r="P53" s="6"/>
      <c r="Q53" s="6"/>
    </row>
    <row r="54" spans="1:17">
      <c r="A54" s="5"/>
      <c r="B54" s="5" t="s">
        <v>54</v>
      </c>
      <c r="C54" s="6"/>
      <c r="D54" s="6"/>
      <c r="E54" s="159"/>
      <c r="F54" s="225">
        <v>0</v>
      </c>
      <c r="G54" s="226"/>
      <c r="H54" s="57"/>
      <c r="I54" s="54"/>
      <c r="J54" s="55"/>
      <c r="K54" s="55"/>
      <c r="L54" s="55"/>
      <c r="M54" s="55"/>
      <c r="N54" s="56"/>
      <c r="P54" s="185"/>
      <c r="Q54" s="185"/>
    </row>
    <row r="55" spans="1:17">
      <c r="A55" s="5"/>
      <c r="B55" s="5" t="s">
        <v>48</v>
      </c>
      <c r="C55" s="6"/>
      <c r="D55" s="6"/>
      <c r="E55" s="159"/>
      <c r="F55" s="239">
        <f>SUM(F50:G54)</f>
        <v>0</v>
      </c>
      <c r="G55" s="240"/>
      <c r="H55" s="6"/>
      <c r="I55" s="54"/>
      <c r="J55" s="55"/>
      <c r="K55" s="55"/>
      <c r="L55" s="55"/>
      <c r="M55" s="55"/>
      <c r="N55" s="56"/>
      <c r="P55" s="44"/>
      <c r="Q55" s="6"/>
    </row>
    <row r="56" spans="1:17">
      <c r="A56" s="5"/>
      <c r="B56" s="5" t="s">
        <v>55</v>
      </c>
      <c r="C56" s="6"/>
      <c r="D56" s="6"/>
      <c r="E56" s="159"/>
      <c r="F56" s="241">
        <f>+M46-F55</f>
        <v>6337.2000000000007</v>
      </c>
      <c r="G56" s="242"/>
      <c r="H56" s="6"/>
      <c r="I56" s="58"/>
      <c r="J56" s="31"/>
      <c r="K56" s="31"/>
      <c r="L56" s="31"/>
      <c r="M56" s="31"/>
      <c r="N56" s="59"/>
      <c r="P56" s="44"/>
      <c r="Q56" s="6"/>
    </row>
    <row r="57" spans="1:17" ht="12" thickBot="1">
      <c r="A57" s="5"/>
      <c r="B57" s="60" t="s">
        <v>49</v>
      </c>
      <c r="C57" s="30"/>
      <c r="D57" s="30"/>
      <c r="E57" s="61"/>
      <c r="F57" s="243">
        <f>+F55+F56</f>
        <v>6337.2000000000007</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52"/>
      <c r="C59" s="153"/>
      <c r="D59" s="153"/>
      <c r="E59" s="153"/>
      <c r="F59" s="153"/>
      <c r="G59" s="153"/>
      <c r="H59" s="6"/>
      <c r="I59" s="153"/>
      <c r="J59" s="153"/>
      <c r="K59" s="153"/>
      <c r="L59" s="153"/>
      <c r="M59" s="153"/>
      <c r="N59" s="15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70</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245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78"/>
  <sheetViews>
    <sheetView topLeftCell="A5" zoomScaleNormal="100" workbookViewId="0">
      <selection activeCell="U14" sqref="U14"/>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53</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55"/>
      <c r="M4" s="155"/>
      <c r="N4" s="10" t="s">
        <v>2</v>
      </c>
    </row>
    <row r="5" spans="1:22">
      <c r="A5" s="5"/>
      <c r="B5" s="5"/>
      <c r="C5" s="6"/>
      <c r="D5" s="6"/>
      <c r="E5" s="6"/>
      <c r="F5" s="6"/>
      <c r="G5" s="11"/>
      <c r="H5" s="6"/>
      <c r="I5" s="6"/>
      <c r="J5" s="6"/>
      <c r="K5" s="6"/>
      <c r="L5" s="155" t="s">
        <v>3</v>
      </c>
      <c r="M5" s="15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24</v>
      </c>
      <c r="K8" s="153" t="s">
        <v>6</v>
      </c>
      <c r="L8" s="184" t="s">
        <v>16</v>
      </c>
      <c r="M8" s="184"/>
      <c r="N8" s="13">
        <v>2019</v>
      </c>
    </row>
    <row r="9" spans="1:22">
      <c r="A9" s="5"/>
      <c r="B9" s="5"/>
      <c r="C9" s="6"/>
      <c r="D9" s="6"/>
      <c r="E9" s="6"/>
      <c r="F9" s="6"/>
      <c r="G9" s="6"/>
      <c r="H9" s="6"/>
      <c r="I9" s="6"/>
      <c r="J9" s="6"/>
      <c r="K9" s="185" t="s">
        <v>8</v>
      </c>
      <c r="L9" s="185"/>
      <c r="M9" s="186">
        <f>M46</f>
        <v>9444</v>
      </c>
      <c r="N9" s="187"/>
    </row>
    <row r="10" spans="1:22" ht="13.5" customHeight="1">
      <c r="A10" s="5"/>
      <c r="B10" s="5" t="s">
        <v>9</v>
      </c>
      <c r="C10" s="6"/>
      <c r="D10" s="6"/>
      <c r="E10" s="6"/>
      <c r="F10" s="6"/>
      <c r="G10" s="6"/>
      <c r="H10" s="6"/>
      <c r="I10" s="6"/>
      <c r="J10" s="6"/>
      <c r="K10" s="6"/>
      <c r="L10" s="6"/>
      <c r="M10" s="6"/>
      <c r="N10" s="13"/>
    </row>
    <row r="11" spans="1:22">
      <c r="A11" s="158"/>
      <c r="B11" s="176">
        <f>$M$9</f>
        <v>9444</v>
      </c>
      <c r="C11" s="177"/>
      <c r="D11" s="178" t="s">
        <v>249</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242</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56">
        <v>26</v>
      </c>
      <c r="F16" s="153" t="s">
        <v>6</v>
      </c>
      <c r="G16" s="184" t="s">
        <v>16</v>
      </c>
      <c r="H16" s="184"/>
      <c r="I16" s="153" t="s">
        <v>14</v>
      </c>
      <c r="J16" s="156">
        <v>28</v>
      </c>
      <c r="K16" s="15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3"/>
      <c r="F23" s="184" t="s">
        <v>28</v>
      </c>
      <c r="G23" s="184"/>
      <c r="H23" s="6"/>
      <c r="I23" s="6"/>
      <c r="J23" s="11"/>
      <c r="K23" s="6"/>
      <c r="L23" s="6"/>
      <c r="M23" s="6"/>
      <c r="N23" s="13"/>
    </row>
    <row r="24" spans="1:22">
      <c r="A24" s="5"/>
      <c r="B24" s="5" t="s">
        <v>29</v>
      </c>
      <c r="C24" s="6"/>
      <c r="D24" s="23">
        <v>2</v>
      </c>
      <c r="E24" s="153" t="s">
        <v>30</v>
      </c>
      <c r="F24" s="209">
        <v>2000</v>
      </c>
      <c r="G24" s="210"/>
      <c r="H24" s="6" t="s">
        <v>31</v>
      </c>
      <c r="I24" s="6"/>
      <c r="J24" s="24"/>
      <c r="K24" s="6"/>
      <c r="L24" s="6"/>
      <c r="M24" s="211"/>
      <c r="N24" s="212"/>
    </row>
    <row r="25" spans="1:22">
      <c r="A25" s="5"/>
      <c r="B25" s="5" t="s">
        <v>29</v>
      </c>
      <c r="C25" s="6"/>
      <c r="D25" s="23">
        <v>1</v>
      </c>
      <c r="E25" s="153" t="s">
        <v>30</v>
      </c>
      <c r="F25" s="213">
        <v>1200</v>
      </c>
      <c r="G25" s="213"/>
      <c r="H25" s="6" t="s">
        <v>32</v>
      </c>
      <c r="I25" s="6"/>
      <c r="J25" s="11"/>
      <c r="K25" s="6" t="s">
        <v>33</v>
      </c>
      <c r="L25" s="6"/>
      <c r="M25" s="214">
        <f>D24*F24+D25*F25</f>
        <v>5200</v>
      </c>
      <c r="N25" s="214"/>
    </row>
    <row r="26" spans="1:22">
      <c r="A26" s="5"/>
      <c r="B26" s="22" t="s">
        <v>34</v>
      </c>
      <c r="C26" s="6"/>
      <c r="D26" s="25"/>
      <c r="E26" s="153"/>
      <c r="F26" s="215"/>
      <c r="G26" s="215"/>
      <c r="H26" s="6"/>
      <c r="I26" s="6"/>
      <c r="J26" s="6"/>
      <c r="K26" s="6"/>
      <c r="L26" s="6"/>
      <c r="M26" s="216"/>
      <c r="N26" s="217"/>
    </row>
    <row r="27" spans="1:22" ht="12">
      <c r="A27" s="5"/>
      <c r="B27" s="5" t="s">
        <v>6</v>
      </c>
      <c r="C27" s="184" t="s">
        <v>35</v>
      </c>
      <c r="D27" s="184"/>
      <c r="E27" s="184"/>
      <c r="F27" s="153" t="s">
        <v>30</v>
      </c>
      <c r="G27" s="184" t="s">
        <v>243</v>
      </c>
      <c r="H27" s="184"/>
      <c r="I27" s="184"/>
      <c r="J27" s="27">
        <v>515</v>
      </c>
      <c r="K27" s="6" t="s">
        <v>36</v>
      </c>
      <c r="L27" s="6"/>
      <c r="M27" s="218"/>
      <c r="N27" s="219"/>
    </row>
    <row r="28" spans="1:22">
      <c r="A28" s="5"/>
      <c r="B28" s="5" t="s">
        <v>6</v>
      </c>
      <c r="C28" s="184" t="s">
        <v>243</v>
      </c>
      <c r="D28" s="184"/>
      <c r="E28" s="184"/>
      <c r="F28" s="28" t="s">
        <v>30</v>
      </c>
      <c r="G28" s="184" t="s">
        <v>35</v>
      </c>
      <c r="H28" s="184"/>
      <c r="I28" s="184"/>
      <c r="J28" s="27">
        <v>515</v>
      </c>
      <c r="K28" s="6" t="s">
        <v>36</v>
      </c>
      <c r="L28" s="6"/>
      <c r="M28" s="6"/>
      <c r="N28" s="29"/>
    </row>
    <row r="29" spans="1:22">
      <c r="A29" s="5"/>
      <c r="B29" s="5" t="s">
        <v>6</v>
      </c>
      <c r="C29" s="184" t="s">
        <v>37</v>
      </c>
      <c r="D29" s="184"/>
      <c r="E29" s="184"/>
      <c r="F29" s="153" t="s">
        <v>30</v>
      </c>
      <c r="G29" s="184" t="s">
        <v>37</v>
      </c>
      <c r="H29" s="184"/>
      <c r="I29" s="184"/>
      <c r="J29" s="27">
        <v>100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5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3" t="s">
        <v>30</v>
      </c>
      <c r="G36" s="207"/>
      <c r="H36" s="207"/>
      <c r="I36" s="207"/>
      <c r="J36" s="31"/>
      <c r="K36" s="6" t="s">
        <v>36</v>
      </c>
      <c r="L36" s="6"/>
      <c r="M36" s="6"/>
      <c r="N36" s="13"/>
    </row>
    <row r="37" spans="1:18">
      <c r="A37" s="5"/>
      <c r="B37" s="5"/>
      <c r="C37" s="207"/>
      <c r="D37" s="207"/>
      <c r="E37" s="207"/>
      <c r="F37" s="153" t="s">
        <v>30</v>
      </c>
      <c r="G37" s="207"/>
      <c r="H37" s="207"/>
      <c r="I37" s="207"/>
      <c r="J37" s="31"/>
      <c r="K37" s="6" t="s">
        <v>36</v>
      </c>
      <c r="L37" s="6"/>
      <c r="M37" s="6"/>
      <c r="N37" s="13"/>
    </row>
    <row r="38" spans="1:18">
      <c r="A38" s="5"/>
      <c r="B38" s="5"/>
      <c r="C38" s="207"/>
      <c r="D38" s="207"/>
      <c r="E38" s="207"/>
      <c r="F38" s="153" t="s">
        <v>30</v>
      </c>
      <c r="G38" s="207"/>
      <c r="H38" s="207"/>
      <c r="I38" s="207"/>
      <c r="J38" s="31"/>
      <c r="K38" s="6" t="s">
        <v>36</v>
      </c>
      <c r="L38" s="6"/>
      <c r="M38" s="6"/>
      <c r="N38" s="13"/>
    </row>
    <row r="39" spans="1:18">
      <c r="A39" s="5"/>
      <c r="B39" s="5"/>
      <c r="C39" s="207"/>
      <c r="D39" s="207"/>
      <c r="E39" s="207"/>
      <c r="F39" s="153" t="s">
        <v>30</v>
      </c>
      <c r="G39" s="207"/>
      <c r="H39" s="207"/>
      <c r="I39" s="207"/>
      <c r="J39" s="31"/>
      <c r="K39" s="6" t="s">
        <v>36</v>
      </c>
      <c r="L39" s="6"/>
      <c r="M39" s="32"/>
      <c r="N39" s="33"/>
    </row>
    <row r="40" spans="1:18">
      <c r="A40" s="5"/>
      <c r="B40" s="5"/>
      <c r="C40" s="207"/>
      <c r="D40" s="207"/>
      <c r="E40" s="207"/>
      <c r="F40" s="153" t="s">
        <v>30</v>
      </c>
      <c r="G40" s="207"/>
      <c r="H40" s="207"/>
      <c r="I40" s="207"/>
      <c r="J40" s="31"/>
      <c r="K40" s="6" t="s">
        <v>36</v>
      </c>
      <c r="L40" s="159"/>
      <c r="M40" s="221">
        <f>M25</f>
        <v>5200</v>
      </c>
      <c r="N40" s="222"/>
    </row>
    <row r="41" spans="1:18">
      <c r="A41" s="5"/>
      <c r="B41" s="5"/>
      <c r="C41" s="207"/>
      <c r="D41" s="207"/>
      <c r="E41" s="207"/>
      <c r="F41" s="15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879*2</f>
        <v>1758</v>
      </c>
      <c r="N42" s="224"/>
      <c r="P42" s="185"/>
      <c r="Q42" s="185"/>
    </row>
    <row r="43" spans="1:18">
      <c r="A43" s="5"/>
      <c r="B43" s="37"/>
      <c r="C43" s="38" t="s">
        <v>41</v>
      </c>
      <c r="D43" s="39"/>
      <c r="E43" s="39"/>
      <c r="F43" s="39"/>
      <c r="G43" s="40"/>
      <c r="H43" s="182"/>
      <c r="I43" s="182"/>
      <c r="J43" s="41">
        <f>SUM(J27:J42)</f>
        <v>1130</v>
      </c>
      <c r="K43" s="42"/>
      <c r="L43" s="154" t="s">
        <v>34</v>
      </c>
      <c r="M43" s="209">
        <f>J43*J44</f>
        <v>2486</v>
      </c>
      <c r="N43" s="220"/>
      <c r="P43" s="44"/>
      <c r="Q43" s="6"/>
    </row>
    <row r="44" spans="1:18">
      <c r="A44" s="5"/>
      <c r="B44" s="5"/>
      <c r="C44" s="7"/>
      <c r="D44" s="6"/>
      <c r="E44" s="6"/>
      <c r="F44" s="6"/>
      <c r="G44" s="45"/>
      <c r="I44" s="155" t="s">
        <v>42</v>
      </c>
      <c r="J44" s="46">
        <v>2.2000000000000002</v>
      </c>
      <c r="K44" s="229" t="s">
        <v>43</v>
      </c>
      <c r="L44" s="230"/>
      <c r="M44" s="209"/>
      <c r="N44" s="220"/>
      <c r="P44" s="44"/>
      <c r="Q44" s="6"/>
    </row>
    <row r="45" spans="1:18">
      <c r="A45" s="5"/>
      <c r="B45" s="5"/>
      <c r="C45" s="7"/>
      <c r="D45" s="6"/>
      <c r="E45" s="6"/>
      <c r="F45" s="6"/>
      <c r="G45" s="45"/>
      <c r="H45" s="47"/>
      <c r="I45" s="47"/>
      <c r="J45" s="42"/>
      <c r="K45" s="42"/>
      <c r="L45" s="154" t="s">
        <v>44</v>
      </c>
      <c r="M45" s="231"/>
      <c r="N45" s="232"/>
      <c r="P45" s="44"/>
      <c r="Q45" s="6"/>
    </row>
    <row r="46" spans="1:18">
      <c r="A46" s="5"/>
      <c r="B46" s="5" t="s">
        <v>45</v>
      </c>
      <c r="C46" s="6"/>
      <c r="D46" s="6"/>
      <c r="E46" s="159"/>
      <c r="F46" s="233">
        <v>0</v>
      </c>
      <c r="G46" s="234"/>
      <c r="H46" s="154"/>
      <c r="I46" s="154"/>
      <c r="J46" s="154"/>
      <c r="K46" s="6" t="s">
        <v>46</v>
      </c>
      <c r="L46" s="159"/>
      <c r="M46" s="186">
        <f>M43+M42+M40+M44+M45</f>
        <v>9444</v>
      </c>
      <c r="N46" s="187"/>
      <c r="O46" s="48"/>
      <c r="P46" s="44"/>
      <c r="Q46" s="11"/>
    </row>
    <row r="47" spans="1:18">
      <c r="A47" s="5"/>
      <c r="B47" s="5" t="s">
        <v>47</v>
      </c>
      <c r="C47" s="6"/>
      <c r="D47" s="6"/>
      <c r="E47" s="159"/>
      <c r="F47" s="225">
        <v>0</v>
      </c>
      <c r="G47" s="226"/>
      <c r="H47" s="154"/>
      <c r="I47" s="154"/>
      <c r="J47" s="154"/>
      <c r="K47" s="6" t="s">
        <v>48</v>
      </c>
      <c r="L47" s="159"/>
      <c r="M47" s="186"/>
      <c r="N47" s="187"/>
      <c r="P47" s="44"/>
      <c r="Q47" s="11"/>
    </row>
    <row r="48" spans="1:18">
      <c r="A48" s="5"/>
      <c r="B48" s="5" t="s">
        <v>49</v>
      </c>
      <c r="C48" s="6"/>
      <c r="D48" s="6"/>
      <c r="E48" s="159"/>
      <c r="F48" s="237">
        <f>SUM(F46:G47)</f>
        <v>0</v>
      </c>
      <c r="G48" s="238"/>
      <c r="H48" s="154"/>
      <c r="I48" s="154"/>
      <c r="J48" s="154"/>
      <c r="K48" s="6"/>
      <c r="L48" s="159"/>
      <c r="M48" s="49"/>
      <c r="N48" s="50"/>
      <c r="P48" s="44"/>
      <c r="Q48" s="51"/>
    </row>
    <row r="49" spans="1:17">
      <c r="A49" s="5"/>
      <c r="B49" s="5" t="s">
        <v>50</v>
      </c>
      <c r="C49" s="6"/>
      <c r="D49" s="6"/>
      <c r="E49" s="159"/>
      <c r="F49" s="225">
        <v>0</v>
      </c>
      <c r="G49" s="226"/>
      <c r="H49" s="154"/>
      <c r="I49" s="154"/>
      <c r="J49" s="154"/>
      <c r="K49" s="6"/>
      <c r="L49" s="159"/>
      <c r="M49" s="49"/>
      <c r="N49" s="50"/>
      <c r="P49" s="44"/>
      <c r="Q49" s="11"/>
    </row>
    <row r="50" spans="1:17">
      <c r="A50" s="5"/>
      <c r="B50" s="5" t="s">
        <v>49</v>
      </c>
      <c r="C50" s="6"/>
      <c r="D50" s="6"/>
      <c r="E50" s="159"/>
      <c r="F50" s="237">
        <f>SUM(F48:G49)</f>
        <v>0</v>
      </c>
      <c r="G50" s="238"/>
      <c r="H50" s="154"/>
      <c r="I50" s="154"/>
      <c r="J50" s="154"/>
      <c r="K50" s="6"/>
      <c r="L50" s="159"/>
      <c r="M50" s="49"/>
      <c r="N50" s="50"/>
      <c r="P50" s="44"/>
      <c r="Q50" s="11"/>
    </row>
    <row r="51" spans="1:17">
      <c r="A51" s="5"/>
      <c r="B51" s="5" t="s">
        <v>34</v>
      </c>
      <c r="C51" s="6"/>
      <c r="D51" s="6"/>
      <c r="E51" s="159"/>
      <c r="F51" s="233">
        <v>0</v>
      </c>
      <c r="G51" s="234"/>
      <c r="H51" s="6"/>
      <c r="I51" s="52" t="s">
        <v>51</v>
      </c>
      <c r="J51" s="39"/>
      <c r="K51" s="39"/>
      <c r="L51" s="39"/>
      <c r="M51" s="39"/>
      <c r="N51" s="53"/>
      <c r="P51" s="44"/>
      <c r="Q51" s="11"/>
    </row>
    <row r="52" spans="1:17">
      <c r="A52" s="5"/>
      <c r="B52" s="5" t="s">
        <v>52</v>
      </c>
      <c r="C52" s="6"/>
      <c r="D52" s="6"/>
      <c r="E52" s="159"/>
      <c r="F52" s="225">
        <v>0</v>
      </c>
      <c r="G52" s="226"/>
      <c r="H52" s="6"/>
      <c r="I52" s="54"/>
      <c r="J52" s="55"/>
      <c r="K52" s="55"/>
      <c r="L52" s="55"/>
      <c r="M52" s="55"/>
      <c r="N52" s="56"/>
      <c r="P52" s="6"/>
      <c r="Q52" s="6"/>
    </row>
    <row r="53" spans="1:17">
      <c r="A53" s="5"/>
      <c r="B53" s="5" t="s">
        <v>44</v>
      </c>
      <c r="C53" s="6"/>
      <c r="D53" s="6"/>
      <c r="E53" s="159" t="s">
        <v>53</v>
      </c>
      <c r="F53" s="225">
        <v>0</v>
      </c>
      <c r="G53" s="226"/>
      <c r="H53" s="6"/>
      <c r="I53" s="54"/>
      <c r="J53" s="55"/>
      <c r="K53" s="55"/>
      <c r="L53" s="55"/>
      <c r="M53" s="55"/>
      <c r="N53" s="56"/>
      <c r="P53" s="6"/>
      <c r="Q53" s="6"/>
    </row>
    <row r="54" spans="1:17">
      <c r="A54" s="5"/>
      <c r="B54" s="5" t="s">
        <v>54</v>
      </c>
      <c r="C54" s="6"/>
      <c r="D54" s="6"/>
      <c r="E54" s="159"/>
      <c r="F54" s="225">
        <v>0</v>
      </c>
      <c r="G54" s="226"/>
      <c r="H54" s="57"/>
      <c r="I54" s="54"/>
      <c r="J54" s="55"/>
      <c r="K54" s="55"/>
      <c r="L54" s="55"/>
      <c r="M54" s="55"/>
      <c r="N54" s="56"/>
      <c r="P54" s="185"/>
      <c r="Q54" s="185"/>
    </row>
    <row r="55" spans="1:17">
      <c r="A55" s="5"/>
      <c r="B55" s="5" t="s">
        <v>48</v>
      </c>
      <c r="C55" s="6"/>
      <c r="D55" s="6"/>
      <c r="E55" s="159"/>
      <c r="F55" s="239">
        <f>SUM(F50:G54)</f>
        <v>0</v>
      </c>
      <c r="G55" s="240"/>
      <c r="H55" s="6"/>
      <c r="I55" s="54"/>
      <c r="J55" s="55"/>
      <c r="K55" s="55"/>
      <c r="L55" s="55"/>
      <c r="M55" s="55"/>
      <c r="N55" s="56"/>
      <c r="P55" s="44"/>
      <c r="Q55" s="6"/>
    </row>
    <row r="56" spans="1:17">
      <c r="A56" s="5"/>
      <c r="B56" s="5" t="s">
        <v>55</v>
      </c>
      <c r="C56" s="6"/>
      <c r="D56" s="6"/>
      <c r="E56" s="159"/>
      <c r="F56" s="241">
        <f>+M46-F55</f>
        <v>9444</v>
      </c>
      <c r="G56" s="242"/>
      <c r="H56" s="6"/>
      <c r="I56" s="58"/>
      <c r="J56" s="31"/>
      <c r="K56" s="31"/>
      <c r="L56" s="31"/>
      <c r="M56" s="31"/>
      <c r="N56" s="59"/>
      <c r="P56" s="44"/>
      <c r="Q56" s="6"/>
    </row>
    <row r="57" spans="1:17" ht="12" thickBot="1">
      <c r="A57" s="5"/>
      <c r="B57" s="60" t="s">
        <v>49</v>
      </c>
      <c r="C57" s="30"/>
      <c r="D57" s="30"/>
      <c r="E57" s="61"/>
      <c r="F57" s="243">
        <f>+F55+F56</f>
        <v>9444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52"/>
      <c r="C59" s="153"/>
      <c r="D59" s="153"/>
      <c r="E59" s="153"/>
      <c r="F59" s="153"/>
      <c r="G59" s="153"/>
      <c r="H59" s="6"/>
      <c r="I59" s="153"/>
      <c r="J59" s="153"/>
      <c r="K59" s="153"/>
      <c r="L59" s="153"/>
      <c r="M59" s="153"/>
      <c r="N59" s="15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100</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78"/>
  <sheetViews>
    <sheetView topLeftCell="A25" zoomScaleNormal="100" workbookViewId="0">
      <selection activeCell="R49" sqref="R49"/>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52</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47"/>
      <c r="M4" s="147"/>
      <c r="N4" s="10" t="s">
        <v>2</v>
      </c>
    </row>
    <row r="5" spans="1:22">
      <c r="A5" s="5"/>
      <c r="B5" s="5"/>
      <c r="C5" s="6"/>
      <c r="D5" s="6"/>
      <c r="E5" s="6"/>
      <c r="F5" s="6"/>
      <c r="G5" s="11"/>
      <c r="H5" s="6"/>
      <c r="I5" s="6"/>
      <c r="J5" s="6"/>
      <c r="K5" s="6"/>
      <c r="L5" s="147" t="s">
        <v>3</v>
      </c>
      <c r="M5" s="147"/>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21</v>
      </c>
      <c r="K8" s="145" t="s">
        <v>6</v>
      </c>
      <c r="L8" s="184" t="s">
        <v>16</v>
      </c>
      <c r="M8" s="184"/>
      <c r="N8" s="13">
        <v>2019</v>
      </c>
    </row>
    <row r="9" spans="1:22">
      <c r="A9" s="5"/>
      <c r="B9" s="5"/>
      <c r="C9" s="6"/>
      <c r="D9" s="6"/>
      <c r="E9" s="6"/>
      <c r="F9" s="6"/>
      <c r="G9" s="6"/>
      <c r="H9" s="6"/>
      <c r="I9" s="6"/>
      <c r="J9" s="6"/>
      <c r="K9" s="185" t="s">
        <v>8</v>
      </c>
      <c r="L9" s="185"/>
      <c r="M9" s="186">
        <f>M46</f>
        <v>4000</v>
      </c>
      <c r="N9" s="187"/>
    </row>
    <row r="10" spans="1:22" ht="13.5" customHeight="1">
      <c r="A10" s="5"/>
      <c r="B10" s="5" t="s">
        <v>9</v>
      </c>
      <c r="C10" s="6"/>
      <c r="D10" s="6"/>
      <c r="E10" s="6"/>
      <c r="F10" s="6"/>
      <c r="G10" s="6"/>
      <c r="H10" s="6"/>
      <c r="I10" s="6"/>
      <c r="J10" s="6"/>
      <c r="K10" s="6"/>
      <c r="L10" s="6"/>
      <c r="M10" s="6"/>
      <c r="N10" s="13"/>
    </row>
    <row r="11" spans="1:22">
      <c r="A11" s="150"/>
      <c r="B11" s="176">
        <f>$M$9</f>
        <v>4000</v>
      </c>
      <c r="C11" s="177"/>
      <c r="D11" s="178" t="s">
        <v>230</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238</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48">
        <v>24</v>
      </c>
      <c r="F16" s="145" t="s">
        <v>6</v>
      </c>
      <c r="G16" s="184" t="s">
        <v>16</v>
      </c>
      <c r="H16" s="184"/>
      <c r="I16" s="145" t="s">
        <v>14</v>
      </c>
      <c r="J16" s="148">
        <v>27</v>
      </c>
      <c r="K16" s="14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265</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45"/>
      <c r="F23" s="184" t="s">
        <v>28</v>
      </c>
      <c r="G23" s="184"/>
      <c r="H23" s="6"/>
      <c r="I23" s="6"/>
      <c r="J23" s="11"/>
      <c r="K23" s="6"/>
      <c r="L23" s="6"/>
      <c r="M23" s="6"/>
      <c r="N23" s="13"/>
    </row>
    <row r="24" spans="1:22">
      <c r="A24" s="5"/>
      <c r="B24" s="5" t="s">
        <v>29</v>
      </c>
      <c r="C24" s="6"/>
      <c r="D24" s="23">
        <v>3</v>
      </c>
      <c r="E24" s="145" t="s">
        <v>30</v>
      </c>
      <c r="F24" s="209">
        <v>1120</v>
      </c>
      <c r="G24" s="210"/>
      <c r="H24" s="6" t="s">
        <v>31</v>
      </c>
      <c r="I24" s="6"/>
      <c r="J24" s="24"/>
      <c r="K24" s="6"/>
      <c r="L24" s="6"/>
      <c r="M24" s="211"/>
      <c r="N24" s="212"/>
    </row>
    <row r="25" spans="1:22">
      <c r="A25" s="5"/>
      <c r="B25" s="5" t="s">
        <v>29</v>
      </c>
      <c r="C25" s="6"/>
      <c r="D25" s="23">
        <v>1</v>
      </c>
      <c r="E25" s="145" t="s">
        <v>30</v>
      </c>
      <c r="F25" s="213">
        <v>640</v>
      </c>
      <c r="G25" s="213"/>
      <c r="H25" s="6" t="s">
        <v>32</v>
      </c>
      <c r="I25" s="6"/>
      <c r="J25" s="11"/>
      <c r="K25" s="6" t="s">
        <v>33</v>
      </c>
      <c r="L25" s="6"/>
      <c r="M25" s="214">
        <f>D24*F24+D25*F25</f>
        <v>4000</v>
      </c>
      <c r="N25" s="214"/>
    </row>
    <row r="26" spans="1:22">
      <c r="A26" s="5"/>
      <c r="B26" s="22" t="s">
        <v>34</v>
      </c>
      <c r="C26" s="6"/>
      <c r="D26" s="25"/>
      <c r="E26" s="145"/>
      <c r="F26" s="215"/>
      <c r="G26" s="215"/>
      <c r="H26" s="6"/>
      <c r="I26" s="6"/>
      <c r="J26" s="6"/>
      <c r="K26" s="6"/>
      <c r="L26" s="6"/>
      <c r="M26" s="216"/>
      <c r="N26" s="217"/>
    </row>
    <row r="27" spans="1:22" ht="12">
      <c r="A27" s="5"/>
      <c r="B27" s="5" t="s">
        <v>6</v>
      </c>
      <c r="C27" s="184" t="s">
        <v>35</v>
      </c>
      <c r="D27" s="184"/>
      <c r="E27" s="184"/>
      <c r="F27" s="145" t="s">
        <v>30</v>
      </c>
      <c r="G27" s="184" t="s">
        <v>189</v>
      </c>
      <c r="H27" s="184"/>
      <c r="I27" s="184"/>
      <c r="J27" s="27"/>
      <c r="K27" s="6" t="s">
        <v>36</v>
      </c>
      <c r="L27" s="6"/>
      <c r="M27" s="218"/>
      <c r="N27" s="219"/>
    </row>
    <row r="28" spans="1:22">
      <c r="A28" s="5"/>
      <c r="B28" s="5" t="s">
        <v>6</v>
      </c>
      <c r="C28" s="184" t="s">
        <v>189</v>
      </c>
      <c r="D28" s="184"/>
      <c r="E28" s="184"/>
      <c r="F28" s="28" t="s">
        <v>30</v>
      </c>
      <c r="G28" s="184" t="s">
        <v>188</v>
      </c>
      <c r="H28" s="184"/>
      <c r="I28" s="184"/>
      <c r="J28" s="27"/>
      <c r="K28" s="6" t="s">
        <v>36</v>
      </c>
      <c r="L28" s="6"/>
      <c r="M28" s="6"/>
      <c r="N28" s="29"/>
    </row>
    <row r="29" spans="1:22">
      <c r="A29" s="5"/>
      <c r="B29" s="5" t="s">
        <v>6</v>
      </c>
      <c r="C29" s="184" t="s">
        <v>188</v>
      </c>
      <c r="D29" s="184"/>
      <c r="E29" s="184"/>
      <c r="F29" s="145" t="s">
        <v>30</v>
      </c>
      <c r="G29" s="184" t="s">
        <v>239</v>
      </c>
      <c r="H29" s="184"/>
      <c r="I29" s="184"/>
      <c r="J29" s="27"/>
      <c r="K29" s="6" t="s">
        <v>36</v>
      </c>
      <c r="L29" s="6"/>
      <c r="M29" s="6"/>
      <c r="N29" s="13"/>
    </row>
    <row r="30" spans="1:22">
      <c r="A30" s="5"/>
      <c r="B30" s="5" t="s">
        <v>6</v>
      </c>
      <c r="C30" s="184" t="s">
        <v>239</v>
      </c>
      <c r="D30" s="184"/>
      <c r="E30" s="184"/>
      <c r="F30" s="28" t="s">
        <v>30</v>
      </c>
      <c r="G30" s="184" t="s">
        <v>188</v>
      </c>
      <c r="H30" s="184"/>
      <c r="I30" s="184"/>
      <c r="J30" s="27"/>
      <c r="K30" s="6" t="s">
        <v>36</v>
      </c>
      <c r="L30" s="6"/>
      <c r="M30" s="6"/>
      <c r="N30" s="13"/>
    </row>
    <row r="31" spans="1:22" ht="11.25" customHeight="1">
      <c r="A31" s="5"/>
      <c r="B31" s="5" t="s">
        <v>6</v>
      </c>
      <c r="C31" s="184" t="s">
        <v>188</v>
      </c>
      <c r="D31" s="184"/>
      <c r="E31" s="184"/>
      <c r="F31" s="145" t="s">
        <v>30</v>
      </c>
      <c r="G31" s="184" t="s">
        <v>240</v>
      </c>
      <c r="H31" s="184"/>
      <c r="I31" s="184"/>
      <c r="J31" s="27"/>
      <c r="K31" s="6" t="s">
        <v>36</v>
      </c>
      <c r="L31" s="6"/>
      <c r="M31" s="6"/>
      <c r="N31" s="13"/>
    </row>
    <row r="32" spans="1:22">
      <c r="A32" s="5"/>
      <c r="B32" s="5" t="s">
        <v>6</v>
      </c>
      <c r="C32" s="184" t="s">
        <v>240</v>
      </c>
      <c r="D32" s="184"/>
      <c r="E32" s="184"/>
      <c r="F32" s="28" t="s">
        <v>30</v>
      </c>
      <c r="G32" s="184" t="s">
        <v>35</v>
      </c>
      <c r="H32" s="184"/>
      <c r="I32" s="184"/>
      <c r="J32" s="27"/>
      <c r="K32" s="6" t="s">
        <v>36</v>
      </c>
      <c r="L32" s="6"/>
      <c r="M32" s="6"/>
      <c r="N32" s="13"/>
    </row>
    <row r="33" spans="1:18" ht="11.25" customHeight="1">
      <c r="A33" s="5"/>
      <c r="B33" s="5" t="s">
        <v>6</v>
      </c>
      <c r="C33" s="207" t="s">
        <v>37</v>
      </c>
      <c r="D33" s="207"/>
      <c r="E33" s="207"/>
      <c r="F33" s="28" t="s">
        <v>30</v>
      </c>
      <c r="G33" s="207" t="s">
        <v>37</v>
      </c>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45" t="s">
        <v>30</v>
      </c>
      <c r="G36" s="207"/>
      <c r="H36" s="207"/>
      <c r="I36" s="207"/>
      <c r="J36" s="31"/>
      <c r="K36" s="6" t="s">
        <v>36</v>
      </c>
      <c r="L36" s="6"/>
      <c r="M36" s="6"/>
      <c r="N36" s="13"/>
    </row>
    <row r="37" spans="1:18">
      <c r="A37" s="5"/>
      <c r="B37" s="5"/>
      <c r="C37" s="207"/>
      <c r="D37" s="207"/>
      <c r="E37" s="207"/>
      <c r="F37" s="145" t="s">
        <v>30</v>
      </c>
      <c r="G37" s="207"/>
      <c r="H37" s="207"/>
      <c r="I37" s="207"/>
      <c r="J37" s="31"/>
      <c r="K37" s="6" t="s">
        <v>36</v>
      </c>
      <c r="L37" s="6"/>
      <c r="M37" s="6"/>
      <c r="N37" s="13"/>
    </row>
    <row r="38" spans="1:18">
      <c r="A38" s="5"/>
      <c r="B38" s="5"/>
      <c r="C38" s="207"/>
      <c r="D38" s="207"/>
      <c r="E38" s="207"/>
      <c r="F38" s="145" t="s">
        <v>30</v>
      </c>
      <c r="G38" s="207"/>
      <c r="H38" s="207"/>
      <c r="I38" s="207"/>
      <c r="J38" s="31"/>
      <c r="K38" s="6" t="s">
        <v>36</v>
      </c>
      <c r="L38" s="6"/>
      <c r="M38" s="6"/>
      <c r="N38" s="13"/>
    </row>
    <row r="39" spans="1:18">
      <c r="A39" s="5"/>
      <c r="B39" s="5"/>
      <c r="C39" s="207"/>
      <c r="D39" s="207"/>
      <c r="E39" s="207"/>
      <c r="F39" s="145" t="s">
        <v>30</v>
      </c>
      <c r="G39" s="207"/>
      <c r="H39" s="207"/>
      <c r="I39" s="207"/>
      <c r="J39" s="31"/>
      <c r="K39" s="6" t="s">
        <v>36</v>
      </c>
      <c r="L39" s="6"/>
      <c r="M39" s="32"/>
      <c r="N39" s="33"/>
    </row>
    <row r="40" spans="1:18">
      <c r="A40" s="5"/>
      <c r="B40" s="5"/>
      <c r="C40" s="207"/>
      <c r="D40" s="207"/>
      <c r="E40" s="207"/>
      <c r="F40" s="145" t="s">
        <v>30</v>
      </c>
      <c r="G40" s="207"/>
      <c r="H40" s="207"/>
      <c r="I40" s="207"/>
      <c r="J40" s="31"/>
      <c r="K40" s="6" t="s">
        <v>36</v>
      </c>
      <c r="L40" s="151"/>
      <c r="M40" s="221">
        <f>M25</f>
        <v>4000</v>
      </c>
      <c r="N40" s="222"/>
    </row>
    <row r="41" spans="1:18">
      <c r="A41" s="5"/>
      <c r="B41" s="5"/>
      <c r="C41" s="207"/>
      <c r="D41" s="207"/>
      <c r="E41" s="207"/>
      <c r="F41" s="14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146" t="s">
        <v>34</v>
      </c>
      <c r="M43" s="209">
        <f>J43*J44</f>
        <v>0</v>
      </c>
      <c r="N43" s="220"/>
      <c r="P43" s="44"/>
      <c r="Q43" s="6"/>
    </row>
    <row r="44" spans="1:18">
      <c r="A44" s="5"/>
      <c r="B44" s="5"/>
      <c r="C44" s="7"/>
      <c r="D44" s="6"/>
      <c r="E44" s="6"/>
      <c r="F44" s="6"/>
      <c r="G44" s="45"/>
      <c r="I44" s="147" t="s">
        <v>42</v>
      </c>
      <c r="J44" s="46">
        <v>1.6</v>
      </c>
      <c r="K44" s="229" t="s">
        <v>43</v>
      </c>
      <c r="L44" s="230"/>
      <c r="M44" s="209"/>
      <c r="N44" s="220"/>
      <c r="P44" s="44"/>
      <c r="Q44" s="6"/>
    </row>
    <row r="45" spans="1:18">
      <c r="A45" s="5"/>
      <c r="B45" s="5"/>
      <c r="C45" s="7"/>
      <c r="D45" s="6"/>
      <c r="E45" s="6"/>
      <c r="F45" s="6"/>
      <c r="G45" s="45"/>
      <c r="H45" s="47"/>
      <c r="I45" s="47"/>
      <c r="J45" s="42"/>
      <c r="K45" s="42"/>
      <c r="L45" s="146" t="s">
        <v>44</v>
      </c>
      <c r="M45" s="231"/>
      <c r="N45" s="232"/>
      <c r="P45" s="44"/>
      <c r="Q45" s="6"/>
    </row>
    <row r="46" spans="1:18">
      <c r="A46" s="5"/>
      <c r="B46" s="5" t="s">
        <v>45</v>
      </c>
      <c r="C46" s="6"/>
      <c r="D46" s="6"/>
      <c r="E46" s="151"/>
      <c r="F46" s="233">
        <v>0</v>
      </c>
      <c r="G46" s="234"/>
      <c r="H46" s="146"/>
      <c r="I46" s="146"/>
      <c r="J46" s="146"/>
      <c r="K46" s="6" t="s">
        <v>46</v>
      </c>
      <c r="L46" s="151"/>
      <c r="M46" s="186">
        <f>M43+M42+M40+M44+M45</f>
        <v>4000</v>
      </c>
      <c r="N46" s="187"/>
      <c r="O46" s="48"/>
      <c r="P46" s="44"/>
      <c r="Q46" s="11"/>
    </row>
    <row r="47" spans="1:18">
      <c r="A47" s="5"/>
      <c r="B47" s="5" t="s">
        <v>47</v>
      </c>
      <c r="C47" s="6"/>
      <c r="D47" s="6"/>
      <c r="E47" s="151"/>
      <c r="F47" s="225">
        <v>0</v>
      </c>
      <c r="G47" s="226"/>
      <c r="H47" s="146"/>
      <c r="I47" s="146"/>
      <c r="J47" s="146"/>
      <c r="K47" s="6" t="s">
        <v>48</v>
      </c>
      <c r="L47" s="151"/>
      <c r="M47" s="186"/>
      <c r="N47" s="187"/>
      <c r="P47" s="44"/>
      <c r="Q47" s="11"/>
    </row>
    <row r="48" spans="1:18">
      <c r="A48" s="5"/>
      <c r="B48" s="5" t="s">
        <v>49</v>
      </c>
      <c r="C48" s="6"/>
      <c r="D48" s="6"/>
      <c r="E48" s="151"/>
      <c r="F48" s="237">
        <f>SUM(F46:G47)</f>
        <v>0</v>
      </c>
      <c r="G48" s="238"/>
      <c r="H48" s="146"/>
      <c r="I48" s="146"/>
      <c r="J48" s="146"/>
      <c r="K48" s="6"/>
      <c r="L48" s="151"/>
      <c r="M48" s="49"/>
      <c r="N48" s="50"/>
      <c r="P48" s="44"/>
      <c r="Q48" s="51"/>
    </row>
    <row r="49" spans="1:17">
      <c r="A49" s="5"/>
      <c r="B49" s="5" t="s">
        <v>50</v>
      </c>
      <c r="C49" s="6"/>
      <c r="D49" s="6"/>
      <c r="E49" s="151"/>
      <c r="F49" s="225">
        <v>0</v>
      </c>
      <c r="G49" s="226"/>
      <c r="H49" s="146"/>
      <c r="I49" s="146"/>
      <c r="J49" s="146"/>
      <c r="K49" s="6"/>
      <c r="L49" s="151"/>
      <c r="M49" s="49"/>
      <c r="N49" s="50"/>
      <c r="P49" s="44"/>
      <c r="Q49" s="11"/>
    </row>
    <row r="50" spans="1:17">
      <c r="A50" s="5"/>
      <c r="B50" s="5" t="s">
        <v>49</v>
      </c>
      <c r="C50" s="6"/>
      <c r="D50" s="6"/>
      <c r="E50" s="151"/>
      <c r="F50" s="237">
        <f>SUM(F48:G49)</f>
        <v>0</v>
      </c>
      <c r="G50" s="238"/>
      <c r="H50" s="146"/>
      <c r="I50" s="146"/>
      <c r="J50" s="146"/>
      <c r="K50" s="6"/>
      <c r="L50" s="151"/>
      <c r="M50" s="49"/>
      <c r="N50" s="50"/>
      <c r="P50" s="44"/>
      <c r="Q50" s="11"/>
    </row>
    <row r="51" spans="1:17">
      <c r="A51" s="5"/>
      <c r="B51" s="5" t="s">
        <v>34</v>
      </c>
      <c r="C51" s="6"/>
      <c r="D51" s="6"/>
      <c r="E51" s="151"/>
      <c r="F51" s="233">
        <v>0</v>
      </c>
      <c r="G51" s="234"/>
      <c r="H51" s="6"/>
      <c r="I51" s="52" t="s">
        <v>51</v>
      </c>
      <c r="J51" s="39"/>
      <c r="K51" s="39"/>
      <c r="L51" s="39"/>
      <c r="M51" s="39"/>
      <c r="N51" s="53"/>
      <c r="P51" s="44"/>
      <c r="Q51" s="11"/>
    </row>
    <row r="52" spans="1:17">
      <c r="A52" s="5"/>
      <c r="B52" s="5" t="s">
        <v>52</v>
      </c>
      <c r="C52" s="6"/>
      <c r="D52" s="6"/>
      <c r="E52" s="151"/>
      <c r="F52" s="225">
        <v>0</v>
      </c>
      <c r="G52" s="226"/>
      <c r="H52" s="6"/>
      <c r="I52" s="54"/>
      <c r="J52" s="55"/>
      <c r="K52" s="55"/>
      <c r="L52" s="55"/>
      <c r="M52" s="55"/>
      <c r="N52" s="56"/>
      <c r="P52" s="6"/>
      <c r="Q52" s="6"/>
    </row>
    <row r="53" spans="1:17">
      <c r="A53" s="5"/>
      <c r="B53" s="5" t="s">
        <v>44</v>
      </c>
      <c r="C53" s="6"/>
      <c r="D53" s="6"/>
      <c r="E53" s="151" t="s">
        <v>53</v>
      </c>
      <c r="F53" s="225">
        <v>0</v>
      </c>
      <c r="G53" s="226"/>
      <c r="H53" s="6"/>
      <c r="I53" s="54"/>
      <c r="J53" s="55"/>
      <c r="K53" s="55"/>
      <c r="L53" s="55"/>
      <c r="M53" s="55"/>
      <c r="N53" s="56"/>
      <c r="P53" s="6"/>
      <c r="Q53" s="6"/>
    </row>
    <row r="54" spans="1:17">
      <c r="A54" s="5"/>
      <c r="B54" s="5" t="s">
        <v>54</v>
      </c>
      <c r="C54" s="6"/>
      <c r="D54" s="6"/>
      <c r="E54" s="151"/>
      <c r="F54" s="225">
        <v>0</v>
      </c>
      <c r="G54" s="226"/>
      <c r="H54" s="57"/>
      <c r="I54" s="54"/>
      <c r="J54" s="55"/>
      <c r="K54" s="55"/>
      <c r="L54" s="55"/>
      <c r="M54" s="55"/>
      <c r="N54" s="56"/>
      <c r="P54" s="185"/>
      <c r="Q54" s="185"/>
    </row>
    <row r="55" spans="1:17">
      <c r="A55" s="5"/>
      <c r="B55" s="5" t="s">
        <v>48</v>
      </c>
      <c r="C55" s="6"/>
      <c r="D55" s="6"/>
      <c r="E55" s="151"/>
      <c r="F55" s="239">
        <f>SUM(F50:G54)</f>
        <v>0</v>
      </c>
      <c r="G55" s="240"/>
      <c r="H55" s="6"/>
      <c r="I55" s="54"/>
      <c r="J55" s="55"/>
      <c r="K55" s="55"/>
      <c r="L55" s="55"/>
      <c r="M55" s="55"/>
      <c r="N55" s="56"/>
      <c r="P55" s="44"/>
      <c r="Q55" s="6"/>
    </row>
    <row r="56" spans="1:17">
      <c r="A56" s="5"/>
      <c r="B56" s="5" t="s">
        <v>55</v>
      </c>
      <c r="C56" s="6"/>
      <c r="D56" s="6"/>
      <c r="E56" s="151"/>
      <c r="F56" s="241">
        <f>+M46-F55</f>
        <v>4000</v>
      </c>
      <c r="G56" s="242"/>
      <c r="H56" s="6"/>
      <c r="I56" s="58"/>
      <c r="J56" s="31"/>
      <c r="K56" s="31"/>
      <c r="L56" s="31"/>
      <c r="M56" s="31"/>
      <c r="N56" s="59"/>
      <c r="P56" s="44"/>
      <c r="Q56" s="6"/>
    </row>
    <row r="57" spans="1:17" ht="12" thickBot="1">
      <c r="A57" s="5"/>
      <c r="B57" s="60" t="s">
        <v>49</v>
      </c>
      <c r="C57" s="30"/>
      <c r="D57" s="30"/>
      <c r="E57" s="61"/>
      <c r="F57" s="243">
        <f>+F55+F56</f>
        <v>4000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44"/>
      <c r="C59" s="145"/>
      <c r="D59" s="145"/>
      <c r="E59" s="145"/>
      <c r="F59" s="145"/>
      <c r="G59" s="145"/>
      <c r="H59" s="6"/>
      <c r="I59" s="145"/>
      <c r="J59" s="145"/>
      <c r="K59" s="145"/>
      <c r="L59" s="145"/>
      <c r="M59" s="145"/>
      <c r="N59" s="149"/>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234</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F57:G57"/>
    <mergeCell ref="B64:G64"/>
    <mergeCell ref="I64:N64"/>
    <mergeCell ref="B60:G60"/>
    <mergeCell ref="B61:G61"/>
    <mergeCell ref="I61:N61"/>
    <mergeCell ref="B62:G62"/>
    <mergeCell ref="I62:N62"/>
    <mergeCell ref="B63:G63"/>
    <mergeCell ref="I63:N63"/>
    <mergeCell ref="B58:G58"/>
    <mergeCell ref="I58:N58"/>
    <mergeCell ref="F51:G51"/>
    <mergeCell ref="F52:G52"/>
    <mergeCell ref="P54:Q54"/>
    <mergeCell ref="F55:G55"/>
    <mergeCell ref="F56:G56"/>
    <mergeCell ref="F53:G53"/>
    <mergeCell ref="F54:G54"/>
    <mergeCell ref="M47:N47"/>
    <mergeCell ref="C42:E42"/>
    <mergeCell ref="G42:I42"/>
    <mergeCell ref="K42:L42"/>
    <mergeCell ref="M42:N42"/>
    <mergeCell ref="K44:L44"/>
    <mergeCell ref="M44:N44"/>
    <mergeCell ref="M45:N45"/>
    <mergeCell ref="F46:G46"/>
    <mergeCell ref="M46:N46"/>
    <mergeCell ref="F48:G48"/>
    <mergeCell ref="F49:G49"/>
    <mergeCell ref="F50:G50"/>
    <mergeCell ref="C38:E38"/>
    <mergeCell ref="G38:I38"/>
    <mergeCell ref="F47:G47"/>
    <mergeCell ref="P42:Q42"/>
    <mergeCell ref="H43:I43"/>
    <mergeCell ref="M43:N43"/>
    <mergeCell ref="C39:E39"/>
    <mergeCell ref="G39:I39"/>
    <mergeCell ref="C40:E40"/>
    <mergeCell ref="G40:I40"/>
    <mergeCell ref="M40:N40"/>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78"/>
  <sheetViews>
    <sheetView topLeftCell="A13"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51</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47"/>
      <c r="M4" s="147"/>
      <c r="N4" s="10" t="s">
        <v>2</v>
      </c>
    </row>
    <row r="5" spans="1:22">
      <c r="A5" s="5"/>
      <c r="B5" s="5"/>
      <c r="C5" s="6"/>
      <c r="D5" s="6"/>
      <c r="E5" s="6"/>
      <c r="F5" s="6"/>
      <c r="G5" s="11"/>
      <c r="H5" s="6"/>
      <c r="I5" s="6"/>
      <c r="J5" s="6"/>
      <c r="K5" s="6"/>
      <c r="L5" s="147" t="s">
        <v>3</v>
      </c>
      <c r="M5" s="147"/>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21</v>
      </c>
      <c r="K8" s="145" t="s">
        <v>6</v>
      </c>
      <c r="L8" s="184" t="s">
        <v>16</v>
      </c>
      <c r="M8" s="184"/>
      <c r="N8" s="13">
        <v>2019</v>
      </c>
    </row>
    <row r="9" spans="1:22">
      <c r="A9" s="5"/>
      <c r="B9" s="5"/>
      <c r="C9" s="6"/>
      <c r="D9" s="6"/>
      <c r="E9" s="6"/>
      <c r="F9" s="6"/>
      <c r="G9" s="6"/>
      <c r="H9" s="6"/>
      <c r="I9" s="6"/>
      <c r="J9" s="6"/>
      <c r="K9" s="185" t="s">
        <v>8</v>
      </c>
      <c r="L9" s="185"/>
      <c r="M9" s="186">
        <f>M46</f>
        <v>9680.7999999999993</v>
      </c>
      <c r="N9" s="187"/>
    </row>
    <row r="10" spans="1:22" ht="13.5" customHeight="1">
      <c r="A10" s="5"/>
      <c r="B10" s="5" t="s">
        <v>9</v>
      </c>
      <c r="C10" s="6"/>
      <c r="D10" s="6"/>
      <c r="E10" s="6"/>
      <c r="F10" s="6"/>
      <c r="G10" s="6"/>
      <c r="H10" s="6"/>
      <c r="I10" s="6"/>
      <c r="J10" s="6"/>
      <c r="K10" s="6"/>
      <c r="L10" s="6"/>
      <c r="M10" s="6"/>
      <c r="N10" s="13"/>
    </row>
    <row r="11" spans="1:22">
      <c r="A11" s="150"/>
      <c r="B11" s="176">
        <f>$M$9</f>
        <v>9680.7999999999993</v>
      </c>
      <c r="C11" s="177"/>
      <c r="D11" s="178" t="s">
        <v>241</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238</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48">
        <v>24</v>
      </c>
      <c r="F16" s="145" t="s">
        <v>6</v>
      </c>
      <c r="G16" s="184" t="s">
        <v>16</v>
      </c>
      <c r="H16" s="184"/>
      <c r="I16" s="145" t="s">
        <v>14</v>
      </c>
      <c r="J16" s="148">
        <v>27</v>
      </c>
      <c r="K16" s="14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45"/>
      <c r="F23" s="184" t="s">
        <v>28</v>
      </c>
      <c r="G23" s="184"/>
      <c r="H23" s="6"/>
      <c r="I23" s="6"/>
      <c r="J23" s="11"/>
      <c r="K23" s="6"/>
      <c r="L23" s="6"/>
      <c r="M23" s="6"/>
      <c r="N23" s="13"/>
    </row>
    <row r="24" spans="1:22">
      <c r="A24" s="5"/>
      <c r="B24" s="5" t="s">
        <v>29</v>
      </c>
      <c r="C24" s="6"/>
      <c r="D24" s="23">
        <v>6</v>
      </c>
      <c r="E24" s="145" t="s">
        <v>30</v>
      </c>
      <c r="F24" s="209">
        <v>1120</v>
      </c>
      <c r="G24" s="210"/>
      <c r="H24" s="6" t="s">
        <v>31</v>
      </c>
      <c r="I24" s="6"/>
      <c r="J24" s="24"/>
      <c r="K24" s="6"/>
      <c r="L24" s="6"/>
      <c r="M24" s="211"/>
      <c r="N24" s="212"/>
    </row>
    <row r="25" spans="1:22">
      <c r="A25" s="5"/>
      <c r="B25" s="5" t="s">
        <v>29</v>
      </c>
      <c r="C25" s="6"/>
      <c r="D25" s="23">
        <v>2</v>
      </c>
      <c r="E25" s="145" t="s">
        <v>30</v>
      </c>
      <c r="F25" s="213">
        <v>640</v>
      </c>
      <c r="G25" s="213"/>
      <c r="H25" s="6" t="s">
        <v>32</v>
      </c>
      <c r="I25" s="6"/>
      <c r="J25" s="11"/>
      <c r="K25" s="6" t="s">
        <v>33</v>
      </c>
      <c r="L25" s="6"/>
      <c r="M25" s="221">
        <f>D24*F24+D25*F25</f>
        <v>8000</v>
      </c>
      <c r="N25" s="222"/>
    </row>
    <row r="26" spans="1:22">
      <c r="A26" s="5"/>
      <c r="B26" s="22" t="s">
        <v>34</v>
      </c>
      <c r="C26" s="6"/>
      <c r="D26" s="25"/>
      <c r="E26" s="145"/>
      <c r="F26" s="215"/>
      <c r="G26" s="215"/>
      <c r="H26" s="6"/>
      <c r="I26" s="6"/>
      <c r="J26" s="6"/>
      <c r="K26" s="6"/>
      <c r="L26" s="6"/>
      <c r="M26" s="216"/>
      <c r="N26" s="217"/>
    </row>
    <row r="27" spans="1:22" ht="12">
      <c r="A27" s="5"/>
      <c r="B27" s="5" t="s">
        <v>6</v>
      </c>
      <c r="C27" s="184" t="s">
        <v>35</v>
      </c>
      <c r="D27" s="184"/>
      <c r="E27" s="184"/>
      <c r="F27" s="145" t="s">
        <v>30</v>
      </c>
      <c r="G27" s="184" t="s">
        <v>189</v>
      </c>
      <c r="H27" s="184"/>
      <c r="I27" s="184"/>
      <c r="J27" s="27">
        <v>241</v>
      </c>
      <c r="K27" s="6" t="s">
        <v>36</v>
      </c>
      <c r="L27" s="6"/>
      <c r="M27" s="218"/>
      <c r="N27" s="219"/>
    </row>
    <row r="28" spans="1:22">
      <c r="A28" s="5"/>
      <c r="B28" s="5" t="s">
        <v>6</v>
      </c>
      <c r="C28" s="184" t="s">
        <v>189</v>
      </c>
      <c r="D28" s="184"/>
      <c r="E28" s="184"/>
      <c r="F28" s="28" t="s">
        <v>30</v>
      </c>
      <c r="G28" s="184" t="s">
        <v>188</v>
      </c>
      <c r="H28" s="184"/>
      <c r="I28" s="184"/>
      <c r="J28" s="27">
        <v>36</v>
      </c>
      <c r="K28" s="6" t="s">
        <v>36</v>
      </c>
      <c r="L28" s="6"/>
      <c r="M28" s="6"/>
      <c r="N28" s="29"/>
    </row>
    <row r="29" spans="1:22">
      <c r="A29" s="5"/>
      <c r="B29" s="5" t="s">
        <v>6</v>
      </c>
      <c r="C29" s="184" t="s">
        <v>188</v>
      </c>
      <c r="D29" s="184"/>
      <c r="E29" s="184"/>
      <c r="F29" s="145" t="s">
        <v>30</v>
      </c>
      <c r="G29" s="184" t="s">
        <v>239</v>
      </c>
      <c r="H29" s="184"/>
      <c r="I29" s="184"/>
      <c r="J29" s="27">
        <v>51</v>
      </c>
      <c r="K29" s="6" t="s">
        <v>36</v>
      </c>
      <c r="L29" s="6"/>
      <c r="M29" s="6"/>
      <c r="N29" s="13"/>
    </row>
    <row r="30" spans="1:22">
      <c r="A30" s="5"/>
      <c r="B30" s="5" t="s">
        <v>6</v>
      </c>
      <c r="C30" s="184" t="s">
        <v>239</v>
      </c>
      <c r="D30" s="184"/>
      <c r="E30" s="184"/>
      <c r="F30" s="28" t="s">
        <v>30</v>
      </c>
      <c r="G30" s="184" t="s">
        <v>188</v>
      </c>
      <c r="H30" s="184"/>
      <c r="I30" s="184"/>
      <c r="J30" s="27">
        <v>51</v>
      </c>
      <c r="K30" s="6" t="s">
        <v>36</v>
      </c>
      <c r="L30" s="6"/>
      <c r="M30" s="6"/>
      <c r="N30" s="13"/>
    </row>
    <row r="31" spans="1:22" ht="11.25" customHeight="1">
      <c r="A31" s="5"/>
      <c r="B31" s="5" t="s">
        <v>6</v>
      </c>
      <c r="C31" s="184" t="s">
        <v>188</v>
      </c>
      <c r="D31" s="184"/>
      <c r="E31" s="184"/>
      <c r="F31" s="145" t="s">
        <v>30</v>
      </c>
      <c r="G31" s="184" t="s">
        <v>240</v>
      </c>
      <c r="H31" s="184"/>
      <c r="I31" s="184"/>
      <c r="J31" s="27">
        <v>33</v>
      </c>
      <c r="K31" s="6" t="s">
        <v>36</v>
      </c>
      <c r="L31" s="6"/>
      <c r="M31" s="6"/>
      <c r="N31" s="13"/>
    </row>
    <row r="32" spans="1:22">
      <c r="A32" s="5"/>
      <c r="B32" s="5" t="s">
        <v>6</v>
      </c>
      <c r="C32" s="184" t="s">
        <v>240</v>
      </c>
      <c r="D32" s="184"/>
      <c r="E32" s="184"/>
      <c r="F32" s="28" t="s">
        <v>30</v>
      </c>
      <c r="G32" s="184" t="s">
        <v>35</v>
      </c>
      <c r="H32" s="184"/>
      <c r="I32" s="184"/>
      <c r="J32" s="27">
        <v>252</v>
      </c>
      <c r="K32" s="6" t="s">
        <v>36</v>
      </c>
      <c r="L32" s="6"/>
      <c r="M32" s="6"/>
      <c r="N32" s="13"/>
    </row>
    <row r="33" spans="1:18" ht="11.25" customHeight="1">
      <c r="A33" s="5"/>
      <c r="B33" s="5" t="s">
        <v>6</v>
      </c>
      <c r="C33" s="207" t="s">
        <v>37</v>
      </c>
      <c r="D33" s="207"/>
      <c r="E33" s="207"/>
      <c r="F33" s="28" t="s">
        <v>30</v>
      </c>
      <c r="G33" s="207" t="s">
        <v>37</v>
      </c>
      <c r="H33" s="207"/>
      <c r="I33" s="207"/>
      <c r="J33" s="30">
        <v>100</v>
      </c>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45" t="s">
        <v>30</v>
      </c>
      <c r="G36" s="207"/>
      <c r="H36" s="207"/>
      <c r="I36" s="207"/>
      <c r="J36" s="31"/>
      <c r="K36" s="6" t="s">
        <v>36</v>
      </c>
      <c r="L36" s="6"/>
      <c r="M36" s="6"/>
      <c r="N36" s="13"/>
    </row>
    <row r="37" spans="1:18">
      <c r="A37" s="5"/>
      <c r="B37" s="5"/>
      <c r="C37" s="207"/>
      <c r="D37" s="207"/>
      <c r="E37" s="207"/>
      <c r="F37" s="145" t="s">
        <v>30</v>
      </c>
      <c r="G37" s="207"/>
      <c r="H37" s="207"/>
      <c r="I37" s="207"/>
      <c r="J37" s="31"/>
      <c r="K37" s="6" t="s">
        <v>36</v>
      </c>
      <c r="L37" s="6"/>
      <c r="M37" s="6"/>
      <c r="N37" s="13"/>
    </row>
    <row r="38" spans="1:18">
      <c r="A38" s="5"/>
      <c r="B38" s="5"/>
      <c r="C38" s="207"/>
      <c r="D38" s="207"/>
      <c r="E38" s="207"/>
      <c r="F38" s="145" t="s">
        <v>30</v>
      </c>
      <c r="G38" s="207"/>
      <c r="H38" s="207"/>
      <c r="I38" s="207"/>
      <c r="J38" s="31"/>
      <c r="K38" s="6" t="s">
        <v>36</v>
      </c>
      <c r="L38" s="6"/>
      <c r="M38" s="6"/>
      <c r="N38" s="13"/>
    </row>
    <row r="39" spans="1:18">
      <c r="A39" s="5"/>
      <c r="B39" s="5"/>
      <c r="C39" s="207"/>
      <c r="D39" s="207"/>
      <c r="E39" s="207"/>
      <c r="F39" s="145" t="s">
        <v>30</v>
      </c>
      <c r="G39" s="207"/>
      <c r="H39" s="207"/>
      <c r="I39" s="207"/>
      <c r="J39" s="31"/>
      <c r="K39" s="6" t="s">
        <v>36</v>
      </c>
      <c r="L39" s="6"/>
      <c r="M39" s="32"/>
      <c r="N39" s="33"/>
    </row>
    <row r="40" spans="1:18">
      <c r="A40" s="5"/>
      <c r="B40" s="5"/>
      <c r="C40" s="207"/>
      <c r="D40" s="207"/>
      <c r="E40" s="207"/>
      <c r="F40" s="145" t="s">
        <v>30</v>
      </c>
      <c r="G40" s="207"/>
      <c r="H40" s="207"/>
      <c r="I40" s="207"/>
      <c r="J40" s="31"/>
      <c r="K40" s="6" t="s">
        <v>36</v>
      </c>
      <c r="L40" s="151"/>
      <c r="M40" s="221">
        <f>M25</f>
        <v>8000</v>
      </c>
      <c r="N40" s="222"/>
    </row>
    <row r="41" spans="1:18">
      <c r="A41" s="5"/>
      <c r="B41" s="5"/>
      <c r="C41" s="207"/>
      <c r="D41" s="207"/>
      <c r="E41" s="207"/>
      <c r="F41" s="14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764</v>
      </c>
      <c r="K43" s="42"/>
      <c r="L43" s="146" t="s">
        <v>34</v>
      </c>
      <c r="M43" s="209">
        <f>J43*J44</f>
        <v>1680.8000000000002</v>
      </c>
      <c r="N43" s="220"/>
      <c r="P43" s="44"/>
      <c r="Q43" s="6"/>
    </row>
    <row r="44" spans="1:18">
      <c r="A44" s="5"/>
      <c r="B44" s="5"/>
      <c r="C44" s="7"/>
      <c r="D44" s="6"/>
      <c r="E44" s="6"/>
      <c r="F44" s="6"/>
      <c r="G44" s="45"/>
      <c r="I44" s="147" t="s">
        <v>42</v>
      </c>
      <c r="J44" s="46">
        <v>2.2000000000000002</v>
      </c>
      <c r="K44" s="229" t="s">
        <v>43</v>
      </c>
      <c r="L44" s="230"/>
      <c r="M44" s="209"/>
      <c r="N44" s="220"/>
      <c r="P44" s="44"/>
      <c r="Q44" s="6"/>
    </row>
    <row r="45" spans="1:18">
      <c r="A45" s="5"/>
      <c r="B45" s="5"/>
      <c r="C45" s="7"/>
      <c r="D45" s="6"/>
      <c r="E45" s="6"/>
      <c r="F45" s="6"/>
      <c r="G45" s="45"/>
      <c r="H45" s="47"/>
      <c r="I45" s="47"/>
      <c r="J45" s="42"/>
      <c r="K45" s="42"/>
      <c r="L45" s="146" t="s">
        <v>44</v>
      </c>
      <c r="M45" s="231"/>
      <c r="N45" s="232"/>
      <c r="P45" s="44"/>
      <c r="Q45" s="6"/>
    </row>
    <row r="46" spans="1:18">
      <c r="A46" s="5"/>
      <c r="B46" s="5" t="s">
        <v>45</v>
      </c>
      <c r="C46" s="6"/>
      <c r="D46" s="6"/>
      <c r="E46" s="151"/>
      <c r="F46" s="233">
        <v>0</v>
      </c>
      <c r="G46" s="234"/>
      <c r="H46" s="146"/>
      <c r="I46" s="146"/>
      <c r="J46" s="146"/>
      <c r="K46" s="6" t="s">
        <v>46</v>
      </c>
      <c r="L46" s="151"/>
      <c r="M46" s="186">
        <f>M43+M42+M40+M44+M45</f>
        <v>9680.7999999999993</v>
      </c>
      <c r="N46" s="187"/>
      <c r="O46" s="48"/>
      <c r="P46" s="44"/>
      <c r="Q46" s="11"/>
    </row>
    <row r="47" spans="1:18">
      <c r="A47" s="5"/>
      <c r="B47" s="5" t="s">
        <v>47</v>
      </c>
      <c r="C47" s="6"/>
      <c r="D47" s="6"/>
      <c r="E47" s="151"/>
      <c r="F47" s="225">
        <v>0</v>
      </c>
      <c r="G47" s="226"/>
      <c r="H47" s="146"/>
      <c r="I47" s="146"/>
      <c r="J47" s="146"/>
      <c r="K47" s="6" t="s">
        <v>48</v>
      </c>
      <c r="L47" s="151"/>
      <c r="M47" s="186"/>
      <c r="N47" s="187"/>
      <c r="P47" s="44"/>
      <c r="Q47" s="11"/>
    </row>
    <row r="48" spans="1:18">
      <c r="A48" s="5"/>
      <c r="B48" s="5" t="s">
        <v>49</v>
      </c>
      <c r="C48" s="6"/>
      <c r="D48" s="6"/>
      <c r="E48" s="151"/>
      <c r="F48" s="237">
        <f>SUM(F46:G47)</f>
        <v>0</v>
      </c>
      <c r="G48" s="238"/>
      <c r="H48" s="146"/>
      <c r="I48" s="146"/>
      <c r="J48" s="146"/>
      <c r="K48" s="6"/>
      <c r="L48" s="151"/>
      <c r="M48" s="49"/>
      <c r="N48" s="50"/>
      <c r="P48" s="44"/>
      <c r="Q48" s="51"/>
    </row>
    <row r="49" spans="1:17">
      <c r="A49" s="5"/>
      <c r="B49" s="5" t="s">
        <v>50</v>
      </c>
      <c r="C49" s="6"/>
      <c r="D49" s="6"/>
      <c r="E49" s="151"/>
      <c r="F49" s="225">
        <v>0</v>
      </c>
      <c r="G49" s="226"/>
      <c r="H49" s="146"/>
      <c r="I49" s="146"/>
      <c r="J49" s="146"/>
      <c r="K49" s="6"/>
      <c r="L49" s="151"/>
      <c r="M49" s="49"/>
      <c r="N49" s="50"/>
      <c r="P49" s="44"/>
      <c r="Q49" s="11"/>
    </row>
    <row r="50" spans="1:17">
      <c r="A50" s="5"/>
      <c r="B50" s="5" t="s">
        <v>49</v>
      </c>
      <c r="C50" s="6"/>
      <c r="D50" s="6"/>
      <c r="E50" s="151"/>
      <c r="F50" s="237">
        <f>SUM(F48:G49)</f>
        <v>0</v>
      </c>
      <c r="G50" s="238"/>
      <c r="H50" s="146"/>
      <c r="I50" s="146"/>
      <c r="J50" s="146"/>
      <c r="K50" s="6"/>
      <c r="L50" s="151"/>
      <c r="M50" s="49"/>
      <c r="N50" s="50"/>
      <c r="P50" s="44"/>
      <c r="Q50" s="11"/>
    </row>
    <row r="51" spans="1:17">
      <c r="A51" s="5"/>
      <c r="B51" s="5" t="s">
        <v>34</v>
      </c>
      <c r="C51" s="6"/>
      <c r="D51" s="6"/>
      <c r="E51" s="151"/>
      <c r="F51" s="233">
        <v>0</v>
      </c>
      <c r="G51" s="234"/>
      <c r="H51" s="6"/>
      <c r="I51" s="52" t="s">
        <v>51</v>
      </c>
      <c r="J51" s="39"/>
      <c r="K51" s="39"/>
      <c r="L51" s="39"/>
      <c r="M51" s="39"/>
      <c r="N51" s="53"/>
      <c r="P51" s="44"/>
      <c r="Q51" s="11"/>
    </row>
    <row r="52" spans="1:17">
      <c r="A52" s="5"/>
      <c r="B52" s="5" t="s">
        <v>52</v>
      </c>
      <c r="C52" s="6"/>
      <c r="D52" s="6"/>
      <c r="E52" s="151"/>
      <c r="F52" s="225">
        <v>0</v>
      </c>
      <c r="G52" s="226"/>
      <c r="H52" s="6"/>
      <c r="I52" s="54" t="s">
        <v>235</v>
      </c>
      <c r="J52" s="55"/>
      <c r="K52" s="55"/>
      <c r="L52" s="55"/>
      <c r="M52" s="55"/>
      <c r="N52" s="56"/>
      <c r="P52" s="6"/>
      <c r="Q52" s="6"/>
    </row>
    <row r="53" spans="1:17">
      <c r="A53" s="5"/>
      <c r="B53" s="5" t="s">
        <v>44</v>
      </c>
      <c r="C53" s="6"/>
      <c r="D53" s="6"/>
      <c r="E53" s="151" t="s">
        <v>53</v>
      </c>
      <c r="F53" s="225">
        <v>0</v>
      </c>
      <c r="G53" s="226"/>
      <c r="H53" s="6"/>
      <c r="I53" s="54" t="s">
        <v>236</v>
      </c>
      <c r="J53" s="55"/>
      <c r="K53" s="55"/>
      <c r="L53" s="55"/>
      <c r="M53" s="55"/>
      <c r="N53" s="56"/>
      <c r="P53" s="6"/>
      <c r="Q53" s="6"/>
    </row>
    <row r="54" spans="1:17">
      <c r="A54" s="5"/>
      <c r="B54" s="5" t="s">
        <v>54</v>
      </c>
      <c r="C54" s="6"/>
      <c r="D54" s="6"/>
      <c r="E54" s="151"/>
      <c r="F54" s="225">
        <v>0</v>
      </c>
      <c r="G54" s="226"/>
      <c r="H54" s="57"/>
      <c r="I54" s="54" t="s">
        <v>237</v>
      </c>
      <c r="J54" s="55"/>
      <c r="K54" s="55"/>
      <c r="L54" s="55"/>
      <c r="M54" s="55"/>
      <c r="N54" s="56"/>
      <c r="P54" s="185"/>
      <c r="Q54" s="185"/>
    </row>
    <row r="55" spans="1:17">
      <c r="A55" s="5"/>
      <c r="B55" s="5" t="s">
        <v>48</v>
      </c>
      <c r="C55" s="6"/>
      <c r="D55" s="6"/>
      <c r="E55" s="151"/>
      <c r="F55" s="239">
        <f>SUM(F50:G54)</f>
        <v>0</v>
      </c>
      <c r="G55" s="240"/>
      <c r="H55" s="6"/>
      <c r="I55" s="54"/>
      <c r="J55" s="55"/>
      <c r="K55" s="55"/>
      <c r="L55" s="55"/>
      <c r="M55" s="55"/>
      <c r="N55" s="56"/>
      <c r="P55" s="44"/>
      <c r="Q55" s="6"/>
    </row>
    <row r="56" spans="1:17">
      <c r="A56" s="5"/>
      <c r="B56" s="5" t="s">
        <v>55</v>
      </c>
      <c r="C56" s="6"/>
      <c r="D56" s="6"/>
      <c r="E56" s="151"/>
      <c r="F56" s="241">
        <f>+M46-F55</f>
        <v>9680.7999999999993</v>
      </c>
      <c r="G56" s="242"/>
      <c r="H56" s="6"/>
      <c r="I56" s="58"/>
      <c r="J56" s="31"/>
      <c r="K56" s="31"/>
      <c r="L56" s="31"/>
      <c r="M56" s="31"/>
      <c r="N56" s="59"/>
      <c r="P56" s="44"/>
      <c r="Q56" s="6"/>
    </row>
    <row r="57" spans="1:17" ht="12" thickBot="1">
      <c r="A57" s="5"/>
      <c r="B57" s="60" t="s">
        <v>49</v>
      </c>
      <c r="C57" s="30"/>
      <c r="D57" s="30"/>
      <c r="E57" s="61"/>
      <c r="F57" s="243">
        <f>+F55+F56</f>
        <v>9680.7999999999993</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44"/>
      <c r="C59" s="145"/>
      <c r="D59" s="145"/>
      <c r="E59" s="145"/>
      <c r="F59" s="145"/>
      <c r="G59" s="145"/>
      <c r="H59" s="6"/>
      <c r="I59" s="145"/>
      <c r="J59" s="145"/>
      <c r="K59" s="145"/>
      <c r="L59" s="145"/>
      <c r="M59" s="145"/>
      <c r="N59" s="149"/>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196</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233</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F57:G57"/>
    <mergeCell ref="B64:G64"/>
    <mergeCell ref="I64:N64"/>
    <mergeCell ref="B60:G60"/>
    <mergeCell ref="B61:G61"/>
    <mergeCell ref="I61:N61"/>
    <mergeCell ref="B62:G62"/>
    <mergeCell ref="I62:N62"/>
    <mergeCell ref="B63:G63"/>
    <mergeCell ref="I63:N63"/>
    <mergeCell ref="B58:G58"/>
    <mergeCell ref="I58:N58"/>
    <mergeCell ref="F51:G51"/>
    <mergeCell ref="F52:G52"/>
    <mergeCell ref="P54:Q54"/>
    <mergeCell ref="F55:G55"/>
    <mergeCell ref="F56:G56"/>
    <mergeCell ref="F53:G53"/>
    <mergeCell ref="F54:G54"/>
    <mergeCell ref="M47:N47"/>
    <mergeCell ref="C42:E42"/>
    <mergeCell ref="G42:I42"/>
    <mergeCell ref="K42:L42"/>
    <mergeCell ref="M42:N42"/>
    <mergeCell ref="K44:L44"/>
    <mergeCell ref="M44:N44"/>
    <mergeCell ref="M45:N45"/>
    <mergeCell ref="F46:G46"/>
    <mergeCell ref="M46:N46"/>
    <mergeCell ref="F48:G48"/>
    <mergeCell ref="F49:G49"/>
    <mergeCell ref="F50:G50"/>
    <mergeCell ref="C38:E38"/>
    <mergeCell ref="G38:I38"/>
    <mergeCell ref="F47:G47"/>
    <mergeCell ref="P42:Q42"/>
    <mergeCell ref="H43:I43"/>
    <mergeCell ref="M43:N43"/>
    <mergeCell ref="C39:E39"/>
    <mergeCell ref="G39:I39"/>
    <mergeCell ref="C40:E40"/>
    <mergeCell ref="G40:I40"/>
    <mergeCell ref="M40:N40"/>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78"/>
  <sheetViews>
    <sheetView topLeftCell="A7" zoomScaleNormal="100" workbookViewId="0">
      <selection activeCell="I64" sqref="I64:N64"/>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50</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47"/>
      <c r="M4" s="147"/>
      <c r="N4" s="10" t="s">
        <v>2</v>
      </c>
    </row>
    <row r="5" spans="1:22">
      <c r="A5" s="5"/>
      <c r="B5" s="5"/>
      <c r="C5" s="6"/>
      <c r="D5" s="6"/>
      <c r="E5" s="6"/>
      <c r="F5" s="6"/>
      <c r="G5" s="11"/>
      <c r="H5" s="6"/>
      <c r="I5" s="6"/>
      <c r="J5" s="6"/>
      <c r="K5" s="6"/>
      <c r="L5" s="147" t="s">
        <v>3</v>
      </c>
      <c r="M5" s="147"/>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21</v>
      </c>
      <c r="K8" s="145" t="s">
        <v>6</v>
      </c>
      <c r="L8" s="184" t="s">
        <v>16</v>
      </c>
      <c r="M8" s="184"/>
      <c r="N8" s="13">
        <v>2019</v>
      </c>
    </row>
    <row r="9" spans="1:22">
      <c r="A9" s="5"/>
      <c r="B9" s="5"/>
      <c r="C9" s="6"/>
      <c r="D9" s="6"/>
      <c r="E9" s="6"/>
      <c r="F9" s="6"/>
      <c r="G9" s="6"/>
      <c r="H9" s="6"/>
      <c r="I9" s="6"/>
      <c r="J9" s="6"/>
      <c r="K9" s="185" t="s">
        <v>8</v>
      </c>
      <c r="L9" s="185"/>
      <c r="M9" s="186">
        <f>M46</f>
        <v>2880</v>
      </c>
      <c r="N9" s="187"/>
    </row>
    <row r="10" spans="1:22" ht="13.5" customHeight="1">
      <c r="A10" s="5"/>
      <c r="B10" s="5" t="s">
        <v>9</v>
      </c>
      <c r="C10" s="6"/>
      <c r="D10" s="6"/>
      <c r="E10" s="6"/>
      <c r="F10" s="6"/>
      <c r="G10" s="6"/>
      <c r="H10" s="6"/>
      <c r="I10" s="6"/>
      <c r="J10" s="6"/>
      <c r="K10" s="6"/>
      <c r="L10" s="6"/>
      <c r="M10" s="6"/>
      <c r="N10" s="13"/>
    </row>
    <row r="11" spans="1:22">
      <c r="A11" s="150"/>
      <c r="B11" s="176">
        <f>$M$9</f>
        <v>2880</v>
      </c>
      <c r="C11" s="177"/>
      <c r="D11" s="178" t="s">
        <v>230</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224</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48">
        <v>24</v>
      </c>
      <c r="F16" s="145" t="s">
        <v>6</v>
      </c>
      <c r="G16" s="184" t="s">
        <v>16</v>
      </c>
      <c r="H16" s="184"/>
      <c r="I16" s="145" t="s">
        <v>14</v>
      </c>
      <c r="J16" s="148">
        <v>26</v>
      </c>
      <c r="K16" s="14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45"/>
      <c r="F23" s="184" t="s">
        <v>28</v>
      </c>
      <c r="G23" s="184"/>
      <c r="H23" s="6"/>
      <c r="I23" s="6"/>
      <c r="J23" s="11"/>
      <c r="K23" s="6"/>
      <c r="L23" s="6"/>
      <c r="M23" s="6"/>
      <c r="N23" s="13"/>
    </row>
    <row r="24" spans="1:22">
      <c r="A24" s="5"/>
      <c r="B24" s="5" t="s">
        <v>29</v>
      </c>
      <c r="C24" s="6"/>
      <c r="D24" s="23">
        <v>2</v>
      </c>
      <c r="E24" s="145" t="s">
        <v>30</v>
      </c>
      <c r="F24" s="209">
        <v>1120</v>
      </c>
      <c r="G24" s="210"/>
      <c r="H24" s="6" t="s">
        <v>31</v>
      </c>
      <c r="I24" s="6"/>
      <c r="J24" s="24"/>
      <c r="K24" s="6"/>
      <c r="L24" s="6"/>
      <c r="M24" s="211"/>
      <c r="N24" s="212"/>
    </row>
    <row r="25" spans="1:22">
      <c r="A25" s="5"/>
      <c r="B25" s="5" t="s">
        <v>29</v>
      </c>
      <c r="C25" s="6"/>
      <c r="D25" s="23">
        <v>1</v>
      </c>
      <c r="E25" s="145" t="s">
        <v>30</v>
      </c>
      <c r="F25" s="213">
        <v>640</v>
      </c>
      <c r="G25" s="213"/>
      <c r="H25" s="6" t="s">
        <v>32</v>
      </c>
      <c r="I25" s="6"/>
      <c r="J25" s="11"/>
      <c r="K25" s="6" t="s">
        <v>33</v>
      </c>
      <c r="L25" s="6"/>
      <c r="M25" s="221">
        <f>D24*F24+D25*F25</f>
        <v>2880</v>
      </c>
      <c r="N25" s="222"/>
    </row>
    <row r="26" spans="1:22">
      <c r="A26" s="5"/>
      <c r="B26" s="22" t="s">
        <v>34</v>
      </c>
      <c r="C26" s="6"/>
      <c r="D26" s="25"/>
      <c r="E26" s="145"/>
      <c r="F26" s="215"/>
      <c r="G26" s="215"/>
      <c r="H26" s="6"/>
      <c r="I26" s="6"/>
      <c r="J26" s="6"/>
      <c r="K26" s="6"/>
      <c r="L26" s="6"/>
      <c r="M26" s="216"/>
      <c r="N26" s="217"/>
    </row>
    <row r="27" spans="1:22" ht="12">
      <c r="A27" s="5"/>
      <c r="B27" s="5" t="s">
        <v>6</v>
      </c>
      <c r="C27" s="184" t="s">
        <v>35</v>
      </c>
      <c r="D27" s="184"/>
      <c r="E27" s="184"/>
      <c r="F27" s="145" t="s">
        <v>30</v>
      </c>
      <c r="G27" s="184" t="s">
        <v>66</v>
      </c>
      <c r="H27" s="184"/>
      <c r="I27" s="184"/>
      <c r="J27" s="27"/>
      <c r="K27" s="6" t="s">
        <v>36</v>
      </c>
      <c r="L27" s="6"/>
      <c r="M27" s="218"/>
      <c r="N27" s="219"/>
    </row>
    <row r="28" spans="1:22">
      <c r="A28" s="5"/>
      <c r="B28" s="5" t="s">
        <v>6</v>
      </c>
      <c r="C28" s="184" t="s">
        <v>67</v>
      </c>
      <c r="D28" s="184"/>
      <c r="E28" s="184"/>
      <c r="F28" s="28" t="s">
        <v>30</v>
      </c>
      <c r="G28" s="184" t="s">
        <v>225</v>
      </c>
      <c r="H28" s="184"/>
      <c r="I28" s="184"/>
      <c r="J28" s="27"/>
      <c r="K28" s="6" t="s">
        <v>36</v>
      </c>
      <c r="L28" s="6"/>
      <c r="M28" s="6"/>
      <c r="N28" s="29"/>
    </row>
    <row r="29" spans="1:22">
      <c r="A29" s="5"/>
      <c r="B29" s="5" t="s">
        <v>6</v>
      </c>
      <c r="C29" s="184" t="s">
        <v>121</v>
      </c>
      <c r="D29" s="184"/>
      <c r="E29" s="184"/>
      <c r="F29" s="145" t="s">
        <v>30</v>
      </c>
      <c r="G29" s="184" t="s">
        <v>66</v>
      </c>
      <c r="H29" s="184"/>
      <c r="I29" s="184"/>
      <c r="J29" s="27"/>
      <c r="K29" s="6" t="s">
        <v>36</v>
      </c>
      <c r="L29" s="6"/>
      <c r="M29" s="6"/>
      <c r="N29" s="13"/>
    </row>
    <row r="30" spans="1:22">
      <c r="A30" s="5"/>
      <c r="B30" s="5" t="s">
        <v>6</v>
      </c>
      <c r="C30" s="184" t="s">
        <v>67</v>
      </c>
      <c r="D30" s="184"/>
      <c r="E30" s="184"/>
      <c r="F30" s="28" t="s">
        <v>30</v>
      </c>
      <c r="G30" s="184" t="s">
        <v>226</v>
      </c>
      <c r="H30" s="184"/>
      <c r="I30" s="184"/>
      <c r="J30" s="27"/>
      <c r="K30" s="6" t="s">
        <v>36</v>
      </c>
      <c r="L30" s="6"/>
      <c r="M30" s="6"/>
      <c r="N30" s="13"/>
    </row>
    <row r="31" spans="1:22" ht="11.25" customHeight="1">
      <c r="A31" s="5"/>
      <c r="B31" s="5" t="s">
        <v>6</v>
      </c>
      <c r="C31" s="184" t="s">
        <v>226</v>
      </c>
      <c r="D31" s="184"/>
      <c r="E31" s="184"/>
      <c r="F31" s="145" t="s">
        <v>30</v>
      </c>
      <c r="G31" s="184" t="s">
        <v>192</v>
      </c>
      <c r="H31" s="184"/>
      <c r="I31" s="184"/>
      <c r="J31" s="27"/>
      <c r="K31" s="6" t="s">
        <v>36</v>
      </c>
      <c r="L31" s="6"/>
      <c r="M31" s="6"/>
      <c r="N31" s="13"/>
    </row>
    <row r="32" spans="1:22">
      <c r="A32" s="5"/>
      <c r="B32" s="5" t="s">
        <v>6</v>
      </c>
      <c r="C32" s="184" t="s">
        <v>37</v>
      </c>
      <c r="D32" s="184"/>
      <c r="E32" s="184"/>
      <c r="F32" s="28" t="s">
        <v>30</v>
      </c>
      <c r="G32" s="184" t="s">
        <v>37</v>
      </c>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45" t="s">
        <v>30</v>
      </c>
      <c r="G36" s="207"/>
      <c r="H36" s="207"/>
      <c r="I36" s="207"/>
      <c r="J36" s="31"/>
      <c r="K36" s="6" t="s">
        <v>36</v>
      </c>
      <c r="L36" s="6"/>
      <c r="M36" s="6"/>
      <c r="N36" s="13"/>
    </row>
    <row r="37" spans="1:18">
      <c r="A37" s="5"/>
      <c r="B37" s="5"/>
      <c r="C37" s="207"/>
      <c r="D37" s="207"/>
      <c r="E37" s="207"/>
      <c r="F37" s="145" t="s">
        <v>30</v>
      </c>
      <c r="G37" s="207"/>
      <c r="H37" s="207"/>
      <c r="I37" s="207"/>
      <c r="J37" s="31"/>
      <c r="K37" s="6" t="s">
        <v>36</v>
      </c>
      <c r="L37" s="6"/>
      <c r="M37" s="6"/>
      <c r="N37" s="13"/>
    </row>
    <row r="38" spans="1:18">
      <c r="A38" s="5"/>
      <c r="B38" s="5"/>
      <c r="C38" s="207"/>
      <c r="D38" s="207"/>
      <c r="E38" s="207"/>
      <c r="F38" s="145" t="s">
        <v>30</v>
      </c>
      <c r="G38" s="207"/>
      <c r="H38" s="207"/>
      <c r="I38" s="207"/>
      <c r="J38" s="31"/>
      <c r="K38" s="6" t="s">
        <v>36</v>
      </c>
      <c r="L38" s="6"/>
      <c r="M38" s="6"/>
      <c r="N38" s="13"/>
    </row>
    <row r="39" spans="1:18">
      <c r="A39" s="5"/>
      <c r="B39" s="5"/>
      <c r="C39" s="207"/>
      <c r="D39" s="207"/>
      <c r="E39" s="207"/>
      <c r="F39" s="145" t="s">
        <v>30</v>
      </c>
      <c r="G39" s="207"/>
      <c r="H39" s="207"/>
      <c r="I39" s="207"/>
      <c r="J39" s="31"/>
      <c r="K39" s="6" t="s">
        <v>36</v>
      </c>
      <c r="L39" s="6"/>
      <c r="M39" s="32"/>
      <c r="N39" s="33"/>
    </row>
    <row r="40" spans="1:18">
      <c r="A40" s="5"/>
      <c r="B40" s="5"/>
      <c r="C40" s="207"/>
      <c r="D40" s="207"/>
      <c r="E40" s="207"/>
      <c r="F40" s="145" t="s">
        <v>30</v>
      </c>
      <c r="G40" s="207"/>
      <c r="H40" s="207"/>
      <c r="I40" s="207"/>
      <c r="J40" s="31"/>
      <c r="K40" s="6" t="s">
        <v>36</v>
      </c>
      <c r="L40" s="151"/>
      <c r="M40" s="221">
        <f>M25</f>
        <v>2880</v>
      </c>
      <c r="N40" s="222"/>
    </row>
    <row r="41" spans="1:18">
      <c r="A41" s="5"/>
      <c r="B41" s="5"/>
      <c r="C41" s="207"/>
      <c r="D41" s="207"/>
      <c r="E41" s="207"/>
      <c r="F41" s="14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146" t="s">
        <v>34</v>
      </c>
      <c r="M43" s="209">
        <f>J43*J44</f>
        <v>0</v>
      </c>
      <c r="N43" s="220"/>
      <c r="P43" s="44"/>
      <c r="Q43" s="6"/>
    </row>
    <row r="44" spans="1:18">
      <c r="A44" s="5"/>
      <c r="B44" s="5"/>
      <c r="C44" s="7"/>
      <c r="D44" s="6"/>
      <c r="E44" s="6"/>
      <c r="F44" s="6"/>
      <c r="G44" s="45"/>
      <c r="I44" s="147" t="s">
        <v>42</v>
      </c>
      <c r="J44" s="46">
        <v>1.6</v>
      </c>
      <c r="K44" s="229" t="s">
        <v>43</v>
      </c>
      <c r="L44" s="230"/>
      <c r="M44" s="209"/>
      <c r="N44" s="220"/>
      <c r="P44" s="44"/>
      <c r="Q44" s="6"/>
    </row>
    <row r="45" spans="1:18">
      <c r="A45" s="5"/>
      <c r="B45" s="5"/>
      <c r="C45" s="7"/>
      <c r="D45" s="6"/>
      <c r="E45" s="6"/>
      <c r="F45" s="6"/>
      <c r="G45" s="45"/>
      <c r="H45" s="47"/>
      <c r="I45" s="47"/>
      <c r="J45" s="42"/>
      <c r="K45" s="42"/>
      <c r="L45" s="146" t="s">
        <v>44</v>
      </c>
      <c r="M45" s="231"/>
      <c r="N45" s="232"/>
      <c r="P45" s="44"/>
      <c r="Q45" s="6"/>
    </row>
    <row r="46" spans="1:18">
      <c r="A46" s="5"/>
      <c r="B46" s="5" t="s">
        <v>45</v>
      </c>
      <c r="C46" s="6"/>
      <c r="D46" s="6"/>
      <c r="E46" s="151"/>
      <c r="F46" s="233">
        <v>0</v>
      </c>
      <c r="G46" s="234"/>
      <c r="H46" s="146"/>
      <c r="I46" s="146"/>
      <c r="J46" s="146"/>
      <c r="K46" s="6" t="s">
        <v>46</v>
      </c>
      <c r="L46" s="151"/>
      <c r="M46" s="186">
        <f>M43+M42+M40+M44+M45</f>
        <v>2880</v>
      </c>
      <c r="N46" s="187"/>
      <c r="O46" s="48"/>
      <c r="P46" s="44"/>
      <c r="Q46" s="11"/>
    </row>
    <row r="47" spans="1:18">
      <c r="A47" s="5"/>
      <c r="B47" s="5" t="s">
        <v>47</v>
      </c>
      <c r="C47" s="6"/>
      <c r="D47" s="6"/>
      <c r="E47" s="151"/>
      <c r="F47" s="225">
        <v>0</v>
      </c>
      <c r="G47" s="226"/>
      <c r="H47" s="146"/>
      <c r="I47" s="146"/>
      <c r="J47" s="146"/>
      <c r="K47" s="6" t="s">
        <v>48</v>
      </c>
      <c r="L47" s="151"/>
      <c r="M47" s="186"/>
      <c r="N47" s="187"/>
      <c r="P47" s="44"/>
      <c r="Q47" s="11"/>
    </row>
    <row r="48" spans="1:18">
      <c r="A48" s="5"/>
      <c r="B48" s="5" t="s">
        <v>49</v>
      </c>
      <c r="C48" s="6"/>
      <c r="D48" s="6"/>
      <c r="E48" s="151"/>
      <c r="F48" s="237">
        <f>SUM(F46:G47)</f>
        <v>0</v>
      </c>
      <c r="G48" s="238"/>
      <c r="H48" s="146"/>
      <c r="I48" s="146"/>
      <c r="J48" s="146"/>
      <c r="K48" s="6"/>
      <c r="L48" s="151"/>
      <c r="M48" s="49"/>
      <c r="N48" s="50"/>
      <c r="P48" s="44"/>
      <c r="Q48" s="51"/>
    </row>
    <row r="49" spans="1:17">
      <c r="A49" s="5"/>
      <c r="B49" s="5" t="s">
        <v>50</v>
      </c>
      <c r="C49" s="6"/>
      <c r="D49" s="6"/>
      <c r="E49" s="151"/>
      <c r="F49" s="225">
        <v>0</v>
      </c>
      <c r="G49" s="226"/>
      <c r="H49" s="146"/>
      <c r="I49" s="146"/>
      <c r="J49" s="146"/>
      <c r="K49" s="6"/>
      <c r="L49" s="151"/>
      <c r="M49" s="49"/>
      <c r="N49" s="50"/>
      <c r="P49" s="44"/>
      <c r="Q49" s="11"/>
    </row>
    <row r="50" spans="1:17">
      <c r="A50" s="5"/>
      <c r="B50" s="5" t="s">
        <v>49</v>
      </c>
      <c r="C50" s="6"/>
      <c r="D50" s="6"/>
      <c r="E50" s="151"/>
      <c r="F50" s="237">
        <f>SUM(F48:G49)</f>
        <v>0</v>
      </c>
      <c r="G50" s="238"/>
      <c r="H50" s="146"/>
      <c r="I50" s="146"/>
      <c r="J50" s="146"/>
      <c r="K50" s="6"/>
      <c r="L50" s="151"/>
      <c r="M50" s="49"/>
      <c r="N50" s="50"/>
      <c r="P50" s="44"/>
      <c r="Q50" s="11"/>
    </row>
    <row r="51" spans="1:17">
      <c r="A51" s="5"/>
      <c r="B51" s="5" t="s">
        <v>34</v>
      </c>
      <c r="C51" s="6"/>
      <c r="D51" s="6"/>
      <c r="E51" s="151"/>
      <c r="F51" s="233">
        <v>0</v>
      </c>
      <c r="G51" s="234"/>
      <c r="H51" s="6"/>
      <c r="I51" s="52" t="s">
        <v>51</v>
      </c>
      <c r="J51" s="39"/>
      <c r="K51" s="39"/>
      <c r="L51" s="39"/>
      <c r="M51" s="39"/>
      <c r="N51" s="53"/>
      <c r="P51" s="44"/>
      <c r="Q51" s="11"/>
    </row>
    <row r="52" spans="1:17">
      <c r="A52" s="5"/>
      <c r="B52" s="5" t="s">
        <v>52</v>
      </c>
      <c r="C52" s="6"/>
      <c r="D52" s="6"/>
      <c r="E52" s="151"/>
      <c r="F52" s="225">
        <v>0</v>
      </c>
      <c r="G52" s="226"/>
      <c r="H52" s="6"/>
      <c r="I52" s="54"/>
      <c r="J52" s="55"/>
      <c r="K52" s="55"/>
      <c r="L52" s="55"/>
      <c r="M52" s="55"/>
      <c r="N52" s="56"/>
      <c r="P52" s="6"/>
      <c r="Q52" s="6"/>
    </row>
    <row r="53" spans="1:17">
      <c r="A53" s="5"/>
      <c r="B53" s="5" t="s">
        <v>44</v>
      </c>
      <c r="C53" s="6"/>
      <c r="D53" s="6"/>
      <c r="E53" s="151" t="s">
        <v>53</v>
      </c>
      <c r="F53" s="225">
        <v>0</v>
      </c>
      <c r="G53" s="226"/>
      <c r="H53" s="6"/>
      <c r="I53" s="54"/>
      <c r="J53" s="55"/>
      <c r="K53" s="55"/>
      <c r="L53" s="55"/>
      <c r="M53" s="55"/>
      <c r="N53" s="56"/>
      <c r="P53" s="6"/>
      <c r="Q53" s="6"/>
    </row>
    <row r="54" spans="1:17">
      <c r="A54" s="5"/>
      <c r="B54" s="5" t="s">
        <v>54</v>
      </c>
      <c r="C54" s="6"/>
      <c r="D54" s="6"/>
      <c r="E54" s="151"/>
      <c r="F54" s="225">
        <v>0</v>
      </c>
      <c r="G54" s="226"/>
      <c r="H54" s="57"/>
      <c r="I54" s="54"/>
      <c r="J54" s="55"/>
      <c r="K54" s="55"/>
      <c r="L54" s="55"/>
      <c r="M54" s="55"/>
      <c r="N54" s="56"/>
      <c r="P54" s="185"/>
      <c r="Q54" s="185"/>
    </row>
    <row r="55" spans="1:17">
      <c r="A55" s="5"/>
      <c r="B55" s="5" t="s">
        <v>48</v>
      </c>
      <c r="C55" s="6"/>
      <c r="D55" s="6"/>
      <c r="E55" s="151"/>
      <c r="F55" s="239">
        <f>SUM(F50:G54)</f>
        <v>0</v>
      </c>
      <c r="G55" s="240"/>
      <c r="H55" s="6"/>
      <c r="I55" s="54"/>
      <c r="J55" s="55"/>
      <c r="K55" s="55"/>
      <c r="L55" s="55"/>
      <c r="M55" s="55"/>
      <c r="N55" s="56"/>
      <c r="P55" s="44"/>
      <c r="Q55" s="6"/>
    </row>
    <row r="56" spans="1:17">
      <c r="A56" s="5"/>
      <c r="B56" s="5" t="s">
        <v>55</v>
      </c>
      <c r="C56" s="6"/>
      <c r="D56" s="6"/>
      <c r="E56" s="151"/>
      <c r="F56" s="241">
        <f>+M46-F55</f>
        <v>2880</v>
      </c>
      <c r="G56" s="242"/>
      <c r="H56" s="6"/>
      <c r="I56" s="58"/>
      <c r="J56" s="31"/>
      <c r="K56" s="31"/>
      <c r="L56" s="31"/>
      <c r="M56" s="31"/>
      <c r="N56" s="59"/>
      <c r="P56" s="44"/>
      <c r="Q56" s="6"/>
    </row>
    <row r="57" spans="1:17" ht="12" thickBot="1">
      <c r="A57" s="5"/>
      <c r="B57" s="60" t="s">
        <v>49</v>
      </c>
      <c r="C57" s="30"/>
      <c r="D57" s="30"/>
      <c r="E57" s="61"/>
      <c r="F57" s="243">
        <f>+F55+F56</f>
        <v>2880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44"/>
      <c r="C59" s="145"/>
      <c r="D59" s="145"/>
      <c r="E59" s="145"/>
      <c r="F59" s="145"/>
      <c r="G59" s="145"/>
      <c r="H59" s="6"/>
      <c r="I59" s="145"/>
      <c r="J59" s="145"/>
      <c r="K59" s="145"/>
      <c r="L59" s="145"/>
      <c r="M59" s="145"/>
      <c r="N59" s="149"/>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231</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232</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F57:G57"/>
    <mergeCell ref="B64:G64"/>
    <mergeCell ref="I64:N64"/>
    <mergeCell ref="B60:G60"/>
    <mergeCell ref="B61:G61"/>
    <mergeCell ref="I61:N61"/>
    <mergeCell ref="B62:G62"/>
    <mergeCell ref="I62:N62"/>
    <mergeCell ref="B63:G63"/>
    <mergeCell ref="I63:N63"/>
    <mergeCell ref="B58:G58"/>
    <mergeCell ref="I58:N58"/>
    <mergeCell ref="F51:G51"/>
    <mergeCell ref="F52:G52"/>
    <mergeCell ref="P54:Q54"/>
    <mergeCell ref="F55:G55"/>
    <mergeCell ref="F56:G56"/>
    <mergeCell ref="F53:G53"/>
    <mergeCell ref="F54:G54"/>
    <mergeCell ref="M47:N47"/>
    <mergeCell ref="C42:E42"/>
    <mergeCell ref="G42:I42"/>
    <mergeCell ref="K42:L42"/>
    <mergeCell ref="M42:N42"/>
    <mergeCell ref="K44:L44"/>
    <mergeCell ref="M44:N44"/>
    <mergeCell ref="M45:N45"/>
    <mergeCell ref="F46:G46"/>
    <mergeCell ref="M46:N46"/>
    <mergeCell ref="F48:G48"/>
    <mergeCell ref="F49:G49"/>
    <mergeCell ref="F50:G50"/>
    <mergeCell ref="C38:E38"/>
    <mergeCell ref="G38:I38"/>
    <mergeCell ref="F47:G47"/>
    <mergeCell ref="P42:Q42"/>
    <mergeCell ref="H43:I43"/>
    <mergeCell ref="M43:N43"/>
    <mergeCell ref="C39:E39"/>
    <mergeCell ref="G39:I39"/>
    <mergeCell ref="C40:E40"/>
    <mergeCell ref="G40:I40"/>
    <mergeCell ref="M40:N40"/>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78"/>
  <sheetViews>
    <sheetView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49</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47"/>
      <c r="M4" s="147"/>
      <c r="N4" s="10" t="s">
        <v>2</v>
      </c>
    </row>
    <row r="5" spans="1:22">
      <c r="A5" s="5"/>
      <c r="B5" s="5"/>
      <c r="C5" s="6"/>
      <c r="D5" s="6"/>
      <c r="E5" s="6"/>
      <c r="F5" s="6"/>
      <c r="G5" s="11"/>
      <c r="H5" s="6"/>
      <c r="I5" s="6"/>
      <c r="J5" s="6"/>
      <c r="K5" s="6"/>
      <c r="L5" s="147" t="s">
        <v>3</v>
      </c>
      <c r="M5" s="147"/>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21</v>
      </c>
      <c r="K8" s="145" t="s">
        <v>6</v>
      </c>
      <c r="L8" s="184" t="s">
        <v>16</v>
      </c>
      <c r="M8" s="184"/>
      <c r="N8" s="13">
        <v>2019</v>
      </c>
    </row>
    <row r="9" spans="1:22">
      <c r="A9" s="5"/>
      <c r="B9" s="5"/>
      <c r="C9" s="6"/>
      <c r="D9" s="6"/>
      <c r="E9" s="6"/>
      <c r="F9" s="6"/>
      <c r="G9" s="6"/>
      <c r="H9" s="6"/>
      <c r="I9" s="6"/>
      <c r="J9" s="6"/>
      <c r="K9" s="185" t="s">
        <v>8</v>
      </c>
      <c r="L9" s="185"/>
      <c r="M9" s="186">
        <f>M46</f>
        <v>3904</v>
      </c>
      <c r="N9" s="187"/>
    </row>
    <row r="10" spans="1:22" ht="13.5" customHeight="1">
      <c r="A10" s="5"/>
      <c r="B10" s="5" t="s">
        <v>9</v>
      </c>
      <c r="C10" s="6"/>
      <c r="D10" s="6"/>
      <c r="E10" s="6"/>
      <c r="F10" s="6"/>
      <c r="G10" s="6"/>
      <c r="H10" s="6"/>
      <c r="I10" s="6"/>
      <c r="J10" s="6"/>
      <c r="K10" s="6"/>
      <c r="L10" s="6"/>
      <c r="M10" s="6"/>
      <c r="N10" s="13"/>
    </row>
    <row r="11" spans="1:22">
      <c r="A11" s="150"/>
      <c r="B11" s="176">
        <f>$M$9</f>
        <v>3904</v>
      </c>
      <c r="C11" s="177"/>
      <c r="D11" s="178" t="s">
        <v>229</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224</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48">
        <v>24</v>
      </c>
      <c r="F16" s="145" t="s">
        <v>6</v>
      </c>
      <c r="G16" s="184" t="s">
        <v>16</v>
      </c>
      <c r="H16" s="184"/>
      <c r="I16" s="145" t="s">
        <v>14</v>
      </c>
      <c r="J16" s="148">
        <v>26</v>
      </c>
      <c r="K16" s="14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45"/>
      <c r="F23" s="184" t="s">
        <v>28</v>
      </c>
      <c r="G23" s="184"/>
      <c r="H23" s="6"/>
      <c r="I23" s="6"/>
      <c r="J23" s="11"/>
      <c r="K23" s="6"/>
      <c r="L23" s="6"/>
      <c r="M23" s="6"/>
      <c r="N23" s="13"/>
    </row>
    <row r="24" spans="1:22">
      <c r="A24" s="5"/>
      <c r="B24" s="5" t="s">
        <v>29</v>
      </c>
      <c r="C24" s="6"/>
      <c r="D24" s="23">
        <v>2</v>
      </c>
      <c r="E24" s="145" t="s">
        <v>30</v>
      </c>
      <c r="F24" s="209">
        <v>1120</v>
      </c>
      <c r="G24" s="210"/>
      <c r="H24" s="6" t="s">
        <v>31</v>
      </c>
      <c r="I24" s="6"/>
      <c r="J24" s="24"/>
      <c r="K24" s="6"/>
      <c r="L24" s="6"/>
      <c r="M24" s="211"/>
      <c r="N24" s="212"/>
    </row>
    <row r="25" spans="1:22">
      <c r="A25" s="5"/>
      <c r="B25" s="5" t="s">
        <v>29</v>
      </c>
      <c r="C25" s="6"/>
      <c r="D25" s="23">
        <v>1</v>
      </c>
      <c r="E25" s="145" t="s">
        <v>30</v>
      </c>
      <c r="F25" s="213">
        <v>640</v>
      </c>
      <c r="G25" s="213"/>
      <c r="H25" s="6" t="s">
        <v>32</v>
      </c>
      <c r="I25" s="6"/>
      <c r="J25" s="11"/>
      <c r="K25" s="6" t="s">
        <v>33</v>
      </c>
      <c r="L25" s="6"/>
      <c r="M25" s="221">
        <f>D24*F24+D25*F25</f>
        <v>2880</v>
      </c>
      <c r="N25" s="222"/>
    </row>
    <row r="26" spans="1:22">
      <c r="A26" s="5"/>
      <c r="B26" s="22" t="s">
        <v>34</v>
      </c>
      <c r="C26" s="6"/>
      <c r="D26" s="25"/>
      <c r="E26" s="145"/>
      <c r="F26" s="215"/>
      <c r="G26" s="215"/>
      <c r="H26" s="6"/>
      <c r="I26" s="6"/>
      <c r="J26" s="6"/>
      <c r="K26" s="6"/>
      <c r="L26" s="6"/>
      <c r="M26" s="216"/>
      <c r="N26" s="217"/>
    </row>
    <row r="27" spans="1:22" ht="12">
      <c r="A27" s="5"/>
      <c r="B27" s="5" t="s">
        <v>6</v>
      </c>
      <c r="C27" s="184" t="s">
        <v>35</v>
      </c>
      <c r="D27" s="184"/>
      <c r="E27" s="184"/>
      <c r="F27" s="145" t="s">
        <v>30</v>
      </c>
      <c r="G27" s="184" t="s">
        <v>66</v>
      </c>
      <c r="H27" s="184"/>
      <c r="I27" s="184"/>
      <c r="J27" s="27">
        <v>197</v>
      </c>
      <c r="K27" s="6" t="s">
        <v>36</v>
      </c>
      <c r="L27" s="6"/>
      <c r="M27" s="218"/>
      <c r="N27" s="219"/>
    </row>
    <row r="28" spans="1:22">
      <c r="A28" s="5"/>
      <c r="B28" s="5" t="s">
        <v>6</v>
      </c>
      <c r="C28" s="184" t="s">
        <v>67</v>
      </c>
      <c r="D28" s="184"/>
      <c r="E28" s="184"/>
      <c r="F28" s="28" t="s">
        <v>30</v>
      </c>
      <c r="G28" s="184" t="s">
        <v>225</v>
      </c>
      <c r="H28" s="184"/>
      <c r="I28" s="184"/>
      <c r="J28" s="27">
        <v>27</v>
      </c>
      <c r="K28" s="6" t="s">
        <v>36</v>
      </c>
      <c r="L28" s="6"/>
      <c r="M28" s="6"/>
      <c r="N28" s="29"/>
    </row>
    <row r="29" spans="1:22">
      <c r="A29" s="5"/>
      <c r="B29" s="5" t="s">
        <v>6</v>
      </c>
      <c r="C29" s="184" t="s">
        <v>121</v>
      </c>
      <c r="D29" s="184"/>
      <c r="E29" s="184"/>
      <c r="F29" s="145" t="s">
        <v>30</v>
      </c>
      <c r="G29" s="184" t="s">
        <v>66</v>
      </c>
      <c r="H29" s="184"/>
      <c r="I29" s="184"/>
      <c r="J29" s="27">
        <v>27</v>
      </c>
      <c r="K29" s="6" t="s">
        <v>36</v>
      </c>
      <c r="L29" s="6"/>
      <c r="M29" s="6"/>
      <c r="N29" s="13"/>
    </row>
    <row r="30" spans="1:22">
      <c r="A30" s="5"/>
      <c r="B30" s="5" t="s">
        <v>6</v>
      </c>
      <c r="C30" s="184" t="s">
        <v>67</v>
      </c>
      <c r="D30" s="184"/>
      <c r="E30" s="184"/>
      <c r="F30" s="28" t="s">
        <v>30</v>
      </c>
      <c r="G30" s="184" t="s">
        <v>226</v>
      </c>
      <c r="H30" s="184"/>
      <c r="I30" s="184"/>
      <c r="J30" s="27">
        <v>46</v>
      </c>
      <c r="K30" s="6" t="s">
        <v>36</v>
      </c>
      <c r="L30" s="6"/>
      <c r="M30" s="6"/>
      <c r="N30" s="13"/>
    </row>
    <row r="31" spans="1:22" ht="11.25" customHeight="1">
      <c r="A31" s="5"/>
      <c r="B31" s="5" t="s">
        <v>6</v>
      </c>
      <c r="C31" s="184" t="s">
        <v>226</v>
      </c>
      <c r="D31" s="184"/>
      <c r="E31" s="184"/>
      <c r="F31" s="145" t="s">
        <v>30</v>
      </c>
      <c r="G31" s="184" t="s">
        <v>192</v>
      </c>
      <c r="H31" s="184"/>
      <c r="I31" s="184"/>
      <c r="J31" s="27">
        <v>243</v>
      </c>
      <c r="K31" s="6" t="s">
        <v>36</v>
      </c>
      <c r="L31" s="6"/>
      <c r="M31" s="6"/>
      <c r="N31" s="13"/>
    </row>
    <row r="32" spans="1:22">
      <c r="A32" s="5"/>
      <c r="B32" s="5" t="s">
        <v>6</v>
      </c>
      <c r="C32" s="184" t="s">
        <v>37</v>
      </c>
      <c r="D32" s="184"/>
      <c r="E32" s="184"/>
      <c r="F32" s="28" t="s">
        <v>30</v>
      </c>
      <c r="G32" s="184" t="s">
        <v>37</v>
      </c>
      <c r="H32" s="184"/>
      <c r="I32" s="184"/>
      <c r="J32" s="27">
        <v>100</v>
      </c>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45" t="s">
        <v>30</v>
      </c>
      <c r="G36" s="207"/>
      <c r="H36" s="207"/>
      <c r="I36" s="207"/>
      <c r="J36" s="31"/>
      <c r="K36" s="6" t="s">
        <v>36</v>
      </c>
      <c r="L36" s="6"/>
      <c r="M36" s="6"/>
      <c r="N36" s="13"/>
    </row>
    <row r="37" spans="1:18">
      <c r="A37" s="5"/>
      <c r="B37" s="5"/>
      <c r="C37" s="207"/>
      <c r="D37" s="207"/>
      <c r="E37" s="207"/>
      <c r="F37" s="145" t="s">
        <v>30</v>
      </c>
      <c r="G37" s="207"/>
      <c r="H37" s="207"/>
      <c r="I37" s="207"/>
      <c r="J37" s="31"/>
      <c r="K37" s="6" t="s">
        <v>36</v>
      </c>
      <c r="L37" s="6"/>
      <c r="M37" s="6"/>
      <c r="N37" s="13"/>
    </row>
    <row r="38" spans="1:18">
      <c r="A38" s="5"/>
      <c r="B38" s="5"/>
      <c r="C38" s="207"/>
      <c r="D38" s="207"/>
      <c r="E38" s="207"/>
      <c r="F38" s="145" t="s">
        <v>30</v>
      </c>
      <c r="G38" s="207"/>
      <c r="H38" s="207"/>
      <c r="I38" s="207"/>
      <c r="J38" s="31"/>
      <c r="K38" s="6" t="s">
        <v>36</v>
      </c>
      <c r="L38" s="6"/>
      <c r="M38" s="6"/>
      <c r="N38" s="13"/>
    </row>
    <row r="39" spans="1:18">
      <c r="A39" s="5"/>
      <c r="B39" s="5"/>
      <c r="C39" s="207"/>
      <c r="D39" s="207"/>
      <c r="E39" s="207"/>
      <c r="F39" s="145" t="s">
        <v>30</v>
      </c>
      <c r="G39" s="207"/>
      <c r="H39" s="207"/>
      <c r="I39" s="207"/>
      <c r="J39" s="31"/>
      <c r="K39" s="6" t="s">
        <v>36</v>
      </c>
      <c r="L39" s="6"/>
      <c r="M39" s="32"/>
      <c r="N39" s="33"/>
    </row>
    <row r="40" spans="1:18">
      <c r="A40" s="5"/>
      <c r="B40" s="5"/>
      <c r="C40" s="207"/>
      <c r="D40" s="207"/>
      <c r="E40" s="207"/>
      <c r="F40" s="145" t="s">
        <v>30</v>
      </c>
      <c r="G40" s="207"/>
      <c r="H40" s="207"/>
      <c r="I40" s="207"/>
      <c r="J40" s="31"/>
      <c r="K40" s="6" t="s">
        <v>36</v>
      </c>
      <c r="L40" s="151"/>
      <c r="M40" s="221">
        <f>M25</f>
        <v>2880</v>
      </c>
      <c r="N40" s="222"/>
    </row>
    <row r="41" spans="1:18">
      <c r="A41" s="5"/>
      <c r="B41" s="5"/>
      <c r="C41" s="207"/>
      <c r="D41" s="207"/>
      <c r="E41" s="207"/>
      <c r="F41" s="14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640</v>
      </c>
      <c r="K43" s="42"/>
      <c r="L43" s="146" t="s">
        <v>34</v>
      </c>
      <c r="M43" s="209">
        <f>J43*J44</f>
        <v>1024</v>
      </c>
      <c r="N43" s="220"/>
      <c r="P43" s="44"/>
      <c r="Q43" s="6"/>
    </row>
    <row r="44" spans="1:18">
      <c r="A44" s="5"/>
      <c r="B44" s="5"/>
      <c r="C44" s="7"/>
      <c r="D44" s="6"/>
      <c r="E44" s="6"/>
      <c r="F44" s="6"/>
      <c r="G44" s="45"/>
      <c r="I44" s="147" t="s">
        <v>42</v>
      </c>
      <c r="J44" s="46">
        <v>1.6</v>
      </c>
      <c r="K44" s="229" t="s">
        <v>43</v>
      </c>
      <c r="L44" s="230"/>
      <c r="M44" s="209"/>
      <c r="N44" s="220"/>
      <c r="P44" s="44"/>
      <c r="Q44" s="6"/>
    </row>
    <row r="45" spans="1:18">
      <c r="A45" s="5"/>
      <c r="B45" s="5"/>
      <c r="C45" s="7"/>
      <c r="D45" s="6"/>
      <c r="E45" s="6"/>
      <c r="F45" s="6"/>
      <c r="G45" s="45"/>
      <c r="H45" s="47"/>
      <c r="I45" s="47"/>
      <c r="J45" s="42"/>
      <c r="K45" s="42"/>
      <c r="L45" s="146" t="s">
        <v>44</v>
      </c>
      <c r="M45" s="231"/>
      <c r="N45" s="232"/>
      <c r="P45" s="44"/>
      <c r="Q45" s="6"/>
    </row>
    <row r="46" spans="1:18">
      <c r="A46" s="5"/>
      <c r="B46" s="5" t="s">
        <v>45</v>
      </c>
      <c r="C46" s="6"/>
      <c r="D46" s="6"/>
      <c r="E46" s="151"/>
      <c r="F46" s="233">
        <v>0</v>
      </c>
      <c r="G46" s="234"/>
      <c r="H46" s="146"/>
      <c r="I46" s="146"/>
      <c r="J46" s="146"/>
      <c r="K46" s="6" t="s">
        <v>46</v>
      </c>
      <c r="L46" s="151"/>
      <c r="M46" s="186">
        <f>M43+M42+M40+M44+M45</f>
        <v>3904</v>
      </c>
      <c r="N46" s="187"/>
      <c r="O46" s="48"/>
      <c r="P46" s="44"/>
      <c r="Q46" s="11"/>
    </row>
    <row r="47" spans="1:18">
      <c r="A47" s="5"/>
      <c r="B47" s="5" t="s">
        <v>47</v>
      </c>
      <c r="C47" s="6"/>
      <c r="D47" s="6"/>
      <c r="E47" s="151"/>
      <c r="F47" s="225">
        <v>0</v>
      </c>
      <c r="G47" s="226"/>
      <c r="H47" s="146"/>
      <c r="I47" s="146"/>
      <c r="J47" s="146"/>
      <c r="K47" s="6" t="s">
        <v>48</v>
      </c>
      <c r="L47" s="151"/>
      <c r="M47" s="186"/>
      <c r="N47" s="187"/>
      <c r="P47" s="44"/>
      <c r="Q47" s="11"/>
    </row>
    <row r="48" spans="1:18">
      <c r="A48" s="5"/>
      <c r="B48" s="5" t="s">
        <v>49</v>
      </c>
      <c r="C48" s="6"/>
      <c r="D48" s="6"/>
      <c r="E48" s="151"/>
      <c r="F48" s="237">
        <f>SUM(F46:G47)</f>
        <v>0</v>
      </c>
      <c r="G48" s="238"/>
      <c r="H48" s="146"/>
      <c r="I48" s="146"/>
      <c r="J48" s="146"/>
      <c r="K48" s="6"/>
      <c r="L48" s="151"/>
      <c r="M48" s="49"/>
      <c r="N48" s="50"/>
      <c r="P48" s="44"/>
      <c r="Q48" s="51"/>
    </row>
    <row r="49" spans="1:17">
      <c r="A49" s="5"/>
      <c r="B49" s="5" t="s">
        <v>50</v>
      </c>
      <c r="C49" s="6"/>
      <c r="D49" s="6"/>
      <c r="E49" s="151"/>
      <c r="F49" s="225">
        <v>0</v>
      </c>
      <c r="G49" s="226"/>
      <c r="H49" s="146"/>
      <c r="I49" s="146"/>
      <c r="J49" s="146"/>
      <c r="K49" s="6"/>
      <c r="L49" s="151"/>
      <c r="M49" s="49"/>
      <c r="N49" s="50"/>
      <c r="P49" s="44"/>
      <c r="Q49" s="11"/>
    </row>
    <row r="50" spans="1:17">
      <c r="A50" s="5"/>
      <c r="B50" s="5" t="s">
        <v>49</v>
      </c>
      <c r="C50" s="6"/>
      <c r="D50" s="6"/>
      <c r="E50" s="151"/>
      <c r="F50" s="237">
        <f>SUM(F48:G49)</f>
        <v>0</v>
      </c>
      <c r="G50" s="238"/>
      <c r="H50" s="146"/>
      <c r="I50" s="146"/>
      <c r="J50" s="146"/>
      <c r="K50" s="6"/>
      <c r="L50" s="151"/>
      <c r="M50" s="49"/>
      <c r="N50" s="50"/>
      <c r="P50" s="44"/>
      <c r="Q50" s="11"/>
    </row>
    <row r="51" spans="1:17">
      <c r="A51" s="5"/>
      <c r="B51" s="5" t="s">
        <v>34</v>
      </c>
      <c r="C51" s="6"/>
      <c r="D51" s="6"/>
      <c r="E51" s="151"/>
      <c r="F51" s="233">
        <v>0</v>
      </c>
      <c r="G51" s="234"/>
      <c r="H51" s="6"/>
      <c r="I51" s="52" t="s">
        <v>51</v>
      </c>
      <c r="J51" s="39"/>
      <c r="K51" s="39"/>
      <c r="L51" s="39"/>
      <c r="M51" s="39"/>
      <c r="N51" s="53"/>
      <c r="P51" s="44"/>
      <c r="Q51" s="11"/>
    </row>
    <row r="52" spans="1:17">
      <c r="A52" s="5"/>
      <c r="B52" s="5" t="s">
        <v>52</v>
      </c>
      <c r="C52" s="6"/>
      <c r="D52" s="6"/>
      <c r="E52" s="151"/>
      <c r="F52" s="225">
        <v>0</v>
      </c>
      <c r="G52" s="226"/>
      <c r="H52" s="6"/>
      <c r="I52" s="54"/>
      <c r="J52" s="55"/>
      <c r="K52" s="55"/>
      <c r="L52" s="55"/>
      <c r="M52" s="55"/>
      <c r="N52" s="56"/>
      <c r="P52" s="6"/>
      <c r="Q52" s="6"/>
    </row>
    <row r="53" spans="1:17">
      <c r="A53" s="5"/>
      <c r="B53" s="5" t="s">
        <v>44</v>
      </c>
      <c r="C53" s="6"/>
      <c r="D53" s="6"/>
      <c r="E53" s="151" t="s">
        <v>53</v>
      </c>
      <c r="F53" s="225">
        <v>0</v>
      </c>
      <c r="G53" s="226"/>
      <c r="H53" s="6"/>
      <c r="I53" s="54"/>
      <c r="J53" s="55"/>
      <c r="K53" s="55"/>
      <c r="L53" s="55"/>
      <c r="M53" s="55"/>
      <c r="N53" s="56"/>
      <c r="P53" s="6"/>
      <c r="Q53" s="6"/>
    </row>
    <row r="54" spans="1:17">
      <c r="A54" s="5"/>
      <c r="B54" s="5" t="s">
        <v>54</v>
      </c>
      <c r="C54" s="6"/>
      <c r="D54" s="6"/>
      <c r="E54" s="151"/>
      <c r="F54" s="225">
        <v>0</v>
      </c>
      <c r="G54" s="226"/>
      <c r="H54" s="57"/>
      <c r="I54" s="54"/>
      <c r="J54" s="55"/>
      <c r="K54" s="55"/>
      <c r="L54" s="55"/>
      <c r="M54" s="55"/>
      <c r="N54" s="56"/>
      <c r="P54" s="185"/>
      <c r="Q54" s="185"/>
    </row>
    <row r="55" spans="1:17">
      <c r="A55" s="5"/>
      <c r="B55" s="5" t="s">
        <v>48</v>
      </c>
      <c r="C55" s="6"/>
      <c r="D55" s="6"/>
      <c r="E55" s="151"/>
      <c r="F55" s="239">
        <f>SUM(F50:G54)</f>
        <v>0</v>
      </c>
      <c r="G55" s="240"/>
      <c r="H55" s="6"/>
      <c r="I55" s="54"/>
      <c r="J55" s="55"/>
      <c r="K55" s="55"/>
      <c r="L55" s="55"/>
      <c r="M55" s="55"/>
      <c r="N55" s="56"/>
      <c r="P55" s="44"/>
      <c r="Q55" s="6"/>
    </row>
    <row r="56" spans="1:17">
      <c r="A56" s="5"/>
      <c r="B56" s="5" t="s">
        <v>55</v>
      </c>
      <c r="C56" s="6"/>
      <c r="D56" s="6"/>
      <c r="E56" s="151"/>
      <c r="F56" s="241">
        <f>+M46-F55</f>
        <v>3904</v>
      </c>
      <c r="G56" s="242"/>
      <c r="H56" s="6"/>
      <c r="I56" s="58"/>
      <c r="J56" s="31"/>
      <c r="K56" s="31"/>
      <c r="L56" s="31"/>
      <c r="M56" s="31"/>
      <c r="N56" s="59"/>
      <c r="P56" s="44"/>
      <c r="Q56" s="6"/>
    </row>
    <row r="57" spans="1:17" ht="12" thickBot="1">
      <c r="A57" s="5"/>
      <c r="B57" s="60" t="s">
        <v>49</v>
      </c>
      <c r="C57" s="30"/>
      <c r="D57" s="30"/>
      <c r="E57" s="61"/>
      <c r="F57" s="243">
        <f>+F55+F56</f>
        <v>3904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44"/>
      <c r="C59" s="145"/>
      <c r="D59" s="145"/>
      <c r="E59" s="145"/>
      <c r="F59" s="145"/>
      <c r="G59" s="145"/>
      <c r="H59" s="6"/>
      <c r="I59" s="145"/>
      <c r="J59" s="145"/>
      <c r="K59" s="145"/>
      <c r="L59" s="145"/>
      <c r="M59" s="145"/>
      <c r="N59" s="149"/>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227</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228</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F57:G57"/>
    <mergeCell ref="B64:G64"/>
    <mergeCell ref="I64:N64"/>
    <mergeCell ref="B60:G60"/>
    <mergeCell ref="B61:G61"/>
    <mergeCell ref="I61:N61"/>
    <mergeCell ref="B62:G62"/>
    <mergeCell ref="I62:N62"/>
    <mergeCell ref="B63:G63"/>
    <mergeCell ref="I63:N63"/>
    <mergeCell ref="B58:G58"/>
    <mergeCell ref="I58:N58"/>
    <mergeCell ref="F51:G51"/>
    <mergeCell ref="F52:G52"/>
    <mergeCell ref="P54:Q54"/>
    <mergeCell ref="F55:G55"/>
    <mergeCell ref="F56:G56"/>
    <mergeCell ref="F53:G53"/>
    <mergeCell ref="F54:G54"/>
    <mergeCell ref="M47:N47"/>
    <mergeCell ref="C42:E42"/>
    <mergeCell ref="G42:I42"/>
    <mergeCell ref="K42:L42"/>
    <mergeCell ref="M42:N42"/>
    <mergeCell ref="K44:L44"/>
    <mergeCell ref="M44:N44"/>
    <mergeCell ref="M45:N45"/>
    <mergeCell ref="F46:G46"/>
    <mergeCell ref="M46:N46"/>
    <mergeCell ref="F48:G48"/>
    <mergeCell ref="F49:G49"/>
    <mergeCell ref="F50:G50"/>
    <mergeCell ref="C38:E38"/>
    <mergeCell ref="G38:I38"/>
    <mergeCell ref="F47:G47"/>
    <mergeCell ref="P42:Q42"/>
    <mergeCell ref="H43:I43"/>
    <mergeCell ref="M43:N43"/>
    <mergeCell ref="C39:E39"/>
    <mergeCell ref="G39:I39"/>
    <mergeCell ref="C40:E40"/>
    <mergeCell ref="G40:I40"/>
    <mergeCell ref="M40:N40"/>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78"/>
  <sheetViews>
    <sheetView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48</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47"/>
      <c r="M4" s="147"/>
      <c r="N4" s="10" t="s">
        <v>2</v>
      </c>
    </row>
    <row r="5" spans="1:22">
      <c r="A5" s="5"/>
      <c r="B5" s="5"/>
      <c r="C5" s="6"/>
      <c r="D5" s="6"/>
      <c r="E5" s="6"/>
      <c r="F5" s="6"/>
      <c r="G5" s="11"/>
      <c r="H5" s="6"/>
      <c r="I5" s="6"/>
      <c r="J5" s="6"/>
      <c r="K5" s="6"/>
      <c r="L5" s="147" t="s">
        <v>3</v>
      </c>
      <c r="M5" s="147"/>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21</v>
      </c>
      <c r="K8" s="145" t="s">
        <v>6</v>
      </c>
      <c r="L8" s="184" t="s">
        <v>16</v>
      </c>
      <c r="M8" s="184"/>
      <c r="N8" s="13">
        <v>2019</v>
      </c>
    </row>
    <row r="9" spans="1:22">
      <c r="A9" s="5"/>
      <c r="B9" s="5"/>
      <c r="C9" s="6"/>
      <c r="D9" s="6"/>
      <c r="E9" s="6"/>
      <c r="F9" s="6"/>
      <c r="G9" s="6"/>
      <c r="H9" s="6"/>
      <c r="I9" s="6"/>
      <c r="J9" s="6"/>
      <c r="K9" s="185" t="s">
        <v>8</v>
      </c>
      <c r="L9" s="185"/>
      <c r="M9" s="186">
        <f>M46</f>
        <v>4118.3999999999996</v>
      </c>
      <c r="N9" s="187"/>
    </row>
    <row r="10" spans="1:22" ht="13.5" customHeight="1">
      <c r="A10" s="5"/>
      <c r="B10" s="5" t="s">
        <v>9</v>
      </c>
      <c r="C10" s="6"/>
      <c r="D10" s="6"/>
      <c r="E10" s="6"/>
      <c r="F10" s="6"/>
      <c r="G10" s="6"/>
      <c r="H10" s="6"/>
      <c r="I10" s="6"/>
      <c r="J10" s="6"/>
      <c r="K10" s="6"/>
      <c r="L10" s="6"/>
      <c r="M10" s="6"/>
      <c r="N10" s="13"/>
    </row>
    <row r="11" spans="1:22">
      <c r="A11" s="150"/>
      <c r="B11" s="176">
        <f>$M$9</f>
        <v>4118.3999999999996</v>
      </c>
      <c r="C11" s="177"/>
      <c r="D11" s="178" t="s">
        <v>223</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222</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48">
        <v>26</v>
      </c>
      <c r="F16" s="145" t="s">
        <v>6</v>
      </c>
      <c r="G16" s="184" t="s">
        <v>16</v>
      </c>
      <c r="H16" s="184"/>
      <c r="I16" s="145" t="s">
        <v>14</v>
      </c>
      <c r="J16" s="148">
        <v>28</v>
      </c>
      <c r="K16" s="14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45"/>
      <c r="F23" s="184" t="s">
        <v>28</v>
      </c>
      <c r="G23" s="184"/>
      <c r="H23" s="6"/>
      <c r="I23" s="6"/>
      <c r="J23" s="11"/>
      <c r="K23" s="6"/>
      <c r="L23" s="6"/>
      <c r="M23" s="6"/>
      <c r="N23" s="13"/>
    </row>
    <row r="24" spans="1:22">
      <c r="A24" s="5"/>
      <c r="B24" s="5" t="s">
        <v>29</v>
      </c>
      <c r="C24" s="6"/>
      <c r="D24" s="23">
        <v>2</v>
      </c>
      <c r="E24" s="145" t="s">
        <v>30</v>
      </c>
      <c r="F24" s="209">
        <v>1120</v>
      </c>
      <c r="G24" s="210"/>
      <c r="H24" s="6" t="s">
        <v>31</v>
      </c>
      <c r="I24" s="6"/>
      <c r="J24" s="24"/>
      <c r="K24" s="6"/>
      <c r="L24" s="6"/>
      <c r="M24" s="211"/>
      <c r="N24" s="212"/>
    </row>
    <row r="25" spans="1:22">
      <c r="A25" s="5"/>
      <c r="B25" s="5" t="s">
        <v>29</v>
      </c>
      <c r="C25" s="6"/>
      <c r="D25" s="23">
        <v>1</v>
      </c>
      <c r="E25" s="145" t="s">
        <v>30</v>
      </c>
      <c r="F25" s="213">
        <v>640</v>
      </c>
      <c r="G25" s="213"/>
      <c r="H25" s="6" t="s">
        <v>32</v>
      </c>
      <c r="I25" s="6"/>
      <c r="J25" s="11"/>
      <c r="K25" s="6" t="s">
        <v>33</v>
      </c>
      <c r="L25" s="6"/>
      <c r="M25" s="221">
        <f>D24*F24+D25*F25</f>
        <v>2880</v>
      </c>
      <c r="N25" s="222"/>
    </row>
    <row r="26" spans="1:22">
      <c r="A26" s="5"/>
      <c r="B26" s="22" t="s">
        <v>34</v>
      </c>
      <c r="C26" s="6"/>
      <c r="D26" s="25"/>
      <c r="E26" s="145"/>
      <c r="F26" s="215"/>
      <c r="G26" s="215"/>
      <c r="H26" s="6"/>
      <c r="I26" s="6"/>
      <c r="J26" s="6"/>
      <c r="K26" s="6"/>
      <c r="L26" s="6"/>
      <c r="M26" s="216"/>
      <c r="N26" s="217"/>
    </row>
    <row r="27" spans="1:22" ht="12">
      <c r="A27" s="5"/>
      <c r="B27" s="5" t="s">
        <v>6</v>
      </c>
      <c r="C27" s="184" t="s">
        <v>35</v>
      </c>
      <c r="D27" s="184"/>
      <c r="E27" s="184"/>
      <c r="F27" s="145" t="s">
        <v>30</v>
      </c>
      <c r="G27" s="184" t="s">
        <v>66</v>
      </c>
      <c r="H27" s="184"/>
      <c r="I27" s="184"/>
      <c r="J27" s="27">
        <v>197</v>
      </c>
      <c r="K27" s="6" t="s">
        <v>36</v>
      </c>
      <c r="L27" s="6"/>
      <c r="M27" s="218"/>
      <c r="N27" s="219"/>
    </row>
    <row r="28" spans="1:22">
      <c r="A28" s="5"/>
      <c r="B28" s="5" t="s">
        <v>6</v>
      </c>
      <c r="C28" s="184" t="s">
        <v>67</v>
      </c>
      <c r="D28" s="184"/>
      <c r="E28" s="184"/>
      <c r="F28" s="28" t="s">
        <v>30</v>
      </c>
      <c r="G28" s="184" t="s">
        <v>90</v>
      </c>
      <c r="H28" s="184"/>
      <c r="I28" s="184"/>
      <c r="J28" s="27">
        <v>140</v>
      </c>
      <c r="K28" s="6" t="s">
        <v>36</v>
      </c>
      <c r="L28" s="6"/>
      <c r="M28" s="6"/>
      <c r="N28" s="29"/>
    </row>
    <row r="29" spans="1:22">
      <c r="A29" s="5"/>
      <c r="B29" s="5" t="s">
        <v>6</v>
      </c>
      <c r="C29" s="184" t="s">
        <v>82</v>
      </c>
      <c r="D29" s="184"/>
      <c r="E29" s="184"/>
      <c r="F29" s="145" t="s">
        <v>30</v>
      </c>
      <c r="G29" s="184" t="s">
        <v>66</v>
      </c>
      <c r="H29" s="184"/>
      <c r="I29" s="184"/>
      <c r="J29" s="27">
        <v>140</v>
      </c>
      <c r="K29" s="6" t="s">
        <v>36</v>
      </c>
      <c r="L29" s="6"/>
      <c r="M29" s="6"/>
      <c r="N29" s="13"/>
    </row>
    <row r="30" spans="1:22">
      <c r="A30" s="5"/>
      <c r="B30" s="5" t="s">
        <v>6</v>
      </c>
      <c r="C30" s="184" t="s">
        <v>67</v>
      </c>
      <c r="D30" s="184"/>
      <c r="E30" s="184"/>
      <c r="F30" s="28" t="s">
        <v>30</v>
      </c>
      <c r="G30" s="184" t="s">
        <v>192</v>
      </c>
      <c r="H30" s="184"/>
      <c r="I30" s="184"/>
      <c r="J30" s="27">
        <v>197</v>
      </c>
      <c r="K30" s="6" t="s">
        <v>36</v>
      </c>
      <c r="L30" s="6"/>
      <c r="M30" s="6"/>
      <c r="N30" s="13"/>
    </row>
    <row r="31" spans="1:22" ht="11.25" customHeight="1">
      <c r="A31" s="5"/>
      <c r="B31" s="5" t="s">
        <v>6</v>
      </c>
      <c r="C31" s="184" t="s">
        <v>37</v>
      </c>
      <c r="D31" s="184"/>
      <c r="E31" s="184"/>
      <c r="F31" s="145" t="s">
        <v>30</v>
      </c>
      <c r="G31" s="184" t="s">
        <v>37</v>
      </c>
      <c r="H31" s="184"/>
      <c r="I31" s="184"/>
      <c r="J31" s="27">
        <v>100</v>
      </c>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45" t="s">
        <v>30</v>
      </c>
      <c r="G36" s="207"/>
      <c r="H36" s="207"/>
      <c r="I36" s="207"/>
      <c r="J36" s="31"/>
      <c r="K36" s="6" t="s">
        <v>36</v>
      </c>
      <c r="L36" s="6"/>
      <c r="M36" s="6"/>
      <c r="N36" s="13"/>
    </row>
    <row r="37" spans="1:18">
      <c r="A37" s="5"/>
      <c r="B37" s="5"/>
      <c r="C37" s="207"/>
      <c r="D37" s="207"/>
      <c r="E37" s="207"/>
      <c r="F37" s="145" t="s">
        <v>30</v>
      </c>
      <c r="G37" s="207"/>
      <c r="H37" s="207"/>
      <c r="I37" s="207"/>
      <c r="J37" s="31"/>
      <c r="K37" s="6" t="s">
        <v>36</v>
      </c>
      <c r="L37" s="6"/>
      <c r="M37" s="6"/>
      <c r="N37" s="13"/>
    </row>
    <row r="38" spans="1:18">
      <c r="A38" s="5"/>
      <c r="B38" s="5"/>
      <c r="C38" s="207"/>
      <c r="D38" s="207"/>
      <c r="E38" s="207"/>
      <c r="F38" s="145" t="s">
        <v>30</v>
      </c>
      <c r="G38" s="207"/>
      <c r="H38" s="207"/>
      <c r="I38" s="207"/>
      <c r="J38" s="31"/>
      <c r="K38" s="6" t="s">
        <v>36</v>
      </c>
      <c r="L38" s="6"/>
      <c r="M38" s="6"/>
      <c r="N38" s="13"/>
    </row>
    <row r="39" spans="1:18">
      <c r="A39" s="5"/>
      <c r="B39" s="5"/>
      <c r="C39" s="207"/>
      <c r="D39" s="207"/>
      <c r="E39" s="207"/>
      <c r="F39" s="145" t="s">
        <v>30</v>
      </c>
      <c r="G39" s="207"/>
      <c r="H39" s="207"/>
      <c r="I39" s="207"/>
      <c r="J39" s="31"/>
      <c r="K39" s="6" t="s">
        <v>36</v>
      </c>
      <c r="L39" s="6"/>
      <c r="M39" s="32"/>
      <c r="N39" s="33"/>
    </row>
    <row r="40" spans="1:18">
      <c r="A40" s="5"/>
      <c r="B40" s="5"/>
      <c r="C40" s="207"/>
      <c r="D40" s="207"/>
      <c r="E40" s="207"/>
      <c r="F40" s="145" t="s">
        <v>30</v>
      </c>
      <c r="G40" s="207"/>
      <c r="H40" s="207"/>
      <c r="I40" s="207"/>
      <c r="J40" s="31"/>
      <c r="K40" s="6" t="s">
        <v>36</v>
      </c>
      <c r="L40" s="151"/>
      <c r="M40" s="221">
        <f>M25</f>
        <v>2880</v>
      </c>
      <c r="N40" s="222"/>
    </row>
    <row r="41" spans="1:18">
      <c r="A41" s="5"/>
      <c r="B41" s="5"/>
      <c r="C41" s="207"/>
      <c r="D41" s="207"/>
      <c r="E41" s="207"/>
      <c r="F41" s="14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774</v>
      </c>
      <c r="K43" s="42"/>
      <c r="L43" s="146" t="s">
        <v>34</v>
      </c>
      <c r="M43" s="209">
        <f>J43*J44</f>
        <v>1238.4000000000001</v>
      </c>
      <c r="N43" s="220"/>
      <c r="P43" s="44"/>
      <c r="Q43" s="6"/>
    </row>
    <row r="44" spans="1:18">
      <c r="A44" s="5"/>
      <c r="B44" s="5"/>
      <c r="C44" s="7"/>
      <c r="D44" s="6"/>
      <c r="E44" s="6"/>
      <c r="F44" s="6"/>
      <c r="G44" s="45"/>
      <c r="I44" s="147" t="s">
        <v>42</v>
      </c>
      <c r="J44" s="46">
        <v>1.6</v>
      </c>
      <c r="K44" s="229" t="s">
        <v>43</v>
      </c>
      <c r="L44" s="230"/>
      <c r="M44" s="209"/>
      <c r="N44" s="220"/>
      <c r="P44" s="44"/>
      <c r="Q44" s="6"/>
    </row>
    <row r="45" spans="1:18">
      <c r="A45" s="5"/>
      <c r="B45" s="5"/>
      <c r="C45" s="7"/>
      <c r="D45" s="6"/>
      <c r="E45" s="6"/>
      <c r="F45" s="6"/>
      <c r="G45" s="45"/>
      <c r="H45" s="47"/>
      <c r="I45" s="47"/>
      <c r="J45" s="42"/>
      <c r="K45" s="42"/>
      <c r="L45" s="146" t="s">
        <v>44</v>
      </c>
      <c r="M45" s="231"/>
      <c r="N45" s="232"/>
      <c r="P45" s="44"/>
      <c r="Q45" s="6"/>
    </row>
    <row r="46" spans="1:18">
      <c r="A46" s="5"/>
      <c r="B46" s="5" t="s">
        <v>45</v>
      </c>
      <c r="C46" s="6"/>
      <c r="D46" s="6"/>
      <c r="E46" s="151"/>
      <c r="F46" s="233">
        <v>0</v>
      </c>
      <c r="G46" s="234"/>
      <c r="H46" s="146"/>
      <c r="I46" s="146"/>
      <c r="J46" s="146"/>
      <c r="K46" s="6" t="s">
        <v>46</v>
      </c>
      <c r="L46" s="151"/>
      <c r="M46" s="186">
        <f>M43+M42+M40+M44+M45</f>
        <v>4118.3999999999996</v>
      </c>
      <c r="N46" s="187"/>
      <c r="O46" s="48"/>
      <c r="P46" s="44"/>
      <c r="Q46" s="11"/>
    </row>
    <row r="47" spans="1:18">
      <c r="A47" s="5"/>
      <c r="B47" s="5" t="s">
        <v>47</v>
      </c>
      <c r="C47" s="6"/>
      <c r="D47" s="6"/>
      <c r="E47" s="151"/>
      <c r="F47" s="225">
        <v>0</v>
      </c>
      <c r="G47" s="226"/>
      <c r="H47" s="146"/>
      <c r="I47" s="146"/>
      <c r="J47" s="146"/>
      <c r="K47" s="6" t="s">
        <v>48</v>
      </c>
      <c r="L47" s="151"/>
      <c r="M47" s="186"/>
      <c r="N47" s="187"/>
      <c r="P47" s="44"/>
      <c r="Q47" s="11"/>
    </row>
    <row r="48" spans="1:18">
      <c r="A48" s="5"/>
      <c r="B48" s="5" t="s">
        <v>49</v>
      </c>
      <c r="C48" s="6"/>
      <c r="D48" s="6"/>
      <c r="E48" s="151"/>
      <c r="F48" s="237">
        <f>SUM(F46:G47)</f>
        <v>0</v>
      </c>
      <c r="G48" s="238"/>
      <c r="H48" s="146"/>
      <c r="I48" s="146"/>
      <c r="J48" s="146"/>
      <c r="K48" s="6"/>
      <c r="L48" s="151"/>
      <c r="M48" s="49"/>
      <c r="N48" s="50"/>
      <c r="P48" s="44"/>
      <c r="Q48" s="51"/>
    </row>
    <row r="49" spans="1:17">
      <c r="A49" s="5"/>
      <c r="B49" s="5" t="s">
        <v>50</v>
      </c>
      <c r="C49" s="6"/>
      <c r="D49" s="6"/>
      <c r="E49" s="151"/>
      <c r="F49" s="225">
        <v>0</v>
      </c>
      <c r="G49" s="226"/>
      <c r="H49" s="146"/>
      <c r="I49" s="146"/>
      <c r="J49" s="146"/>
      <c r="K49" s="6"/>
      <c r="L49" s="151"/>
      <c r="M49" s="49"/>
      <c r="N49" s="50"/>
      <c r="P49" s="44"/>
      <c r="Q49" s="11"/>
    </row>
    <row r="50" spans="1:17">
      <c r="A50" s="5"/>
      <c r="B50" s="5" t="s">
        <v>49</v>
      </c>
      <c r="C50" s="6"/>
      <c r="D50" s="6"/>
      <c r="E50" s="151"/>
      <c r="F50" s="237">
        <f>SUM(F48:G49)</f>
        <v>0</v>
      </c>
      <c r="G50" s="238"/>
      <c r="H50" s="146"/>
      <c r="I50" s="146"/>
      <c r="J50" s="146"/>
      <c r="K50" s="6"/>
      <c r="L50" s="151"/>
      <c r="M50" s="49"/>
      <c r="N50" s="50"/>
      <c r="P50" s="44"/>
      <c r="Q50" s="11"/>
    </row>
    <row r="51" spans="1:17">
      <c r="A51" s="5"/>
      <c r="B51" s="5" t="s">
        <v>34</v>
      </c>
      <c r="C51" s="6"/>
      <c r="D51" s="6"/>
      <c r="E51" s="151"/>
      <c r="F51" s="233">
        <v>0</v>
      </c>
      <c r="G51" s="234"/>
      <c r="H51" s="6"/>
      <c r="I51" s="52" t="s">
        <v>51</v>
      </c>
      <c r="J51" s="39"/>
      <c r="K51" s="39"/>
      <c r="L51" s="39"/>
      <c r="M51" s="39"/>
      <c r="N51" s="53"/>
      <c r="P51" s="44"/>
      <c r="Q51" s="11"/>
    </row>
    <row r="52" spans="1:17">
      <c r="A52" s="5"/>
      <c r="B52" s="5" t="s">
        <v>52</v>
      </c>
      <c r="C52" s="6"/>
      <c r="D52" s="6"/>
      <c r="E52" s="151"/>
      <c r="F52" s="225">
        <v>0</v>
      </c>
      <c r="G52" s="226"/>
      <c r="H52" s="6"/>
      <c r="I52" s="54"/>
      <c r="J52" s="55"/>
      <c r="K52" s="55"/>
      <c r="L52" s="55"/>
      <c r="M52" s="55"/>
      <c r="N52" s="56"/>
      <c r="P52" s="6"/>
      <c r="Q52" s="6"/>
    </row>
    <row r="53" spans="1:17">
      <c r="A53" s="5"/>
      <c r="B53" s="5" t="s">
        <v>44</v>
      </c>
      <c r="C53" s="6"/>
      <c r="D53" s="6"/>
      <c r="E53" s="151" t="s">
        <v>53</v>
      </c>
      <c r="F53" s="225">
        <v>0</v>
      </c>
      <c r="G53" s="226"/>
      <c r="H53" s="6"/>
      <c r="I53" s="54"/>
      <c r="J53" s="55"/>
      <c r="K53" s="55"/>
      <c r="L53" s="55"/>
      <c r="M53" s="55"/>
      <c r="N53" s="56"/>
      <c r="P53" s="6"/>
      <c r="Q53" s="6"/>
    </row>
    <row r="54" spans="1:17">
      <c r="A54" s="5"/>
      <c r="B54" s="5" t="s">
        <v>54</v>
      </c>
      <c r="C54" s="6"/>
      <c r="D54" s="6"/>
      <c r="E54" s="151"/>
      <c r="F54" s="225">
        <v>0</v>
      </c>
      <c r="G54" s="226"/>
      <c r="H54" s="57"/>
      <c r="I54" s="54"/>
      <c r="J54" s="55"/>
      <c r="K54" s="55"/>
      <c r="L54" s="55"/>
      <c r="M54" s="55"/>
      <c r="N54" s="56"/>
      <c r="P54" s="185"/>
      <c r="Q54" s="185"/>
    </row>
    <row r="55" spans="1:17">
      <c r="A55" s="5"/>
      <c r="B55" s="5" t="s">
        <v>48</v>
      </c>
      <c r="C55" s="6"/>
      <c r="D55" s="6"/>
      <c r="E55" s="151"/>
      <c r="F55" s="239">
        <f>SUM(F50:G54)</f>
        <v>0</v>
      </c>
      <c r="G55" s="240"/>
      <c r="H55" s="6"/>
      <c r="I55" s="54"/>
      <c r="J55" s="55"/>
      <c r="K55" s="55"/>
      <c r="L55" s="55"/>
      <c r="M55" s="55"/>
      <c r="N55" s="56"/>
      <c r="P55" s="44"/>
      <c r="Q55" s="6"/>
    </row>
    <row r="56" spans="1:17">
      <c r="A56" s="5"/>
      <c r="B56" s="5" t="s">
        <v>55</v>
      </c>
      <c r="C56" s="6"/>
      <c r="D56" s="6"/>
      <c r="E56" s="151"/>
      <c r="F56" s="241">
        <f>+M46-F55</f>
        <v>4118.3999999999996</v>
      </c>
      <c r="G56" s="242"/>
      <c r="H56" s="6"/>
      <c r="I56" s="58"/>
      <c r="J56" s="31"/>
      <c r="K56" s="31"/>
      <c r="L56" s="31"/>
      <c r="M56" s="31"/>
      <c r="N56" s="59"/>
      <c r="P56" s="44"/>
      <c r="Q56" s="6"/>
    </row>
    <row r="57" spans="1:17" ht="12" thickBot="1">
      <c r="A57" s="5"/>
      <c r="B57" s="60" t="s">
        <v>49</v>
      </c>
      <c r="C57" s="30"/>
      <c r="D57" s="30"/>
      <c r="E57" s="61"/>
      <c r="F57" s="243">
        <f>+F55+F56</f>
        <v>4118.3999999999996</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44"/>
      <c r="C59" s="145"/>
      <c r="D59" s="145"/>
      <c r="E59" s="145"/>
      <c r="F59" s="145"/>
      <c r="G59" s="145"/>
      <c r="H59" s="6"/>
      <c r="I59" s="145"/>
      <c r="J59" s="145"/>
      <c r="K59" s="145"/>
      <c r="L59" s="145"/>
      <c r="M59" s="145"/>
      <c r="N59" s="149"/>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124</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125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F57:G57"/>
    <mergeCell ref="B64:G64"/>
    <mergeCell ref="I64:N64"/>
    <mergeCell ref="B60:G60"/>
    <mergeCell ref="B61:G61"/>
    <mergeCell ref="I61:N61"/>
    <mergeCell ref="B62:G62"/>
    <mergeCell ref="I62:N62"/>
    <mergeCell ref="B63:G63"/>
    <mergeCell ref="I63:N63"/>
    <mergeCell ref="B58:G58"/>
    <mergeCell ref="I58:N58"/>
    <mergeCell ref="F51:G51"/>
    <mergeCell ref="F52:G52"/>
    <mergeCell ref="P54:Q54"/>
    <mergeCell ref="F55:G55"/>
    <mergeCell ref="F56:G56"/>
    <mergeCell ref="F53:G53"/>
    <mergeCell ref="F54:G54"/>
    <mergeCell ref="M47:N47"/>
    <mergeCell ref="C42:E42"/>
    <mergeCell ref="G42:I42"/>
    <mergeCell ref="K42:L42"/>
    <mergeCell ref="M42:N42"/>
    <mergeCell ref="K44:L44"/>
    <mergeCell ref="M44:N44"/>
    <mergeCell ref="M45:N45"/>
    <mergeCell ref="F46:G46"/>
    <mergeCell ref="M46:N46"/>
    <mergeCell ref="F48:G48"/>
    <mergeCell ref="F49:G49"/>
    <mergeCell ref="F50:G50"/>
    <mergeCell ref="C38:E38"/>
    <mergeCell ref="G38:I38"/>
    <mergeCell ref="F47:G47"/>
    <mergeCell ref="P42:Q42"/>
    <mergeCell ref="H43:I43"/>
    <mergeCell ref="M43:N43"/>
    <mergeCell ref="C39:E39"/>
    <mergeCell ref="G39:I39"/>
    <mergeCell ref="C40:E40"/>
    <mergeCell ref="G40:I40"/>
    <mergeCell ref="M40:N40"/>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78"/>
  <sheetViews>
    <sheetView zoomScaleNormal="100" workbookViewId="0">
      <selection activeCell="M46" sqref="M46:N46"/>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47</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39"/>
      <c r="M4" s="139"/>
      <c r="N4" s="10" t="s">
        <v>2</v>
      </c>
    </row>
    <row r="5" spans="1:22">
      <c r="A5" s="5"/>
      <c r="B5" s="5"/>
      <c r="C5" s="6"/>
      <c r="D5" s="6"/>
      <c r="E5" s="6"/>
      <c r="F5" s="6"/>
      <c r="G5" s="11"/>
      <c r="H5" s="6"/>
      <c r="I5" s="6"/>
      <c r="J5" s="6"/>
      <c r="K5" s="6"/>
      <c r="L5" s="139" t="s">
        <v>3</v>
      </c>
      <c r="M5" s="13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20</v>
      </c>
      <c r="K8" s="137" t="s">
        <v>6</v>
      </c>
      <c r="L8" s="184" t="s">
        <v>16</v>
      </c>
      <c r="M8" s="184"/>
      <c r="N8" s="13">
        <v>2019</v>
      </c>
    </row>
    <row r="9" spans="1:22">
      <c r="A9" s="5"/>
      <c r="B9" s="5"/>
      <c r="C9" s="6"/>
      <c r="D9" s="6"/>
      <c r="E9" s="6"/>
      <c r="F9" s="6"/>
      <c r="G9" s="6"/>
      <c r="H9" s="6"/>
      <c r="I9" s="6"/>
      <c r="J9" s="6"/>
      <c r="K9" s="185" t="s">
        <v>8</v>
      </c>
      <c r="L9" s="185"/>
      <c r="M9" s="186">
        <f>M46</f>
        <v>3414</v>
      </c>
      <c r="N9" s="187"/>
    </row>
    <row r="10" spans="1:22" ht="13.5" customHeight="1">
      <c r="A10" s="5"/>
      <c r="B10" s="5" t="s">
        <v>9</v>
      </c>
      <c r="C10" s="6"/>
      <c r="D10" s="6"/>
      <c r="E10" s="6"/>
      <c r="F10" s="6"/>
      <c r="G10" s="6"/>
      <c r="H10" s="6"/>
      <c r="I10" s="6"/>
      <c r="J10" s="6"/>
      <c r="K10" s="6"/>
      <c r="L10" s="6"/>
      <c r="M10" s="6"/>
      <c r="N10" s="13"/>
    </row>
    <row r="11" spans="1:22">
      <c r="A11" s="142"/>
      <c r="B11" s="176">
        <f>$M$9</f>
        <v>3414</v>
      </c>
      <c r="C11" s="177"/>
      <c r="D11" s="178" t="s">
        <v>221</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220</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40">
        <v>21</v>
      </c>
      <c r="F16" s="137" t="s">
        <v>6</v>
      </c>
      <c r="G16" s="184" t="s">
        <v>16</v>
      </c>
      <c r="H16" s="184"/>
      <c r="I16" s="137" t="s">
        <v>14</v>
      </c>
      <c r="J16" s="140">
        <v>21</v>
      </c>
      <c r="K16" s="137"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37"/>
      <c r="F23" s="184" t="s">
        <v>28</v>
      </c>
      <c r="G23" s="184"/>
      <c r="H23" s="6"/>
      <c r="I23" s="6"/>
      <c r="J23" s="11"/>
      <c r="K23" s="6"/>
      <c r="L23" s="6"/>
      <c r="M23" s="6"/>
      <c r="N23" s="13"/>
    </row>
    <row r="24" spans="1:22">
      <c r="A24" s="5"/>
      <c r="B24" s="5" t="s">
        <v>29</v>
      </c>
      <c r="C24" s="6"/>
      <c r="D24" s="23">
        <v>1</v>
      </c>
      <c r="E24" s="137" t="s">
        <v>30</v>
      </c>
      <c r="F24" s="209">
        <v>1120</v>
      </c>
      <c r="G24" s="210"/>
      <c r="H24" s="6" t="s">
        <v>31</v>
      </c>
      <c r="I24" s="6"/>
      <c r="J24" s="24"/>
      <c r="K24" s="6"/>
      <c r="L24" s="6"/>
      <c r="M24" s="211"/>
      <c r="N24" s="212"/>
    </row>
    <row r="25" spans="1:22">
      <c r="A25" s="5"/>
      <c r="B25" s="5" t="s">
        <v>29</v>
      </c>
      <c r="C25" s="6"/>
      <c r="D25" s="23"/>
      <c r="E25" s="137" t="s">
        <v>30</v>
      </c>
      <c r="F25" s="213"/>
      <c r="G25" s="213"/>
      <c r="H25" s="6" t="s">
        <v>32</v>
      </c>
      <c r="I25" s="6"/>
      <c r="J25" s="11"/>
      <c r="K25" s="6" t="s">
        <v>33</v>
      </c>
      <c r="L25" s="6"/>
      <c r="M25" s="221">
        <f>D24*F24+D25*F25</f>
        <v>1120</v>
      </c>
      <c r="N25" s="222"/>
    </row>
    <row r="26" spans="1:22">
      <c r="A26" s="5"/>
      <c r="B26" s="22" t="s">
        <v>34</v>
      </c>
      <c r="C26" s="6"/>
      <c r="D26" s="25"/>
      <c r="E26" s="137"/>
      <c r="F26" s="215"/>
      <c r="G26" s="215"/>
      <c r="H26" s="6"/>
      <c r="I26" s="6"/>
      <c r="J26" s="6"/>
      <c r="K26" s="6"/>
      <c r="L26" s="6"/>
      <c r="M26" s="216"/>
      <c r="N26" s="217"/>
    </row>
    <row r="27" spans="1:22" ht="12">
      <c r="A27" s="5"/>
      <c r="B27" s="5" t="s">
        <v>6</v>
      </c>
      <c r="C27" s="184" t="s">
        <v>35</v>
      </c>
      <c r="D27" s="184"/>
      <c r="E27" s="184"/>
      <c r="F27" s="137" t="s">
        <v>30</v>
      </c>
      <c r="G27" s="184" t="s">
        <v>94</v>
      </c>
      <c r="H27" s="184"/>
      <c r="I27" s="184"/>
      <c r="J27" s="27">
        <v>110</v>
      </c>
      <c r="K27" s="6" t="s">
        <v>36</v>
      </c>
      <c r="L27" s="6"/>
      <c r="M27" s="218"/>
      <c r="N27" s="219"/>
    </row>
    <row r="28" spans="1:22">
      <c r="A28" s="5"/>
      <c r="B28" s="5" t="s">
        <v>6</v>
      </c>
      <c r="C28" s="184" t="s">
        <v>94</v>
      </c>
      <c r="D28" s="184"/>
      <c r="E28" s="184"/>
      <c r="F28" s="28" t="s">
        <v>30</v>
      </c>
      <c r="G28" s="184" t="s">
        <v>35</v>
      </c>
      <c r="H28" s="184"/>
      <c r="I28" s="184"/>
      <c r="J28" s="27">
        <v>110</v>
      </c>
      <c r="K28" s="6" t="s">
        <v>36</v>
      </c>
      <c r="L28" s="6"/>
      <c r="M28" s="6"/>
      <c r="N28" s="29"/>
    </row>
    <row r="29" spans="1:22">
      <c r="A29" s="5"/>
      <c r="B29" s="5" t="s">
        <v>6</v>
      </c>
      <c r="C29" s="184" t="s">
        <v>35</v>
      </c>
      <c r="D29" s="184"/>
      <c r="E29" s="184"/>
      <c r="F29" s="137" t="s">
        <v>30</v>
      </c>
      <c r="G29" s="184" t="s">
        <v>94</v>
      </c>
      <c r="H29" s="184"/>
      <c r="I29" s="184"/>
      <c r="J29" s="27">
        <v>110</v>
      </c>
      <c r="K29" s="6" t="s">
        <v>36</v>
      </c>
      <c r="L29" s="6"/>
      <c r="M29" s="6"/>
      <c r="N29" s="13"/>
    </row>
    <row r="30" spans="1:22">
      <c r="A30" s="5"/>
      <c r="B30" s="5" t="s">
        <v>6</v>
      </c>
      <c r="C30" s="184" t="s">
        <v>94</v>
      </c>
      <c r="D30" s="184"/>
      <c r="E30" s="184"/>
      <c r="F30" s="28" t="s">
        <v>30</v>
      </c>
      <c r="G30" s="184" t="s">
        <v>35</v>
      </c>
      <c r="H30" s="184"/>
      <c r="I30" s="184"/>
      <c r="J30" s="27">
        <v>110</v>
      </c>
      <c r="K30" s="6" t="s">
        <v>36</v>
      </c>
      <c r="L30" s="6"/>
      <c r="M30" s="6"/>
      <c r="N30" s="13"/>
    </row>
    <row r="31" spans="1:22" ht="11.25" customHeight="1">
      <c r="A31" s="5"/>
      <c r="B31" s="5" t="s">
        <v>6</v>
      </c>
      <c r="C31" s="184" t="s">
        <v>37</v>
      </c>
      <c r="D31" s="184"/>
      <c r="E31" s="184"/>
      <c r="F31" s="137" t="s">
        <v>30</v>
      </c>
      <c r="G31" s="184" t="s">
        <v>37</v>
      </c>
      <c r="H31" s="184"/>
      <c r="I31" s="184"/>
      <c r="J31" s="27">
        <v>150</v>
      </c>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37" t="s">
        <v>30</v>
      </c>
      <c r="G36" s="207"/>
      <c r="H36" s="207"/>
      <c r="I36" s="207"/>
      <c r="J36" s="31"/>
      <c r="K36" s="6" t="s">
        <v>36</v>
      </c>
      <c r="L36" s="6"/>
      <c r="M36" s="6"/>
      <c r="N36" s="13"/>
    </row>
    <row r="37" spans="1:18">
      <c r="A37" s="5"/>
      <c r="B37" s="5"/>
      <c r="C37" s="207"/>
      <c r="D37" s="207"/>
      <c r="E37" s="207"/>
      <c r="F37" s="137" t="s">
        <v>30</v>
      </c>
      <c r="G37" s="207"/>
      <c r="H37" s="207"/>
      <c r="I37" s="207"/>
      <c r="J37" s="31"/>
      <c r="K37" s="6" t="s">
        <v>36</v>
      </c>
      <c r="L37" s="6"/>
      <c r="M37" s="6"/>
      <c r="N37" s="13"/>
    </row>
    <row r="38" spans="1:18">
      <c r="A38" s="5"/>
      <c r="B38" s="5"/>
      <c r="C38" s="207"/>
      <c r="D38" s="207"/>
      <c r="E38" s="207"/>
      <c r="F38" s="137" t="s">
        <v>30</v>
      </c>
      <c r="G38" s="207"/>
      <c r="H38" s="207"/>
      <c r="I38" s="207"/>
      <c r="J38" s="31"/>
      <c r="K38" s="6" t="s">
        <v>36</v>
      </c>
      <c r="L38" s="6"/>
      <c r="M38" s="6"/>
      <c r="N38" s="13"/>
    </row>
    <row r="39" spans="1:18">
      <c r="A39" s="5"/>
      <c r="B39" s="5"/>
      <c r="C39" s="207"/>
      <c r="D39" s="207"/>
      <c r="E39" s="207"/>
      <c r="F39" s="137" t="s">
        <v>30</v>
      </c>
      <c r="G39" s="207"/>
      <c r="H39" s="207"/>
      <c r="I39" s="207"/>
      <c r="J39" s="31"/>
      <c r="K39" s="6" t="s">
        <v>36</v>
      </c>
      <c r="L39" s="6"/>
      <c r="M39" s="32"/>
      <c r="N39" s="33"/>
    </row>
    <row r="40" spans="1:18">
      <c r="A40" s="5"/>
      <c r="B40" s="5"/>
      <c r="C40" s="207"/>
      <c r="D40" s="207"/>
      <c r="E40" s="207"/>
      <c r="F40" s="137" t="s">
        <v>30</v>
      </c>
      <c r="G40" s="207"/>
      <c r="H40" s="207"/>
      <c r="I40" s="207"/>
      <c r="J40" s="31"/>
      <c r="K40" s="6" t="s">
        <v>36</v>
      </c>
      <c r="L40" s="143"/>
      <c r="M40" s="221">
        <f>M25</f>
        <v>1120</v>
      </c>
      <c r="N40" s="222"/>
    </row>
    <row r="41" spans="1:18">
      <c r="A41" s="5"/>
      <c r="B41" s="5"/>
      <c r="C41" s="207"/>
      <c r="D41" s="207"/>
      <c r="E41" s="207"/>
      <c r="F41" s="137"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249*4</f>
        <v>996</v>
      </c>
      <c r="N42" s="224"/>
      <c r="P42" s="185"/>
      <c r="Q42" s="185"/>
    </row>
    <row r="43" spans="1:18">
      <c r="A43" s="5"/>
      <c r="B43" s="37"/>
      <c r="C43" s="38" t="s">
        <v>41</v>
      </c>
      <c r="D43" s="39"/>
      <c r="E43" s="39"/>
      <c r="F43" s="39"/>
      <c r="G43" s="40"/>
      <c r="H43" s="182"/>
      <c r="I43" s="182"/>
      <c r="J43" s="41">
        <f>SUM(J27:J42)</f>
        <v>590</v>
      </c>
      <c r="K43" s="42"/>
      <c r="L43" s="138" t="s">
        <v>34</v>
      </c>
      <c r="M43" s="209">
        <f>J43*J44</f>
        <v>1298</v>
      </c>
      <c r="N43" s="220"/>
      <c r="P43" s="44"/>
      <c r="Q43" s="6"/>
    </row>
    <row r="44" spans="1:18">
      <c r="A44" s="5"/>
      <c r="B44" s="5"/>
      <c r="C44" s="7"/>
      <c r="D44" s="6"/>
      <c r="E44" s="6"/>
      <c r="F44" s="6"/>
      <c r="G44" s="45"/>
      <c r="I44" s="139" t="s">
        <v>42</v>
      </c>
      <c r="J44" s="46">
        <v>2.2000000000000002</v>
      </c>
      <c r="K44" s="229" t="s">
        <v>43</v>
      </c>
      <c r="L44" s="230"/>
      <c r="M44" s="209"/>
      <c r="N44" s="220"/>
      <c r="P44" s="44"/>
      <c r="Q44" s="6"/>
    </row>
    <row r="45" spans="1:18">
      <c r="A45" s="5"/>
      <c r="B45" s="5"/>
      <c r="C45" s="7"/>
      <c r="D45" s="6"/>
      <c r="E45" s="6"/>
      <c r="F45" s="6"/>
      <c r="G45" s="45"/>
      <c r="H45" s="47"/>
      <c r="I45" s="47"/>
      <c r="J45" s="42"/>
      <c r="K45" s="42"/>
      <c r="L45" s="138" t="s">
        <v>44</v>
      </c>
      <c r="M45" s="231"/>
      <c r="N45" s="232"/>
      <c r="P45" s="44"/>
      <c r="Q45" s="6"/>
    </row>
    <row r="46" spans="1:18">
      <c r="A46" s="5"/>
      <c r="B46" s="5" t="s">
        <v>45</v>
      </c>
      <c r="C46" s="6"/>
      <c r="D46" s="6"/>
      <c r="E46" s="143"/>
      <c r="F46" s="233">
        <v>0</v>
      </c>
      <c r="G46" s="234"/>
      <c r="H46" s="138"/>
      <c r="I46" s="138"/>
      <c r="J46" s="138"/>
      <c r="K46" s="6" t="s">
        <v>46</v>
      </c>
      <c r="L46" s="143"/>
      <c r="M46" s="186">
        <f>M43+M42+M40+M44+M45</f>
        <v>3414</v>
      </c>
      <c r="N46" s="187"/>
      <c r="O46" s="48"/>
      <c r="P46" s="44"/>
      <c r="Q46" s="11"/>
    </row>
    <row r="47" spans="1:18">
      <c r="A47" s="5"/>
      <c r="B47" s="5" t="s">
        <v>47</v>
      </c>
      <c r="C47" s="6"/>
      <c r="D47" s="6"/>
      <c r="E47" s="143"/>
      <c r="F47" s="225">
        <v>0</v>
      </c>
      <c r="G47" s="226"/>
      <c r="H47" s="138"/>
      <c r="I47" s="138"/>
      <c r="J47" s="138"/>
      <c r="K47" s="6" t="s">
        <v>48</v>
      </c>
      <c r="L47" s="143"/>
      <c r="M47" s="186"/>
      <c r="N47" s="187"/>
      <c r="P47" s="44"/>
      <c r="Q47" s="11"/>
    </row>
    <row r="48" spans="1:18">
      <c r="A48" s="5"/>
      <c r="B48" s="5" t="s">
        <v>49</v>
      </c>
      <c r="C48" s="6"/>
      <c r="D48" s="6"/>
      <c r="E48" s="143"/>
      <c r="F48" s="237">
        <f>SUM(F46:G47)</f>
        <v>0</v>
      </c>
      <c r="G48" s="238"/>
      <c r="H48" s="138"/>
      <c r="I48" s="138"/>
      <c r="J48" s="138"/>
      <c r="K48" s="6"/>
      <c r="L48" s="143"/>
      <c r="M48" s="49"/>
      <c r="N48" s="50"/>
      <c r="P48" s="44"/>
      <c r="Q48" s="51"/>
    </row>
    <row r="49" spans="1:17">
      <c r="A49" s="5"/>
      <c r="B49" s="5" t="s">
        <v>50</v>
      </c>
      <c r="C49" s="6"/>
      <c r="D49" s="6"/>
      <c r="E49" s="143"/>
      <c r="F49" s="225">
        <v>0</v>
      </c>
      <c r="G49" s="226"/>
      <c r="H49" s="138"/>
      <c r="I49" s="138"/>
      <c r="J49" s="138"/>
      <c r="K49" s="6"/>
      <c r="L49" s="143"/>
      <c r="M49" s="49"/>
      <c r="N49" s="50"/>
      <c r="P49" s="44"/>
      <c r="Q49" s="11"/>
    </row>
    <row r="50" spans="1:17">
      <c r="A50" s="5"/>
      <c r="B50" s="5" t="s">
        <v>49</v>
      </c>
      <c r="C50" s="6"/>
      <c r="D50" s="6"/>
      <c r="E50" s="143"/>
      <c r="F50" s="237">
        <f>SUM(F48:G49)</f>
        <v>0</v>
      </c>
      <c r="G50" s="238"/>
      <c r="H50" s="138"/>
      <c r="I50" s="138"/>
      <c r="J50" s="138"/>
      <c r="K50" s="6"/>
      <c r="L50" s="143"/>
      <c r="M50" s="49"/>
      <c r="N50" s="50"/>
      <c r="P50" s="44"/>
      <c r="Q50" s="11"/>
    </row>
    <row r="51" spans="1:17">
      <c r="A51" s="5"/>
      <c r="B51" s="5" t="s">
        <v>34</v>
      </c>
      <c r="C51" s="6"/>
      <c r="D51" s="6"/>
      <c r="E51" s="143"/>
      <c r="F51" s="233">
        <v>0</v>
      </c>
      <c r="G51" s="234"/>
      <c r="H51" s="6"/>
      <c r="I51" s="52" t="s">
        <v>51</v>
      </c>
      <c r="J51" s="39"/>
      <c r="K51" s="39"/>
      <c r="L51" s="39"/>
      <c r="M51" s="39"/>
      <c r="N51" s="53"/>
      <c r="P51" s="44"/>
      <c r="Q51" s="11"/>
    </row>
    <row r="52" spans="1:17">
      <c r="A52" s="5"/>
      <c r="B52" s="5" t="s">
        <v>52</v>
      </c>
      <c r="C52" s="6"/>
      <c r="D52" s="6"/>
      <c r="E52" s="143"/>
      <c r="F52" s="225">
        <v>0</v>
      </c>
      <c r="G52" s="226"/>
      <c r="H52" s="6"/>
      <c r="I52" s="54"/>
      <c r="J52" s="55"/>
      <c r="K52" s="55"/>
      <c r="L52" s="55"/>
      <c r="M52" s="55"/>
      <c r="N52" s="56"/>
      <c r="P52" s="6"/>
      <c r="Q52" s="6"/>
    </row>
    <row r="53" spans="1:17">
      <c r="A53" s="5"/>
      <c r="B53" s="5" t="s">
        <v>44</v>
      </c>
      <c r="C53" s="6"/>
      <c r="D53" s="6"/>
      <c r="E53" s="143" t="s">
        <v>53</v>
      </c>
      <c r="F53" s="225">
        <v>0</v>
      </c>
      <c r="G53" s="226"/>
      <c r="H53" s="6"/>
      <c r="I53" s="54"/>
      <c r="J53" s="55"/>
      <c r="K53" s="55"/>
      <c r="L53" s="55"/>
      <c r="M53" s="55"/>
      <c r="N53" s="56"/>
      <c r="P53" s="6"/>
      <c r="Q53" s="6"/>
    </row>
    <row r="54" spans="1:17">
      <c r="A54" s="5"/>
      <c r="B54" s="5" t="s">
        <v>54</v>
      </c>
      <c r="C54" s="6"/>
      <c r="D54" s="6"/>
      <c r="E54" s="143"/>
      <c r="F54" s="225">
        <v>0</v>
      </c>
      <c r="G54" s="226"/>
      <c r="H54" s="57"/>
      <c r="I54" s="54"/>
      <c r="J54" s="55"/>
      <c r="K54" s="55"/>
      <c r="L54" s="55"/>
      <c r="M54" s="55"/>
      <c r="N54" s="56"/>
      <c r="P54" s="185"/>
      <c r="Q54" s="185"/>
    </row>
    <row r="55" spans="1:17">
      <c r="A55" s="5"/>
      <c r="B55" s="5" t="s">
        <v>48</v>
      </c>
      <c r="C55" s="6"/>
      <c r="D55" s="6"/>
      <c r="E55" s="143"/>
      <c r="F55" s="239">
        <f>SUM(F50:G54)</f>
        <v>0</v>
      </c>
      <c r="G55" s="240"/>
      <c r="H55" s="6"/>
      <c r="I55" s="54"/>
      <c r="J55" s="55"/>
      <c r="K55" s="55"/>
      <c r="L55" s="55"/>
      <c r="M55" s="55"/>
      <c r="N55" s="56"/>
      <c r="P55" s="44"/>
      <c r="Q55" s="6"/>
    </row>
    <row r="56" spans="1:17">
      <c r="A56" s="5"/>
      <c r="B56" s="5" t="s">
        <v>55</v>
      </c>
      <c r="C56" s="6"/>
      <c r="D56" s="6"/>
      <c r="E56" s="143"/>
      <c r="F56" s="241">
        <f>+M46-F55</f>
        <v>3414</v>
      </c>
      <c r="G56" s="242"/>
      <c r="H56" s="6"/>
      <c r="I56" s="58"/>
      <c r="J56" s="31"/>
      <c r="K56" s="31"/>
      <c r="L56" s="31"/>
      <c r="M56" s="31"/>
      <c r="N56" s="59"/>
      <c r="P56" s="44"/>
      <c r="Q56" s="6"/>
    </row>
    <row r="57" spans="1:17" ht="12" thickBot="1">
      <c r="A57" s="5"/>
      <c r="B57" s="60" t="s">
        <v>49</v>
      </c>
      <c r="C57" s="30"/>
      <c r="D57" s="30"/>
      <c r="E57" s="61"/>
      <c r="F57" s="243">
        <f>+F55+F56</f>
        <v>3414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36"/>
      <c r="C59" s="137"/>
      <c r="D59" s="137"/>
      <c r="E59" s="137"/>
      <c r="F59" s="137"/>
      <c r="G59" s="137"/>
      <c r="H59" s="6"/>
      <c r="I59" s="137"/>
      <c r="J59" s="137"/>
      <c r="K59" s="137"/>
      <c r="L59" s="137"/>
      <c r="M59" s="137"/>
      <c r="N59" s="141"/>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110</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78"/>
  <sheetViews>
    <sheetView tabSelected="1" zoomScaleNormal="100" workbookViewId="0">
      <selection activeCell="Q20" sqref="Q20"/>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46</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31"/>
      <c r="M4" s="131"/>
      <c r="N4" s="10" t="s">
        <v>2</v>
      </c>
    </row>
    <row r="5" spans="1:22">
      <c r="A5" s="5"/>
      <c r="B5" s="5"/>
      <c r="C5" s="6"/>
      <c r="D5" s="6"/>
      <c r="E5" s="6"/>
      <c r="F5" s="6"/>
      <c r="G5" s="11"/>
      <c r="H5" s="6"/>
      <c r="I5" s="6"/>
      <c r="J5" s="6"/>
      <c r="K5" s="6"/>
      <c r="L5" s="131" t="s">
        <v>3</v>
      </c>
      <c r="M5" s="13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18</v>
      </c>
      <c r="K8" s="129" t="s">
        <v>6</v>
      </c>
      <c r="L8" s="184" t="s">
        <v>16</v>
      </c>
      <c r="M8" s="184"/>
      <c r="N8" s="13">
        <v>2019</v>
      </c>
    </row>
    <row r="9" spans="1:22">
      <c r="A9" s="5"/>
      <c r="B9" s="5"/>
      <c r="C9" s="6"/>
      <c r="D9" s="6"/>
      <c r="E9" s="6"/>
      <c r="F9" s="6"/>
      <c r="G9" s="6"/>
      <c r="H9" s="6"/>
      <c r="I9" s="6"/>
      <c r="J9" s="6"/>
      <c r="K9" s="185" t="s">
        <v>8</v>
      </c>
      <c r="L9" s="185"/>
      <c r="M9" s="186">
        <f>M46</f>
        <v>5220.3999999999996</v>
      </c>
      <c r="N9" s="187"/>
    </row>
    <row r="10" spans="1:22" ht="13.5" customHeight="1">
      <c r="A10" s="5"/>
      <c r="B10" s="5" t="s">
        <v>9</v>
      </c>
      <c r="C10" s="6"/>
      <c r="D10" s="6"/>
      <c r="E10" s="6"/>
      <c r="F10" s="6"/>
      <c r="G10" s="6"/>
      <c r="H10" s="6"/>
      <c r="I10" s="6"/>
      <c r="J10" s="6"/>
      <c r="K10" s="6"/>
      <c r="L10" s="6"/>
      <c r="M10" s="6"/>
      <c r="N10" s="13"/>
    </row>
    <row r="11" spans="1:22">
      <c r="A11" s="134"/>
      <c r="B11" s="176">
        <f>$M$9</f>
        <v>5220.3999999999996</v>
      </c>
      <c r="C11" s="177"/>
      <c r="D11" s="178" t="s">
        <v>219</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217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32">
        <v>23</v>
      </c>
      <c r="F16" s="129" t="s">
        <v>6</v>
      </c>
      <c r="G16" s="184" t="s">
        <v>16</v>
      </c>
      <c r="H16" s="184"/>
      <c r="I16" s="129" t="s">
        <v>14</v>
      </c>
      <c r="J16" s="132">
        <v>25</v>
      </c>
      <c r="K16" s="12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29"/>
      <c r="F23" s="184" t="s">
        <v>28</v>
      </c>
      <c r="G23" s="184"/>
      <c r="H23" s="6"/>
      <c r="I23" s="6"/>
      <c r="J23" s="11"/>
      <c r="K23" s="6"/>
      <c r="L23" s="6"/>
      <c r="M23" s="6"/>
      <c r="N23" s="13"/>
    </row>
    <row r="24" spans="1:22">
      <c r="A24" s="5"/>
      <c r="B24" s="5" t="s">
        <v>29</v>
      </c>
      <c r="C24" s="6"/>
      <c r="D24" s="23">
        <v>2</v>
      </c>
      <c r="E24" s="129" t="s">
        <v>30</v>
      </c>
      <c r="F24" s="209">
        <v>1280</v>
      </c>
      <c r="G24" s="210"/>
      <c r="H24" s="6" t="s">
        <v>31</v>
      </c>
      <c r="I24" s="6"/>
      <c r="J24" s="24"/>
      <c r="K24" s="6"/>
      <c r="L24" s="6"/>
      <c r="M24" s="211"/>
      <c r="N24" s="212"/>
    </row>
    <row r="25" spans="1:22">
      <c r="A25" s="5"/>
      <c r="B25" s="5" t="s">
        <v>29</v>
      </c>
      <c r="C25" s="6"/>
      <c r="D25" s="23">
        <v>1</v>
      </c>
      <c r="E25" s="129" t="s">
        <v>30</v>
      </c>
      <c r="F25" s="213">
        <v>880</v>
      </c>
      <c r="G25" s="213"/>
      <c r="H25" s="6" t="s">
        <v>32</v>
      </c>
      <c r="I25" s="6"/>
      <c r="J25" s="11"/>
      <c r="K25" s="6" t="s">
        <v>33</v>
      </c>
      <c r="L25" s="6"/>
      <c r="M25" s="221">
        <f>D24*F24+D25*F25</f>
        <v>3440</v>
      </c>
      <c r="N25" s="222"/>
    </row>
    <row r="26" spans="1:22">
      <c r="A26" s="5"/>
      <c r="B26" s="22" t="s">
        <v>34</v>
      </c>
      <c r="C26" s="6"/>
      <c r="D26" s="25"/>
      <c r="E26" s="129"/>
      <c r="F26" s="215"/>
      <c r="G26" s="215"/>
      <c r="H26" s="6"/>
      <c r="I26" s="6"/>
      <c r="J26" s="6"/>
      <c r="K26" s="6"/>
      <c r="L26" s="6"/>
      <c r="M26" s="216"/>
      <c r="N26" s="217"/>
    </row>
    <row r="27" spans="1:22" ht="12">
      <c r="A27" s="5"/>
      <c r="B27" s="5" t="s">
        <v>6</v>
      </c>
      <c r="C27" s="184" t="s">
        <v>35</v>
      </c>
      <c r="D27" s="184"/>
      <c r="E27" s="184"/>
      <c r="F27" s="129" t="s">
        <v>30</v>
      </c>
      <c r="G27" s="184" t="s">
        <v>218</v>
      </c>
      <c r="H27" s="184"/>
      <c r="I27" s="184"/>
      <c r="J27" s="27">
        <v>437</v>
      </c>
      <c r="K27" s="6" t="s">
        <v>36</v>
      </c>
      <c r="L27" s="6"/>
      <c r="M27" s="218"/>
      <c r="N27" s="219"/>
    </row>
    <row r="28" spans="1:22">
      <c r="A28" s="5"/>
      <c r="B28" s="5" t="s">
        <v>6</v>
      </c>
      <c r="C28" s="184" t="s">
        <v>218</v>
      </c>
      <c r="D28" s="184"/>
      <c r="E28" s="184"/>
      <c r="F28" s="28" t="s">
        <v>30</v>
      </c>
      <c r="G28" s="184" t="s">
        <v>35</v>
      </c>
      <c r="H28" s="184"/>
      <c r="I28" s="184"/>
      <c r="J28" s="27">
        <v>437</v>
      </c>
      <c r="K28" s="6" t="s">
        <v>36</v>
      </c>
      <c r="L28" s="6"/>
      <c r="M28" s="6"/>
      <c r="N28" s="29"/>
    </row>
    <row r="29" spans="1:22">
      <c r="A29" s="5"/>
      <c r="B29" s="5" t="s">
        <v>6</v>
      </c>
      <c r="C29" s="184" t="s">
        <v>37</v>
      </c>
      <c r="D29" s="184"/>
      <c r="E29" s="184"/>
      <c r="F29" s="129" t="s">
        <v>30</v>
      </c>
      <c r="G29" s="184" t="s">
        <v>37</v>
      </c>
      <c r="H29" s="184"/>
      <c r="I29" s="184"/>
      <c r="J29" s="27">
        <v>100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2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29" t="s">
        <v>30</v>
      </c>
      <c r="G36" s="207"/>
      <c r="H36" s="207"/>
      <c r="I36" s="207"/>
      <c r="J36" s="31"/>
      <c r="K36" s="6" t="s">
        <v>36</v>
      </c>
      <c r="L36" s="6"/>
      <c r="M36" s="6"/>
      <c r="N36" s="13"/>
    </row>
    <row r="37" spans="1:18">
      <c r="A37" s="5"/>
      <c r="B37" s="5"/>
      <c r="C37" s="207"/>
      <c r="D37" s="207"/>
      <c r="E37" s="207"/>
      <c r="F37" s="129" t="s">
        <v>30</v>
      </c>
      <c r="G37" s="207"/>
      <c r="H37" s="207"/>
      <c r="I37" s="207"/>
      <c r="J37" s="31"/>
      <c r="K37" s="6" t="s">
        <v>36</v>
      </c>
      <c r="L37" s="6"/>
      <c r="M37" s="6"/>
      <c r="N37" s="13"/>
    </row>
    <row r="38" spans="1:18">
      <c r="A38" s="5"/>
      <c r="B38" s="5"/>
      <c r="C38" s="207"/>
      <c r="D38" s="207"/>
      <c r="E38" s="207"/>
      <c r="F38" s="129" t="s">
        <v>30</v>
      </c>
      <c r="G38" s="207"/>
      <c r="H38" s="207"/>
      <c r="I38" s="207"/>
      <c r="J38" s="31"/>
      <c r="K38" s="6" t="s">
        <v>36</v>
      </c>
      <c r="L38" s="6"/>
      <c r="M38" s="6"/>
      <c r="N38" s="13"/>
    </row>
    <row r="39" spans="1:18">
      <c r="A39" s="5"/>
      <c r="B39" s="5"/>
      <c r="C39" s="207"/>
      <c r="D39" s="207"/>
      <c r="E39" s="207"/>
      <c r="F39" s="129" t="s">
        <v>30</v>
      </c>
      <c r="G39" s="207"/>
      <c r="H39" s="207"/>
      <c r="I39" s="207"/>
      <c r="J39" s="31"/>
      <c r="K39" s="6" t="s">
        <v>36</v>
      </c>
      <c r="L39" s="6"/>
      <c r="M39" s="32"/>
      <c r="N39" s="33"/>
    </row>
    <row r="40" spans="1:18">
      <c r="A40" s="5"/>
      <c r="B40" s="5"/>
      <c r="C40" s="207"/>
      <c r="D40" s="207"/>
      <c r="E40" s="207"/>
      <c r="F40" s="129" t="s">
        <v>30</v>
      </c>
      <c r="G40" s="207"/>
      <c r="H40" s="207"/>
      <c r="I40" s="207"/>
      <c r="J40" s="31"/>
      <c r="K40" s="6" t="s">
        <v>36</v>
      </c>
      <c r="L40" s="135"/>
      <c r="M40" s="221">
        <f>M25</f>
        <v>3440</v>
      </c>
      <c r="N40" s="222"/>
    </row>
    <row r="41" spans="1:18">
      <c r="A41" s="5"/>
      <c r="B41" s="5"/>
      <c r="C41" s="207"/>
      <c r="D41" s="207"/>
      <c r="E41" s="207"/>
      <c r="F41" s="12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111*2</f>
        <v>222</v>
      </c>
      <c r="N42" s="224"/>
      <c r="P42" s="185"/>
      <c r="Q42" s="185"/>
    </row>
    <row r="43" spans="1:18">
      <c r="A43" s="5"/>
      <c r="B43" s="37"/>
      <c r="C43" s="38" t="s">
        <v>41</v>
      </c>
      <c r="D43" s="39"/>
      <c r="E43" s="39"/>
      <c r="F43" s="39"/>
      <c r="G43" s="40"/>
      <c r="H43" s="182"/>
      <c r="I43" s="182"/>
      <c r="J43" s="41">
        <f>SUM(J27:J42)</f>
        <v>974</v>
      </c>
      <c r="K43" s="42"/>
      <c r="L43" s="130" t="s">
        <v>34</v>
      </c>
      <c r="M43" s="209">
        <f>J43*J44</f>
        <v>1558.4</v>
      </c>
      <c r="N43" s="220"/>
      <c r="P43" s="44"/>
      <c r="Q43" s="6"/>
    </row>
    <row r="44" spans="1:18">
      <c r="A44" s="5"/>
      <c r="B44" s="5"/>
      <c r="C44" s="7"/>
      <c r="D44" s="6"/>
      <c r="E44" s="6"/>
      <c r="F44" s="6"/>
      <c r="G44" s="45"/>
      <c r="I44" s="131" t="s">
        <v>42</v>
      </c>
      <c r="J44" s="46">
        <v>1.6</v>
      </c>
      <c r="K44" s="229" t="s">
        <v>43</v>
      </c>
      <c r="L44" s="230"/>
      <c r="M44" s="209"/>
      <c r="N44" s="220"/>
      <c r="P44" s="44"/>
      <c r="Q44" s="6"/>
    </row>
    <row r="45" spans="1:18">
      <c r="A45" s="5"/>
      <c r="B45" s="5"/>
      <c r="C45" s="7"/>
      <c r="D45" s="6"/>
      <c r="E45" s="6"/>
      <c r="F45" s="6"/>
      <c r="G45" s="45"/>
      <c r="H45" s="47"/>
      <c r="I45" s="47"/>
      <c r="J45" s="42"/>
      <c r="K45" s="42"/>
      <c r="L45" s="130" t="s">
        <v>44</v>
      </c>
      <c r="M45" s="231"/>
      <c r="N45" s="232"/>
      <c r="P45" s="44"/>
      <c r="Q45" s="6"/>
    </row>
    <row r="46" spans="1:18">
      <c r="A46" s="5"/>
      <c r="B46" s="5" t="s">
        <v>45</v>
      </c>
      <c r="C46" s="6"/>
      <c r="D46" s="6"/>
      <c r="E46" s="135"/>
      <c r="F46" s="233">
        <v>0</v>
      </c>
      <c r="G46" s="234"/>
      <c r="H46" s="130"/>
      <c r="I46" s="130"/>
      <c r="J46" s="130"/>
      <c r="K46" s="6" t="s">
        <v>46</v>
      </c>
      <c r="L46" s="135"/>
      <c r="M46" s="186">
        <f>M43+M42+M40+M44+M45</f>
        <v>5220.3999999999996</v>
      </c>
      <c r="N46" s="187"/>
      <c r="O46" s="48"/>
      <c r="P46" s="44"/>
      <c r="Q46" s="11"/>
    </row>
    <row r="47" spans="1:18">
      <c r="A47" s="5"/>
      <c r="B47" s="5" t="s">
        <v>47</v>
      </c>
      <c r="C47" s="6"/>
      <c r="D47" s="6"/>
      <c r="E47" s="135"/>
      <c r="F47" s="225">
        <v>0</v>
      </c>
      <c r="G47" s="226"/>
      <c r="H47" s="130"/>
      <c r="I47" s="130"/>
      <c r="J47" s="130"/>
      <c r="K47" s="6" t="s">
        <v>48</v>
      </c>
      <c r="L47" s="135"/>
      <c r="M47" s="186"/>
      <c r="N47" s="187"/>
      <c r="P47" s="44"/>
      <c r="Q47" s="11"/>
    </row>
    <row r="48" spans="1:18">
      <c r="A48" s="5"/>
      <c r="B48" s="5" t="s">
        <v>49</v>
      </c>
      <c r="C48" s="6"/>
      <c r="D48" s="6"/>
      <c r="E48" s="135"/>
      <c r="F48" s="237">
        <f>SUM(F46:G47)</f>
        <v>0</v>
      </c>
      <c r="G48" s="238"/>
      <c r="H48" s="130"/>
      <c r="I48" s="130"/>
      <c r="J48" s="130"/>
      <c r="K48" s="6"/>
      <c r="L48" s="135"/>
      <c r="M48" s="49"/>
      <c r="N48" s="50"/>
      <c r="P48" s="44"/>
      <c r="Q48" s="51"/>
    </row>
    <row r="49" spans="1:17">
      <c r="A49" s="5"/>
      <c r="B49" s="5" t="s">
        <v>50</v>
      </c>
      <c r="C49" s="6"/>
      <c r="D49" s="6"/>
      <c r="E49" s="135"/>
      <c r="F49" s="225">
        <v>0</v>
      </c>
      <c r="G49" s="226"/>
      <c r="H49" s="130"/>
      <c r="I49" s="130"/>
      <c r="J49" s="130"/>
      <c r="K49" s="6"/>
      <c r="L49" s="135"/>
      <c r="M49" s="49"/>
      <c r="N49" s="50"/>
      <c r="P49" s="44"/>
      <c r="Q49" s="11"/>
    </row>
    <row r="50" spans="1:17">
      <c r="A50" s="5"/>
      <c r="B50" s="5" t="s">
        <v>49</v>
      </c>
      <c r="C50" s="6"/>
      <c r="D50" s="6"/>
      <c r="E50" s="135"/>
      <c r="F50" s="237">
        <f>SUM(F48:G49)</f>
        <v>0</v>
      </c>
      <c r="G50" s="238"/>
      <c r="H50" s="130"/>
      <c r="I50" s="130"/>
      <c r="J50" s="130"/>
      <c r="K50" s="6"/>
      <c r="L50" s="135"/>
      <c r="M50" s="49"/>
      <c r="N50" s="50"/>
      <c r="P50" s="44"/>
      <c r="Q50" s="11"/>
    </row>
    <row r="51" spans="1:17">
      <c r="A51" s="5"/>
      <c r="B51" s="5" t="s">
        <v>34</v>
      </c>
      <c r="C51" s="6"/>
      <c r="D51" s="6"/>
      <c r="E51" s="135"/>
      <c r="F51" s="233">
        <v>0</v>
      </c>
      <c r="G51" s="234"/>
      <c r="H51" s="6"/>
      <c r="I51" s="52" t="s">
        <v>51</v>
      </c>
      <c r="J51" s="39"/>
      <c r="K51" s="39"/>
      <c r="L51" s="39"/>
      <c r="M51" s="39"/>
      <c r="N51" s="53"/>
      <c r="P51" s="44"/>
      <c r="Q51" s="11"/>
    </row>
    <row r="52" spans="1:17">
      <c r="A52" s="5"/>
      <c r="B52" s="5" t="s">
        <v>52</v>
      </c>
      <c r="C52" s="6"/>
      <c r="D52" s="6"/>
      <c r="E52" s="135"/>
      <c r="F52" s="225">
        <v>0</v>
      </c>
      <c r="G52" s="226"/>
      <c r="H52" s="6"/>
      <c r="I52" s="54"/>
      <c r="J52" s="55"/>
      <c r="K52" s="55"/>
      <c r="L52" s="55"/>
      <c r="M52" s="55"/>
      <c r="N52" s="56"/>
      <c r="P52" s="6"/>
      <c r="Q52" s="6"/>
    </row>
    <row r="53" spans="1:17">
      <c r="A53" s="5"/>
      <c r="B53" s="5" t="s">
        <v>44</v>
      </c>
      <c r="C53" s="6"/>
      <c r="D53" s="6"/>
      <c r="E53" s="135" t="s">
        <v>53</v>
      </c>
      <c r="F53" s="225">
        <v>0</v>
      </c>
      <c r="G53" s="226"/>
      <c r="H53" s="6"/>
      <c r="I53" s="54"/>
      <c r="J53" s="55"/>
      <c r="K53" s="55"/>
      <c r="L53" s="55"/>
      <c r="M53" s="55"/>
      <c r="N53" s="56"/>
      <c r="P53" s="6"/>
      <c r="Q53" s="6"/>
    </row>
    <row r="54" spans="1:17">
      <c r="A54" s="5"/>
      <c r="B54" s="5" t="s">
        <v>54</v>
      </c>
      <c r="C54" s="6"/>
      <c r="D54" s="6"/>
      <c r="E54" s="135"/>
      <c r="F54" s="225">
        <v>0</v>
      </c>
      <c r="G54" s="226"/>
      <c r="H54" s="57"/>
      <c r="I54" s="54"/>
      <c r="J54" s="55"/>
      <c r="K54" s="55"/>
      <c r="L54" s="55"/>
      <c r="M54" s="55"/>
      <c r="N54" s="56"/>
      <c r="P54" s="185"/>
      <c r="Q54" s="185"/>
    </row>
    <row r="55" spans="1:17">
      <c r="A55" s="5"/>
      <c r="B55" s="5" t="s">
        <v>48</v>
      </c>
      <c r="C55" s="6"/>
      <c r="D55" s="6"/>
      <c r="E55" s="135"/>
      <c r="F55" s="239">
        <f>SUM(F50:G54)</f>
        <v>0</v>
      </c>
      <c r="G55" s="240"/>
      <c r="H55" s="6"/>
      <c r="I55" s="54"/>
      <c r="J55" s="55"/>
      <c r="K55" s="55"/>
      <c r="L55" s="55"/>
      <c r="M55" s="55"/>
      <c r="N55" s="56"/>
      <c r="P55" s="44"/>
      <c r="Q55" s="6"/>
    </row>
    <row r="56" spans="1:17">
      <c r="A56" s="5"/>
      <c r="B56" s="5" t="s">
        <v>55</v>
      </c>
      <c r="C56" s="6"/>
      <c r="D56" s="6"/>
      <c r="E56" s="135"/>
      <c r="F56" s="241">
        <f>+M46-F55</f>
        <v>5220.3999999999996</v>
      </c>
      <c r="G56" s="242"/>
      <c r="H56" s="6"/>
      <c r="I56" s="58"/>
      <c r="J56" s="31"/>
      <c r="K56" s="31"/>
      <c r="L56" s="31"/>
      <c r="M56" s="31"/>
      <c r="N56" s="59"/>
      <c r="P56" s="44"/>
      <c r="Q56" s="6"/>
    </row>
    <row r="57" spans="1:17" ht="12" thickBot="1">
      <c r="A57" s="5"/>
      <c r="B57" s="60" t="s">
        <v>49</v>
      </c>
      <c r="C57" s="30"/>
      <c r="D57" s="30"/>
      <c r="E57" s="61"/>
      <c r="F57" s="243">
        <f>+F55+F56</f>
        <v>5220.3999999999996</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28"/>
      <c r="C59" s="129"/>
      <c r="D59" s="129"/>
      <c r="E59" s="129"/>
      <c r="F59" s="129"/>
      <c r="G59" s="129"/>
      <c r="H59" s="6"/>
      <c r="I59" s="129"/>
      <c r="J59" s="129"/>
      <c r="K59" s="129"/>
      <c r="L59" s="129"/>
      <c r="M59" s="129"/>
      <c r="N59" s="13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201</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202</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F57:G57"/>
    <mergeCell ref="B64:G64"/>
    <mergeCell ref="I64:N64"/>
    <mergeCell ref="B60:G60"/>
    <mergeCell ref="B61:G61"/>
    <mergeCell ref="I61:N61"/>
    <mergeCell ref="B62:G62"/>
    <mergeCell ref="I62:N62"/>
    <mergeCell ref="B63:G63"/>
    <mergeCell ref="I63:N63"/>
    <mergeCell ref="B58:G58"/>
    <mergeCell ref="I58:N58"/>
    <mergeCell ref="F51:G51"/>
    <mergeCell ref="F52:G52"/>
    <mergeCell ref="P54:Q54"/>
    <mergeCell ref="F55:G55"/>
    <mergeCell ref="F56:G56"/>
    <mergeCell ref="F53:G53"/>
    <mergeCell ref="F54:G54"/>
    <mergeCell ref="M47:N47"/>
    <mergeCell ref="C42:E42"/>
    <mergeCell ref="G42:I42"/>
    <mergeCell ref="K42:L42"/>
    <mergeCell ref="M42:N42"/>
    <mergeCell ref="K44:L44"/>
    <mergeCell ref="M44:N44"/>
    <mergeCell ref="M45:N45"/>
    <mergeCell ref="F46:G46"/>
    <mergeCell ref="M46:N46"/>
    <mergeCell ref="F48:G48"/>
    <mergeCell ref="F49:G49"/>
    <mergeCell ref="F50:G50"/>
    <mergeCell ref="C38:E38"/>
    <mergeCell ref="G38:I38"/>
    <mergeCell ref="F47:G47"/>
    <mergeCell ref="P42:Q42"/>
    <mergeCell ref="H43:I43"/>
    <mergeCell ref="M43:N43"/>
    <mergeCell ref="C39:E39"/>
    <mergeCell ref="G39:I39"/>
    <mergeCell ref="C40:E40"/>
    <mergeCell ref="G40:I40"/>
    <mergeCell ref="M40:N40"/>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zoomScaleNormal="100" workbookViewId="0">
      <selection activeCell="T13" sqref="T13"/>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63</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68"/>
      <c r="M4" s="168"/>
      <c r="N4" s="10" t="s">
        <v>2</v>
      </c>
    </row>
    <row r="5" spans="1:22">
      <c r="A5" s="5"/>
      <c r="B5" s="5"/>
      <c r="C5" s="6"/>
      <c r="D5" s="6"/>
      <c r="E5" s="6"/>
      <c r="F5" s="6"/>
      <c r="G5" s="11"/>
      <c r="H5" s="6"/>
      <c r="I5" s="6"/>
      <c r="J5" s="6"/>
      <c r="K5" s="6"/>
      <c r="L5" s="168" t="s">
        <v>3</v>
      </c>
      <c r="M5" s="168"/>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28</v>
      </c>
      <c r="K8" s="169" t="s">
        <v>6</v>
      </c>
      <c r="L8" s="184" t="s">
        <v>16</v>
      </c>
      <c r="M8" s="184"/>
      <c r="N8" s="13">
        <v>2019</v>
      </c>
    </row>
    <row r="9" spans="1:22">
      <c r="A9" s="5"/>
      <c r="B9" s="5"/>
      <c r="C9" s="6"/>
      <c r="D9" s="6"/>
      <c r="E9" s="6"/>
      <c r="F9" s="6"/>
      <c r="G9" s="6"/>
      <c r="H9" s="6"/>
      <c r="I9" s="6"/>
      <c r="J9" s="6"/>
      <c r="K9" s="185" t="s">
        <v>8</v>
      </c>
      <c r="L9" s="185"/>
      <c r="M9" s="186">
        <f>M46</f>
        <v>10290.200000000001</v>
      </c>
      <c r="N9" s="187"/>
    </row>
    <row r="10" spans="1:22" ht="13.5" customHeight="1">
      <c r="A10" s="5"/>
      <c r="B10" s="5" t="s">
        <v>9</v>
      </c>
      <c r="C10" s="6"/>
      <c r="D10" s="6"/>
      <c r="E10" s="6"/>
      <c r="F10" s="6"/>
      <c r="G10" s="6"/>
      <c r="H10" s="6"/>
      <c r="I10" s="6"/>
      <c r="J10" s="6"/>
      <c r="K10" s="6"/>
      <c r="L10" s="6"/>
      <c r="M10" s="6"/>
      <c r="N10" s="13"/>
    </row>
    <row r="11" spans="1:22">
      <c r="A11" s="172"/>
      <c r="B11" s="176">
        <f>$M$9</f>
        <v>10290.200000000001</v>
      </c>
      <c r="C11" s="177"/>
      <c r="D11" s="178" t="s">
        <v>277</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266</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74">
        <v>1</v>
      </c>
      <c r="F16" s="169" t="s">
        <v>6</v>
      </c>
      <c r="G16" s="184" t="s">
        <v>267</v>
      </c>
      <c r="H16" s="184"/>
      <c r="I16" s="169" t="s">
        <v>14</v>
      </c>
      <c r="J16" s="174">
        <v>4</v>
      </c>
      <c r="K16" s="169" t="s">
        <v>15</v>
      </c>
      <c r="L16" s="184" t="s">
        <v>257</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69"/>
      <c r="F23" s="184" t="s">
        <v>28</v>
      </c>
      <c r="G23" s="184"/>
      <c r="H23" s="6"/>
      <c r="I23" s="6"/>
      <c r="J23" s="11"/>
      <c r="K23" s="6"/>
      <c r="L23" s="6"/>
      <c r="M23" s="6"/>
      <c r="N23" s="13"/>
    </row>
    <row r="24" spans="1:22">
      <c r="A24" s="5"/>
      <c r="B24" s="5" t="s">
        <v>29</v>
      </c>
      <c r="C24" s="6"/>
      <c r="D24" s="23">
        <v>6</v>
      </c>
      <c r="E24" s="169" t="s">
        <v>30</v>
      </c>
      <c r="F24" s="209">
        <v>1120</v>
      </c>
      <c r="G24" s="210"/>
      <c r="H24" s="6" t="s">
        <v>31</v>
      </c>
      <c r="I24" s="6"/>
      <c r="J24" s="24"/>
      <c r="K24" s="6"/>
      <c r="L24" s="6"/>
      <c r="M24" s="211"/>
      <c r="N24" s="212"/>
    </row>
    <row r="25" spans="1:22">
      <c r="A25" s="5"/>
      <c r="B25" s="5" t="s">
        <v>29</v>
      </c>
      <c r="C25" s="6"/>
      <c r="D25" s="23">
        <v>2</v>
      </c>
      <c r="E25" s="169" t="s">
        <v>30</v>
      </c>
      <c r="F25" s="213">
        <v>640</v>
      </c>
      <c r="G25" s="213"/>
      <c r="H25" s="6" t="s">
        <v>32</v>
      </c>
      <c r="I25" s="6"/>
      <c r="J25" s="11"/>
      <c r="K25" s="6" t="s">
        <v>33</v>
      </c>
      <c r="L25" s="6"/>
      <c r="M25" s="214">
        <f>D24*F24+D25*F25</f>
        <v>8000</v>
      </c>
      <c r="N25" s="214"/>
    </row>
    <row r="26" spans="1:22">
      <c r="A26" s="5"/>
      <c r="B26" s="22" t="s">
        <v>34</v>
      </c>
      <c r="C26" s="6"/>
      <c r="D26" s="25"/>
      <c r="E26" s="169"/>
      <c r="F26" s="215"/>
      <c r="G26" s="215"/>
      <c r="H26" s="6"/>
      <c r="I26" s="6"/>
      <c r="J26" s="6"/>
      <c r="K26" s="6"/>
      <c r="L26" s="6"/>
      <c r="M26" s="216"/>
      <c r="N26" s="217"/>
    </row>
    <row r="27" spans="1:22" ht="12">
      <c r="A27" s="5"/>
      <c r="B27" s="5" t="s">
        <v>6</v>
      </c>
      <c r="C27" s="184" t="s">
        <v>35</v>
      </c>
      <c r="D27" s="184"/>
      <c r="E27" s="184"/>
      <c r="F27" s="169" t="s">
        <v>30</v>
      </c>
      <c r="G27" s="184" t="s">
        <v>268</v>
      </c>
      <c r="H27" s="184"/>
      <c r="I27" s="184"/>
      <c r="J27" s="27">
        <v>238</v>
      </c>
      <c r="K27" s="6" t="s">
        <v>36</v>
      </c>
      <c r="L27" s="6"/>
      <c r="M27" s="218"/>
      <c r="N27" s="219"/>
    </row>
    <row r="28" spans="1:22">
      <c r="A28" s="5"/>
      <c r="B28" s="5" t="s">
        <v>6</v>
      </c>
      <c r="C28" s="184" t="s">
        <v>268</v>
      </c>
      <c r="D28" s="184"/>
      <c r="E28" s="184"/>
      <c r="F28" s="28" t="s">
        <v>30</v>
      </c>
      <c r="G28" s="184" t="s">
        <v>66</v>
      </c>
      <c r="H28" s="184"/>
      <c r="I28" s="184"/>
      <c r="J28" s="27">
        <v>95</v>
      </c>
      <c r="K28" s="6" t="s">
        <v>36</v>
      </c>
      <c r="L28" s="6"/>
      <c r="M28" s="6"/>
      <c r="N28" s="29"/>
    </row>
    <row r="29" spans="1:22">
      <c r="A29" s="5"/>
      <c r="B29" s="5" t="s">
        <v>6</v>
      </c>
      <c r="C29" s="184" t="s">
        <v>67</v>
      </c>
      <c r="D29" s="184"/>
      <c r="E29" s="184"/>
      <c r="F29" s="169" t="s">
        <v>30</v>
      </c>
      <c r="G29" s="184" t="s">
        <v>269</v>
      </c>
      <c r="H29" s="184"/>
      <c r="I29" s="184"/>
      <c r="J29" s="27">
        <v>119</v>
      </c>
      <c r="K29" s="6" t="s">
        <v>36</v>
      </c>
      <c r="L29" s="6"/>
      <c r="M29" s="6"/>
      <c r="N29" s="13"/>
    </row>
    <row r="30" spans="1:22">
      <c r="A30" s="5"/>
      <c r="B30" s="5" t="s">
        <v>6</v>
      </c>
      <c r="C30" s="184" t="s">
        <v>269</v>
      </c>
      <c r="D30" s="184"/>
      <c r="E30" s="184"/>
      <c r="F30" s="28" t="s">
        <v>30</v>
      </c>
      <c r="G30" s="184" t="s">
        <v>67</v>
      </c>
      <c r="H30" s="184"/>
      <c r="I30" s="184"/>
      <c r="J30" s="27">
        <v>119</v>
      </c>
      <c r="K30" s="6" t="s">
        <v>36</v>
      </c>
      <c r="L30" s="6"/>
      <c r="M30" s="6"/>
      <c r="N30" s="13"/>
    </row>
    <row r="31" spans="1:22" ht="11.25" customHeight="1">
      <c r="A31" s="5"/>
      <c r="B31" s="5" t="s">
        <v>6</v>
      </c>
      <c r="C31" s="184" t="s">
        <v>67</v>
      </c>
      <c r="D31" s="184"/>
      <c r="E31" s="184"/>
      <c r="F31" s="169" t="s">
        <v>30</v>
      </c>
      <c r="G31" s="184" t="s">
        <v>270</v>
      </c>
      <c r="H31" s="184"/>
      <c r="I31" s="184"/>
      <c r="J31" s="27">
        <v>85</v>
      </c>
      <c r="K31" s="6" t="s">
        <v>36</v>
      </c>
      <c r="L31" s="6"/>
      <c r="M31" s="6"/>
      <c r="N31" s="13"/>
    </row>
    <row r="32" spans="1:22">
      <c r="A32" s="5"/>
      <c r="B32" s="5" t="s">
        <v>6</v>
      </c>
      <c r="C32" s="184" t="s">
        <v>270</v>
      </c>
      <c r="D32" s="184"/>
      <c r="E32" s="184"/>
      <c r="F32" s="28" t="s">
        <v>30</v>
      </c>
      <c r="G32" s="184" t="s">
        <v>66</v>
      </c>
      <c r="H32" s="184"/>
      <c r="I32" s="184"/>
      <c r="J32" s="27">
        <v>85</v>
      </c>
      <c r="K32" s="6" t="s">
        <v>36</v>
      </c>
      <c r="L32" s="6"/>
      <c r="M32" s="6"/>
      <c r="N32" s="13"/>
    </row>
    <row r="33" spans="1:18" ht="11.25" customHeight="1">
      <c r="A33" s="5"/>
      <c r="B33" s="5" t="s">
        <v>6</v>
      </c>
      <c r="C33" s="207" t="s">
        <v>67</v>
      </c>
      <c r="D33" s="207"/>
      <c r="E33" s="207"/>
      <c r="F33" s="28" t="s">
        <v>30</v>
      </c>
      <c r="G33" s="207" t="s">
        <v>68</v>
      </c>
      <c r="H33" s="207"/>
      <c r="I33" s="207"/>
      <c r="J33" s="30">
        <v>15</v>
      </c>
      <c r="K33" s="6" t="s">
        <v>36</v>
      </c>
      <c r="L33" s="6"/>
      <c r="M33" s="6"/>
      <c r="N33" s="13"/>
    </row>
    <row r="34" spans="1:18">
      <c r="A34" s="5"/>
      <c r="B34" s="5" t="s">
        <v>6</v>
      </c>
      <c r="C34" s="184" t="s">
        <v>271</v>
      </c>
      <c r="D34" s="184"/>
      <c r="E34" s="184"/>
      <c r="F34" s="28" t="s">
        <v>30</v>
      </c>
      <c r="G34" s="184" t="s">
        <v>192</v>
      </c>
      <c r="H34" s="184"/>
      <c r="I34" s="184"/>
      <c r="J34" s="27">
        <v>185</v>
      </c>
      <c r="K34" s="6" t="s">
        <v>36</v>
      </c>
      <c r="L34" s="6"/>
      <c r="M34" s="6"/>
      <c r="N34" s="13"/>
    </row>
    <row r="35" spans="1:18">
      <c r="A35" s="5"/>
      <c r="B35" s="5"/>
      <c r="C35" s="207" t="s">
        <v>37</v>
      </c>
      <c r="D35" s="207"/>
      <c r="E35" s="207"/>
      <c r="F35" s="28" t="s">
        <v>30</v>
      </c>
      <c r="G35" s="207" t="s">
        <v>37</v>
      </c>
      <c r="H35" s="207"/>
      <c r="I35" s="207"/>
      <c r="J35" s="31">
        <v>100</v>
      </c>
      <c r="K35" s="6" t="s">
        <v>36</v>
      </c>
      <c r="L35" s="6"/>
      <c r="M35" s="6"/>
      <c r="N35" s="13"/>
    </row>
    <row r="36" spans="1:18">
      <c r="A36" s="5"/>
      <c r="B36" s="5"/>
      <c r="C36" s="207"/>
      <c r="D36" s="207"/>
      <c r="E36" s="207"/>
      <c r="F36" s="169" t="s">
        <v>30</v>
      </c>
      <c r="G36" s="207"/>
      <c r="H36" s="207"/>
      <c r="I36" s="207"/>
      <c r="J36" s="31"/>
      <c r="K36" s="6" t="s">
        <v>36</v>
      </c>
      <c r="L36" s="6"/>
      <c r="M36" s="6"/>
      <c r="N36" s="13"/>
    </row>
    <row r="37" spans="1:18">
      <c r="A37" s="5"/>
      <c r="B37" s="5"/>
      <c r="C37" s="207"/>
      <c r="D37" s="207"/>
      <c r="E37" s="207"/>
      <c r="F37" s="169" t="s">
        <v>30</v>
      </c>
      <c r="G37" s="207"/>
      <c r="H37" s="207"/>
      <c r="I37" s="207"/>
      <c r="J37" s="31"/>
      <c r="K37" s="6" t="s">
        <v>36</v>
      </c>
      <c r="L37" s="6"/>
      <c r="M37" s="6"/>
      <c r="N37" s="13"/>
    </row>
    <row r="38" spans="1:18">
      <c r="A38" s="5"/>
      <c r="B38" s="5"/>
      <c r="C38" s="207"/>
      <c r="D38" s="207"/>
      <c r="E38" s="207"/>
      <c r="F38" s="169" t="s">
        <v>30</v>
      </c>
      <c r="G38" s="207"/>
      <c r="H38" s="207"/>
      <c r="I38" s="207"/>
      <c r="J38" s="31"/>
      <c r="K38" s="6" t="s">
        <v>36</v>
      </c>
      <c r="L38" s="6"/>
      <c r="M38" s="6"/>
      <c r="N38" s="13"/>
    </row>
    <row r="39" spans="1:18">
      <c r="A39" s="5"/>
      <c r="B39" s="5"/>
      <c r="C39" s="207"/>
      <c r="D39" s="207"/>
      <c r="E39" s="207"/>
      <c r="F39" s="169" t="s">
        <v>30</v>
      </c>
      <c r="G39" s="207"/>
      <c r="H39" s="207"/>
      <c r="I39" s="207"/>
      <c r="J39" s="31"/>
      <c r="K39" s="6" t="s">
        <v>36</v>
      </c>
      <c r="L39" s="6"/>
      <c r="M39" s="32"/>
      <c r="N39" s="33"/>
    </row>
    <row r="40" spans="1:18">
      <c r="A40" s="5"/>
      <c r="B40" s="5"/>
      <c r="C40" s="207"/>
      <c r="D40" s="207"/>
      <c r="E40" s="207"/>
      <c r="F40" s="169" t="s">
        <v>30</v>
      </c>
      <c r="G40" s="207"/>
      <c r="H40" s="207"/>
      <c r="I40" s="207"/>
      <c r="J40" s="31"/>
      <c r="K40" s="6" t="s">
        <v>36</v>
      </c>
      <c r="L40" s="173"/>
      <c r="M40" s="221">
        <f>M25</f>
        <v>8000</v>
      </c>
      <c r="N40" s="222"/>
    </row>
    <row r="41" spans="1:18">
      <c r="A41" s="5"/>
      <c r="B41" s="5"/>
      <c r="C41" s="207"/>
      <c r="D41" s="207"/>
      <c r="E41" s="207"/>
      <c r="F41" s="16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1041</v>
      </c>
      <c r="K43" s="42"/>
      <c r="L43" s="175" t="s">
        <v>34</v>
      </c>
      <c r="M43" s="209">
        <f>J43*J44</f>
        <v>2290.2000000000003</v>
      </c>
      <c r="N43" s="220"/>
      <c r="P43" s="44"/>
      <c r="Q43" s="6"/>
    </row>
    <row r="44" spans="1:18">
      <c r="A44" s="5"/>
      <c r="B44" s="5"/>
      <c r="C44" s="7"/>
      <c r="D44" s="6"/>
      <c r="E44" s="6"/>
      <c r="F44" s="6"/>
      <c r="G44" s="45"/>
      <c r="I44" s="168" t="s">
        <v>42</v>
      </c>
      <c r="J44" s="46">
        <v>2.2000000000000002</v>
      </c>
      <c r="K44" s="229" t="s">
        <v>43</v>
      </c>
      <c r="L44" s="230"/>
      <c r="M44" s="209"/>
      <c r="N44" s="220"/>
      <c r="P44" s="44"/>
      <c r="Q44" s="6"/>
    </row>
    <row r="45" spans="1:18">
      <c r="A45" s="5"/>
      <c r="B45" s="5"/>
      <c r="C45" s="7"/>
      <c r="D45" s="6"/>
      <c r="E45" s="6"/>
      <c r="F45" s="6"/>
      <c r="G45" s="45"/>
      <c r="H45" s="47"/>
      <c r="I45" s="47"/>
      <c r="J45" s="42"/>
      <c r="K45" s="42"/>
      <c r="L45" s="175" t="s">
        <v>44</v>
      </c>
      <c r="M45" s="231"/>
      <c r="N45" s="232"/>
      <c r="P45" s="44"/>
      <c r="Q45" s="6"/>
    </row>
    <row r="46" spans="1:18">
      <c r="A46" s="5"/>
      <c r="B46" s="5" t="s">
        <v>45</v>
      </c>
      <c r="C46" s="6"/>
      <c r="D46" s="6"/>
      <c r="E46" s="173"/>
      <c r="F46" s="233">
        <v>0</v>
      </c>
      <c r="G46" s="234"/>
      <c r="H46" s="175"/>
      <c r="I46" s="175"/>
      <c r="J46" s="175"/>
      <c r="K46" s="6" t="s">
        <v>46</v>
      </c>
      <c r="L46" s="173"/>
      <c r="M46" s="186">
        <f>M43+M42+M40+M44+M45</f>
        <v>10290.200000000001</v>
      </c>
      <c r="N46" s="187"/>
      <c r="O46" s="48"/>
      <c r="P46" s="44"/>
      <c r="Q46" s="11"/>
    </row>
    <row r="47" spans="1:18">
      <c r="A47" s="5"/>
      <c r="B47" s="5" t="s">
        <v>47</v>
      </c>
      <c r="C47" s="6"/>
      <c r="D47" s="6"/>
      <c r="E47" s="173"/>
      <c r="F47" s="225">
        <v>0</v>
      </c>
      <c r="G47" s="226"/>
      <c r="H47" s="175"/>
      <c r="I47" s="175"/>
      <c r="J47" s="175"/>
      <c r="K47" s="6" t="s">
        <v>48</v>
      </c>
      <c r="L47" s="173"/>
      <c r="M47" s="186"/>
      <c r="N47" s="187"/>
      <c r="P47" s="44"/>
      <c r="Q47" s="11"/>
    </row>
    <row r="48" spans="1:18">
      <c r="A48" s="5"/>
      <c r="B48" s="5" t="s">
        <v>49</v>
      </c>
      <c r="C48" s="6"/>
      <c r="D48" s="6"/>
      <c r="E48" s="173"/>
      <c r="F48" s="237">
        <f>SUM(F46:G47)</f>
        <v>0</v>
      </c>
      <c r="G48" s="238"/>
      <c r="H48" s="175"/>
      <c r="I48" s="175"/>
      <c r="J48" s="175"/>
      <c r="K48" s="6"/>
      <c r="L48" s="173"/>
      <c r="M48" s="49"/>
      <c r="N48" s="50"/>
      <c r="P48" s="44"/>
      <c r="Q48" s="51"/>
    </row>
    <row r="49" spans="1:17">
      <c r="A49" s="5"/>
      <c r="B49" s="5" t="s">
        <v>50</v>
      </c>
      <c r="C49" s="6"/>
      <c r="D49" s="6"/>
      <c r="E49" s="173"/>
      <c r="F49" s="225">
        <v>0</v>
      </c>
      <c r="G49" s="226"/>
      <c r="H49" s="175"/>
      <c r="I49" s="175"/>
      <c r="J49" s="175"/>
      <c r="K49" s="6"/>
      <c r="L49" s="173"/>
      <c r="M49" s="49"/>
      <c r="N49" s="50"/>
      <c r="P49" s="44"/>
      <c r="Q49" s="11"/>
    </row>
    <row r="50" spans="1:17">
      <c r="A50" s="5"/>
      <c r="B50" s="5" t="s">
        <v>49</v>
      </c>
      <c r="C50" s="6"/>
      <c r="D50" s="6"/>
      <c r="E50" s="173"/>
      <c r="F50" s="237">
        <f>SUM(F48:G49)</f>
        <v>0</v>
      </c>
      <c r="G50" s="238"/>
      <c r="H50" s="175"/>
      <c r="I50" s="175"/>
      <c r="J50" s="175"/>
      <c r="K50" s="6"/>
      <c r="L50" s="173"/>
      <c r="M50" s="49"/>
      <c r="N50" s="50"/>
      <c r="P50" s="44"/>
      <c r="Q50" s="11"/>
    </row>
    <row r="51" spans="1:17">
      <c r="A51" s="5"/>
      <c r="B51" s="5" t="s">
        <v>34</v>
      </c>
      <c r="C51" s="6"/>
      <c r="D51" s="6"/>
      <c r="E51" s="173"/>
      <c r="F51" s="233">
        <v>0</v>
      </c>
      <c r="G51" s="234"/>
      <c r="H51" s="6"/>
      <c r="I51" s="52" t="s">
        <v>51</v>
      </c>
      <c r="J51" s="39"/>
      <c r="K51" s="39"/>
      <c r="L51" s="39"/>
      <c r="M51" s="39"/>
      <c r="N51" s="53"/>
      <c r="P51" s="44"/>
      <c r="Q51" s="11"/>
    </row>
    <row r="52" spans="1:17">
      <c r="A52" s="5"/>
      <c r="B52" s="5" t="s">
        <v>52</v>
      </c>
      <c r="C52" s="6"/>
      <c r="D52" s="6"/>
      <c r="E52" s="173"/>
      <c r="F52" s="225">
        <v>0</v>
      </c>
      <c r="G52" s="226"/>
      <c r="H52" s="6"/>
      <c r="I52" s="54" t="s">
        <v>273</v>
      </c>
      <c r="J52" s="55"/>
      <c r="K52" s="55"/>
      <c r="L52" s="55"/>
      <c r="M52" s="55"/>
      <c r="N52" s="56"/>
      <c r="P52" s="6"/>
      <c r="Q52" s="6"/>
    </row>
    <row r="53" spans="1:17">
      <c r="A53" s="5"/>
      <c r="B53" s="5" t="s">
        <v>44</v>
      </c>
      <c r="C53" s="6"/>
      <c r="D53" s="6"/>
      <c r="E53" s="173" t="s">
        <v>53</v>
      </c>
      <c r="F53" s="225">
        <v>0</v>
      </c>
      <c r="G53" s="226"/>
      <c r="H53" s="6"/>
      <c r="I53" s="54" t="s">
        <v>274</v>
      </c>
      <c r="J53" s="55"/>
      <c r="K53" s="55"/>
      <c r="L53" s="55"/>
      <c r="M53" s="55"/>
      <c r="N53" s="56"/>
      <c r="P53" s="6"/>
      <c r="Q53" s="6"/>
    </row>
    <row r="54" spans="1:17">
      <c r="A54" s="5"/>
      <c r="B54" s="5" t="s">
        <v>54</v>
      </c>
      <c r="C54" s="6"/>
      <c r="D54" s="6"/>
      <c r="E54" s="173"/>
      <c r="F54" s="225">
        <v>0</v>
      </c>
      <c r="G54" s="226"/>
      <c r="H54" s="57"/>
      <c r="I54" s="54" t="s">
        <v>275</v>
      </c>
      <c r="J54" s="55"/>
      <c r="K54" s="55"/>
      <c r="L54" s="55"/>
      <c r="M54" s="55"/>
      <c r="N54" s="56"/>
      <c r="P54" s="185"/>
      <c r="Q54" s="185"/>
    </row>
    <row r="55" spans="1:17">
      <c r="A55" s="5"/>
      <c r="B55" s="5" t="s">
        <v>48</v>
      </c>
      <c r="C55" s="6"/>
      <c r="D55" s="6"/>
      <c r="E55" s="173"/>
      <c r="F55" s="239">
        <f>SUM(F50:G54)</f>
        <v>0</v>
      </c>
      <c r="G55" s="240"/>
      <c r="H55" s="6"/>
      <c r="I55" s="54" t="s">
        <v>276</v>
      </c>
      <c r="J55" s="55"/>
      <c r="K55" s="55"/>
      <c r="L55" s="55"/>
      <c r="M55" s="55"/>
      <c r="N55" s="56"/>
      <c r="P55" s="44"/>
      <c r="Q55" s="6"/>
    </row>
    <row r="56" spans="1:17">
      <c r="A56" s="5"/>
      <c r="B56" s="5" t="s">
        <v>55</v>
      </c>
      <c r="C56" s="6"/>
      <c r="D56" s="6"/>
      <c r="E56" s="173"/>
      <c r="F56" s="241">
        <f>+M46-F55</f>
        <v>10290.200000000001</v>
      </c>
      <c r="G56" s="242"/>
      <c r="H56" s="6"/>
      <c r="I56" s="58"/>
      <c r="J56" s="31"/>
      <c r="K56" s="31"/>
      <c r="L56" s="31"/>
      <c r="M56" s="31"/>
      <c r="N56" s="59"/>
      <c r="P56" s="44"/>
      <c r="Q56" s="6"/>
    </row>
    <row r="57" spans="1:17" ht="12" thickBot="1">
      <c r="A57" s="5"/>
      <c r="B57" s="60" t="s">
        <v>49</v>
      </c>
      <c r="C57" s="30"/>
      <c r="D57" s="30"/>
      <c r="E57" s="61"/>
      <c r="F57" s="243">
        <f>+F55+F56</f>
        <v>10290.200000000001</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70"/>
      <c r="C59" s="169"/>
      <c r="D59" s="169"/>
      <c r="E59" s="169"/>
      <c r="F59" s="169"/>
      <c r="G59" s="169"/>
      <c r="H59" s="6"/>
      <c r="I59" s="169"/>
      <c r="J59" s="169"/>
      <c r="K59" s="169"/>
      <c r="L59" s="169"/>
      <c r="M59" s="169"/>
      <c r="N59" s="171"/>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231</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272</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P54:Q54"/>
    <mergeCell ref="F55:G55"/>
    <mergeCell ref="F56:G56"/>
    <mergeCell ref="F57:G57"/>
    <mergeCell ref="B64:G64"/>
    <mergeCell ref="I64:N64"/>
    <mergeCell ref="B60:G60"/>
    <mergeCell ref="B61:G61"/>
    <mergeCell ref="I61:N61"/>
    <mergeCell ref="B62:G62"/>
    <mergeCell ref="I62:N62"/>
    <mergeCell ref="B63:G63"/>
    <mergeCell ref="I63:N63"/>
    <mergeCell ref="B58:G58"/>
    <mergeCell ref="I58:N58"/>
    <mergeCell ref="F48:G48"/>
    <mergeCell ref="F49:G49"/>
    <mergeCell ref="F50:G50"/>
    <mergeCell ref="F51:G51"/>
    <mergeCell ref="F52:G52"/>
    <mergeCell ref="F53:G53"/>
    <mergeCell ref="F54:G54"/>
    <mergeCell ref="F47:G47"/>
    <mergeCell ref="M47:N47"/>
    <mergeCell ref="C42:E42"/>
    <mergeCell ref="G42:I42"/>
    <mergeCell ref="K42:L42"/>
    <mergeCell ref="M42:N42"/>
    <mergeCell ref="K44:L44"/>
    <mergeCell ref="M44:N44"/>
    <mergeCell ref="M45:N45"/>
    <mergeCell ref="F46:G46"/>
    <mergeCell ref="M46:N46"/>
    <mergeCell ref="P42:Q42"/>
    <mergeCell ref="H43:I43"/>
    <mergeCell ref="M43:N43"/>
    <mergeCell ref="C39:E39"/>
    <mergeCell ref="G39:I39"/>
    <mergeCell ref="C40:E40"/>
    <mergeCell ref="G40:I40"/>
    <mergeCell ref="M40:N40"/>
    <mergeCell ref="C41:E41"/>
    <mergeCell ref="G41:I41"/>
    <mergeCell ref="M41:N41"/>
    <mergeCell ref="C36:E36"/>
    <mergeCell ref="G36:I36"/>
    <mergeCell ref="C37:E37"/>
    <mergeCell ref="G37:I37"/>
    <mergeCell ref="C38:E38"/>
    <mergeCell ref="G38:I38"/>
    <mergeCell ref="C33:E33"/>
    <mergeCell ref="G33:I33"/>
    <mergeCell ref="C34:E34"/>
    <mergeCell ref="G34:I34"/>
    <mergeCell ref="C35:E35"/>
    <mergeCell ref="G35:I35"/>
    <mergeCell ref="C30:E30"/>
    <mergeCell ref="G30:I30"/>
    <mergeCell ref="C31:E31"/>
    <mergeCell ref="G31:I31"/>
    <mergeCell ref="C32:E32"/>
    <mergeCell ref="G32:I32"/>
    <mergeCell ref="L20:N20"/>
    <mergeCell ref="C29:E29"/>
    <mergeCell ref="G29:I29"/>
    <mergeCell ref="F23:G23"/>
    <mergeCell ref="F24:G24"/>
    <mergeCell ref="M24:N24"/>
    <mergeCell ref="F25:G25"/>
    <mergeCell ref="M25:N25"/>
    <mergeCell ref="F26:G26"/>
    <mergeCell ref="M26:N26"/>
    <mergeCell ref="C27:E27"/>
    <mergeCell ref="G27:I27"/>
    <mergeCell ref="M27:N27"/>
    <mergeCell ref="C28:E28"/>
    <mergeCell ref="G28:I28"/>
    <mergeCell ref="B21:E21"/>
    <mergeCell ref="F21:I21"/>
    <mergeCell ref="J21:K21"/>
    <mergeCell ref="L21:N21"/>
    <mergeCell ref="B13:N15"/>
    <mergeCell ref="G16:H16"/>
    <mergeCell ref="L16:M16"/>
    <mergeCell ref="B17:N17"/>
    <mergeCell ref="B18:C18"/>
    <mergeCell ref="E18:G18"/>
    <mergeCell ref="I18:J18"/>
    <mergeCell ref="L18:M18"/>
    <mergeCell ref="B19:N19"/>
    <mergeCell ref="B20:E20"/>
    <mergeCell ref="F20:I20"/>
    <mergeCell ref="J20:K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78"/>
  <sheetViews>
    <sheetView zoomScaleNormal="100" workbookViewId="0">
      <selection activeCell="S22" sqref="S2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45</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23"/>
      <c r="M4" s="123"/>
      <c r="N4" s="10" t="s">
        <v>2</v>
      </c>
    </row>
    <row r="5" spans="1:22">
      <c r="A5" s="5"/>
      <c r="B5" s="5"/>
      <c r="C5" s="6"/>
      <c r="D5" s="6"/>
      <c r="E5" s="6"/>
      <c r="F5" s="6"/>
      <c r="G5" s="11"/>
      <c r="H5" s="6"/>
      <c r="I5" s="6"/>
      <c r="J5" s="6"/>
      <c r="K5" s="6"/>
      <c r="L5" s="123" t="s">
        <v>3</v>
      </c>
      <c r="M5" s="123"/>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17</v>
      </c>
      <c r="K8" s="121" t="s">
        <v>6</v>
      </c>
      <c r="L8" s="184" t="s">
        <v>16</v>
      </c>
      <c r="M8" s="184"/>
      <c r="N8" s="13">
        <v>2019</v>
      </c>
    </row>
    <row r="9" spans="1:22">
      <c r="A9" s="5"/>
      <c r="B9" s="5"/>
      <c r="C9" s="6"/>
      <c r="D9" s="6"/>
      <c r="E9" s="6"/>
      <c r="F9" s="6"/>
      <c r="G9" s="6"/>
      <c r="H9" s="6"/>
      <c r="I9" s="6"/>
      <c r="J9" s="6"/>
      <c r="K9" s="185" t="s">
        <v>8</v>
      </c>
      <c r="L9" s="185"/>
      <c r="M9" s="186">
        <f>M46</f>
        <v>3084</v>
      </c>
      <c r="N9" s="187"/>
    </row>
    <row r="10" spans="1:22" ht="13.5" customHeight="1">
      <c r="A10" s="5"/>
      <c r="B10" s="5" t="s">
        <v>9</v>
      </c>
      <c r="C10" s="6"/>
      <c r="D10" s="6"/>
      <c r="E10" s="6"/>
      <c r="F10" s="6"/>
      <c r="G10" s="6"/>
      <c r="H10" s="6"/>
      <c r="I10" s="6"/>
      <c r="J10" s="6"/>
      <c r="K10" s="6"/>
      <c r="L10" s="6"/>
      <c r="M10" s="6"/>
      <c r="N10" s="13"/>
    </row>
    <row r="11" spans="1:22">
      <c r="A11" s="126"/>
      <c r="B11" s="176">
        <f>$M$9</f>
        <v>3084</v>
      </c>
      <c r="C11" s="177"/>
      <c r="D11" s="178" t="s">
        <v>216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214</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24">
        <v>18</v>
      </c>
      <c r="F16" s="121" t="s">
        <v>6</v>
      </c>
      <c r="G16" s="184" t="s">
        <v>16</v>
      </c>
      <c r="H16" s="184"/>
      <c r="I16" s="121" t="s">
        <v>14</v>
      </c>
      <c r="J16" s="124">
        <v>20</v>
      </c>
      <c r="K16" s="121"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21"/>
      <c r="F23" s="184" t="s">
        <v>28</v>
      </c>
      <c r="G23" s="184"/>
      <c r="H23" s="6"/>
      <c r="I23" s="6"/>
      <c r="J23" s="11"/>
      <c r="K23" s="6"/>
      <c r="L23" s="6"/>
      <c r="M23" s="6"/>
      <c r="N23" s="13"/>
    </row>
    <row r="24" spans="1:22">
      <c r="A24" s="5"/>
      <c r="B24" s="5" t="s">
        <v>29</v>
      </c>
      <c r="C24" s="6"/>
      <c r="D24" s="23">
        <v>1</v>
      </c>
      <c r="E24" s="121" t="s">
        <v>30</v>
      </c>
      <c r="F24" s="209">
        <v>1120</v>
      </c>
      <c r="G24" s="210"/>
      <c r="H24" s="6" t="s">
        <v>31</v>
      </c>
      <c r="I24" s="6"/>
      <c r="J24" s="24"/>
      <c r="K24" s="6"/>
      <c r="L24" s="6"/>
      <c r="M24" s="211"/>
      <c r="N24" s="212"/>
    </row>
    <row r="25" spans="1:22">
      <c r="A25" s="5"/>
      <c r="B25" s="5" t="s">
        <v>29</v>
      </c>
      <c r="C25" s="6"/>
      <c r="D25" s="23"/>
      <c r="E25" s="121" t="s">
        <v>30</v>
      </c>
      <c r="F25" s="213"/>
      <c r="G25" s="213"/>
      <c r="H25" s="6" t="s">
        <v>32</v>
      </c>
      <c r="I25" s="6"/>
      <c r="J25" s="11"/>
      <c r="K25" s="6" t="s">
        <v>33</v>
      </c>
      <c r="L25" s="6"/>
      <c r="M25" s="221">
        <f>D24*F24+D25*F25</f>
        <v>1120</v>
      </c>
      <c r="N25" s="222"/>
    </row>
    <row r="26" spans="1:22">
      <c r="A26" s="5"/>
      <c r="B26" s="22" t="s">
        <v>34</v>
      </c>
      <c r="C26" s="6"/>
      <c r="D26" s="25"/>
      <c r="E26" s="121"/>
      <c r="F26" s="215"/>
      <c r="G26" s="215"/>
      <c r="H26" s="6"/>
      <c r="I26" s="6"/>
      <c r="J26" s="6"/>
      <c r="K26" s="6"/>
      <c r="L26" s="6"/>
      <c r="M26" s="216"/>
      <c r="N26" s="217"/>
    </row>
    <row r="27" spans="1:22" ht="12">
      <c r="A27" s="5"/>
      <c r="B27" s="5" t="s">
        <v>6</v>
      </c>
      <c r="C27" s="184" t="s">
        <v>35</v>
      </c>
      <c r="D27" s="184"/>
      <c r="E27" s="184"/>
      <c r="F27" s="121" t="s">
        <v>30</v>
      </c>
      <c r="G27" s="184" t="s">
        <v>94</v>
      </c>
      <c r="H27" s="184"/>
      <c r="I27" s="184"/>
      <c r="J27" s="27">
        <v>110</v>
      </c>
      <c r="K27" s="6" t="s">
        <v>36</v>
      </c>
      <c r="L27" s="6"/>
      <c r="M27" s="218"/>
      <c r="N27" s="219"/>
    </row>
    <row r="28" spans="1:22">
      <c r="A28" s="5"/>
      <c r="B28" s="5" t="s">
        <v>6</v>
      </c>
      <c r="C28" s="184" t="s">
        <v>94</v>
      </c>
      <c r="D28" s="184"/>
      <c r="E28" s="184"/>
      <c r="F28" s="28" t="s">
        <v>30</v>
      </c>
      <c r="G28" s="184" t="s">
        <v>35</v>
      </c>
      <c r="H28" s="184"/>
      <c r="I28" s="184"/>
      <c r="J28" s="27">
        <v>110</v>
      </c>
      <c r="K28" s="6" t="s">
        <v>36</v>
      </c>
      <c r="L28" s="6"/>
      <c r="M28" s="6"/>
      <c r="N28" s="29"/>
    </row>
    <row r="29" spans="1:22">
      <c r="A29" s="5"/>
      <c r="B29" s="5" t="s">
        <v>6</v>
      </c>
      <c r="C29" s="184" t="s">
        <v>35</v>
      </c>
      <c r="D29" s="184"/>
      <c r="E29" s="184"/>
      <c r="F29" s="121" t="s">
        <v>30</v>
      </c>
      <c r="G29" s="184" t="s">
        <v>94</v>
      </c>
      <c r="H29" s="184"/>
      <c r="I29" s="184"/>
      <c r="J29" s="27">
        <v>110</v>
      </c>
      <c r="K29" s="6" t="s">
        <v>36</v>
      </c>
      <c r="L29" s="6"/>
      <c r="M29" s="6"/>
      <c r="N29" s="13"/>
    </row>
    <row r="30" spans="1:22">
      <c r="A30" s="5"/>
      <c r="B30" s="5" t="s">
        <v>6</v>
      </c>
      <c r="C30" s="184" t="s">
        <v>94</v>
      </c>
      <c r="D30" s="184"/>
      <c r="E30" s="184"/>
      <c r="F30" s="28" t="s">
        <v>30</v>
      </c>
      <c r="G30" s="184" t="s">
        <v>35</v>
      </c>
      <c r="H30" s="184"/>
      <c r="I30" s="184"/>
      <c r="J30" s="27">
        <v>110</v>
      </c>
      <c r="K30" s="6" t="s">
        <v>36</v>
      </c>
      <c r="L30" s="6"/>
      <c r="M30" s="6"/>
      <c r="N30" s="13"/>
    </row>
    <row r="31" spans="1:22" ht="11.25" customHeight="1">
      <c r="A31" s="5"/>
      <c r="B31" s="5" t="s">
        <v>6</v>
      </c>
      <c r="C31" s="184"/>
      <c r="D31" s="184"/>
      <c r="E31" s="184"/>
      <c r="F31" s="121"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21" t="s">
        <v>30</v>
      </c>
      <c r="G36" s="207"/>
      <c r="H36" s="207"/>
      <c r="I36" s="207"/>
      <c r="J36" s="31"/>
      <c r="K36" s="6" t="s">
        <v>36</v>
      </c>
      <c r="L36" s="6"/>
      <c r="M36" s="6"/>
      <c r="N36" s="13"/>
    </row>
    <row r="37" spans="1:18">
      <c r="A37" s="5"/>
      <c r="B37" s="5"/>
      <c r="C37" s="207"/>
      <c r="D37" s="207"/>
      <c r="E37" s="207"/>
      <c r="F37" s="121" t="s">
        <v>30</v>
      </c>
      <c r="G37" s="207"/>
      <c r="H37" s="207"/>
      <c r="I37" s="207"/>
      <c r="J37" s="31"/>
      <c r="K37" s="6" t="s">
        <v>36</v>
      </c>
      <c r="L37" s="6"/>
      <c r="M37" s="6"/>
      <c r="N37" s="13"/>
    </row>
    <row r="38" spans="1:18">
      <c r="A38" s="5"/>
      <c r="B38" s="5"/>
      <c r="C38" s="207"/>
      <c r="D38" s="207"/>
      <c r="E38" s="207"/>
      <c r="F38" s="121" t="s">
        <v>30</v>
      </c>
      <c r="G38" s="207"/>
      <c r="H38" s="207"/>
      <c r="I38" s="207"/>
      <c r="J38" s="31"/>
      <c r="K38" s="6" t="s">
        <v>36</v>
      </c>
      <c r="L38" s="6"/>
      <c r="M38" s="6"/>
      <c r="N38" s="13"/>
    </row>
    <row r="39" spans="1:18">
      <c r="A39" s="5"/>
      <c r="B39" s="5"/>
      <c r="C39" s="207"/>
      <c r="D39" s="207"/>
      <c r="E39" s="207"/>
      <c r="F39" s="121" t="s">
        <v>30</v>
      </c>
      <c r="G39" s="207"/>
      <c r="H39" s="207"/>
      <c r="I39" s="207"/>
      <c r="J39" s="31"/>
      <c r="K39" s="6" t="s">
        <v>36</v>
      </c>
      <c r="L39" s="6"/>
      <c r="M39" s="32"/>
      <c r="N39" s="33"/>
    </row>
    <row r="40" spans="1:18">
      <c r="A40" s="5"/>
      <c r="B40" s="5"/>
      <c r="C40" s="207"/>
      <c r="D40" s="207"/>
      <c r="E40" s="207"/>
      <c r="F40" s="121" t="s">
        <v>30</v>
      </c>
      <c r="G40" s="207"/>
      <c r="H40" s="207"/>
      <c r="I40" s="207"/>
      <c r="J40" s="31"/>
      <c r="K40" s="6" t="s">
        <v>36</v>
      </c>
      <c r="L40" s="127"/>
      <c r="M40" s="221">
        <f>M25</f>
        <v>1120</v>
      </c>
      <c r="N40" s="222"/>
    </row>
    <row r="41" spans="1:18">
      <c r="A41" s="5"/>
      <c r="B41" s="5"/>
      <c r="C41" s="207"/>
      <c r="D41" s="207"/>
      <c r="E41" s="207"/>
      <c r="F41" s="121"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249*4</f>
        <v>996</v>
      </c>
      <c r="N42" s="224"/>
      <c r="P42" s="185"/>
      <c r="Q42" s="185"/>
    </row>
    <row r="43" spans="1:18">
      <c r="A43" s="5"/>
      <c r="B43" s="37"/>
      <c r="C43" s="38" t="s">
        <v>41</v>
      </c>
      <c r="D43" s="39"/>
      <c r="E43" s="39"/>
      <c r="F43" s="39"/>
      <c r="G43" s="40"/>
      <c r="H43" s="182"/>
      <c r="I43" s="182"/>
      <c r="J43" s="41">
        <f>SUM(J27:J42)</f>
        <v>440</v>
      </c>
      <c r="K43" s="42"/>
      <c r="L43" s="122" t="s">
        <v>34</v>
      </c>
      <c r="M43" s="209">
        <f>J43*J44</f>
        <v>968.00000000000011</v>
      </c>
      <c r="N43" s="220"/>
      <c r="P43" s="44"/>
      <c r="Q43" s="6"/>
    </row>
    <row r="44" spans="1:18">
      <c r="A44" s="5"/>
      <c r="B44" s="5"/>
      <c r="C44" s="7"/>
      <c r="D44" s="6"/>
      <c r="E44" s="6"/>
      <c r="F44" s="6"/>
      <c r="G44" s="45"/>
      <c r="I44" s="123" t="s">
        <v>42</v>
      </c>
      <c r="J44" s="46">
        <v>2.2000000000000002</v>
      </c>
      <c r="K44" s="229" t="s">
        <v>43</v>
      </c>
      <c r="L44" s="230"/>
      <c r="M44" s="209"/>
      <c r="N44" s="220"/>
      <c r="P44" s="44"/>
      <c r="Q44" s="6"/>
    </row>
    <row r="45" spans="1:18">
      <c r="A45" s="5"/>
      <c r="B45" s="5"/>
      <c r="C45" s="7"/>
      <c r="D45" s="6"/>
      <c r="E45" s="6"/>
      <c r="F45" s="6"/>
      <c r="G45" s="45"/>
      <c r="H45" s="47"/>
      <c r="I45" s="47"/>
      <c r="J45" s="42"/>
      <c r="K45" s="42"/>
      <c r="L45" s="122" t="s">
        <v>44</v>
      </c>
      <c r="M45" s="231"/>
      <c r="N45" s="232"/>
      <c r="P45" s="44"/>
      <c r="Q45" s="6"/>
    </row>
    <row r="46" spans="1:18">
      <c r="A46" s="5"/>
      <c r="B46" s="5" t="s">
        <v>45</v>
      </c>
      <c r="C46" s="6"/>
      <c r="D46" s="6"/>
      <c r="E46" s="127"/>
      <c r="F46" s="233">
        <v>0</v>
      </c>
      <c r="G46" s="234"/>
      <c r="H46" s="122"/>
      <c r="I46" s="122"/>
      <c r="J46" s="122"/>
      <c r="K46" s="6" t="s">
        <v>46</v>
      </c>
      <c r="L46" s="127"/>
      <c r="M46" s="186">
        <f>M43+M42+M40+M44+M45</f>
        <v>3084</v>
      </c>
      <c r="N46" s="187"/>
      <c r="O46" s="48"/>
      <c r="P46" s="44"/>
      <c r="Q46" s="11"/>
    </row>
    <row r="47" spans="1:18">
      <c r="A47" s="5"/>
      <c r="B47" s="5" t="s">
        <v>47</v>
      </c>
      <c r="C47" s="6"/>
      <c r="D47" s="6"/>
      <c r="E47" s="127"/>
      <c r="F47" s="225">
        <v>0</v>
      </c>
      <c r="G47" s="226"/>
      <c r="H47" s="122"/>
      <c r="I47" s="122"/>
      <c r="J47" s="122"/>
      <c r="K47" s="6" t="s">
        <v>48</v>
      </c>
      <c r="L47" s="127"/>
      <c r="M47" s="186"/>
      <c r="N47" s="187"/>
      <c r="P47" s="44"/>
      <c r="Q47" s="11"/>
    </row>
    <row r="48" spans="1:18">
      <c r="A48" s="5"/>
      <c r="B48" s="5" t="s">
        <v>49</v>
      </c>
      <c r="C48" s="6"/>
      <c r="D48" s="6"/>
      <c r="E48" s="127"/>
      <c r="F48" s="237">
        <f>SUM(F46:G47)</f>
        <v>0</v>
      </c>
      <c r="G48" s="238"/>
      <c r="H48" s="122"/>
      <c r="I48" s="122"/>
      <c r="J48" s="122"/>
      <c r="K48" s="6"/>
      <c r="L48" s="127"/>
      <c r="M48" s="49"/>
      <c r="N48" s="50"/>
      <c r="P48" s="44"/>
      <c r="Q48" s="51"/>
    </row>
    <row r="49" spans="1:17">
      <c r="A49" s="5"/>
      <c r="B49" s="5" t="s">
        <v>50</v>
      </c>
      <c r="C49" s="6"/>
      <c r="D49" s="6"/>
      <c r="E49" s="127"/>
      <c r="F49" s="225">
        <v>0</v>
      </c>
      <c r="G49" s="226"/>
      <c r="H49" s="122"/>
      <c r="I49" s="122"/>
      <c r="J49" s="122"/>
      <c r="K49" s="6"/>
      <c r="L49" s="127"/>
      <c r="M49" s="49"/>
      <c r="N49" s="50"/>
      <c r="P49" s="44"/>
      <c r="Q49" s="11"/>
    </row>
    <row r="50" spans="1:17">
      <c r="A50" s="5"/>
      <c r="B50" s="5" t="s">
        <v>49</v>
      </c>
      <c r="C50" s="6"/>
      <c r="D50" s="6"/>
      <c r="E50" s="127"/>
      <c r="F50" s="237">
        <f>SUM(F48:G49)</f>
        <v>0</v>
      </c>
      <c r="G50" s="238"/>
      <c r="H50" s="122"/>
      <c r="I50" s="122"/>
      <c r="J50" s="122"/>
      <c r="K50" s="6"/>
      <c r="L50" s="127"/>
      <c r="M50" s="49"/>
      <c r="N50" s="50"/>
      <c r="P50" s="44"/>
      <c r="Q50" s="11"/>
    </row>
    <row r="51" spans="1:17">
      <c r="A51" s="5"/>
      <c r="B51" s="5" t="s">
        <v>34</v>
      </c>
      <c r="C51" s="6"/>
      <c r="D51" s="6"/>
      <c r="E51" s="127"/>
      <c r="F51" s="233">
        <v>0</v>
      </c>
      <c r="G51" s="234"/>
      <c r="H51" s="6"/>
      <c r="I51" s="52" t="s">
        <v>51</v>
      </c>
      <c r="J51" s="39"/>
      <c r="K51" s="39"/>
      <c r="L51" s="39"/>
      <c r="M51" s="39"/>
      <c r="N51" s="53"/>
      <c r="P51" s="44"/>
      <c r="Q51" s="11"/>
    </row>
    <row r="52" spans="1:17">
      <c r="A52" s="5"/>
      <c r="B52" s="5" t="s">
        <v>52</v>
      </c>
      <c r="C52" s="6"/>
      <c r="D52" s="6"/>
      <c r="E52" s="127"/>
      <c r="F52" s="225">
        <v>0</v>
      </c>
      <c r="G52" s="226"/>
      <c r="H52" s="6"/>
      <c r="I52" s="54"/>
      <c r="J52" s="55"/>
      <c r="K52" s="55"/>
      <c r="L52" s="55"/>
      <c r="M52" s="55"/>
      <c r="N52" s="56"/>
      <c r="P52" s="6"/>
      <c r="Q52" s="6"/>
    </row>
    <row r="53" spans="1:17">
      <c r="A53" s="5"/>
      <c r="B53" s="5" t="s">
        <v>44</v>
      </c>
      <c r="C53" s="6"/>
      <c r="D53" s="6"/>
      <c r="E53" s="127" t="s">
        <v>53</v>
      </c>
      <c r="F53" s="225">
        <v>0</v>
      </c>
      <c r="G53" s="226"/>
      <c r="H53" s="6"/>
      <c r="I53" s="54"/>
      <c r="J53" s="55"/>
      <c r="K53" s="55"/>
      <c r="L53" s="55"/>
      <c r="M53" s="55"/>
      <c r="N53" s="56"/>
      <c r="P53" s="6"/>
      <c r="Q53" s="6"/>
    </row>
    <row r="54" spans="1:17">
      <c r="A54" s="5"/>
      <c r="B54" s="5" t="s">
        <v>54</v>
      </c>
      <c r="C54" s="6"/>
      <c r="D54" s="6"/>
      <c r="E54" s="127"/>
      <c r="F54" s="225">
        <v>0</v>
      </c>
      <c r="G54" s="226"/>
      <c r="H54" s="57"/>
      <c r="I54" s="54"/>
      <c r="J54" s="55"/>
      <c r="K54" s="55"/>
      <c r="L54" s="55"/>
      <c r="M54" s="55"/>
      <c r="N54" s="56"/>
      <c r="P54" s="185"/>
      <c r="Q54" s="185"/>
    </row>
    <row r="55" spans="1:17">
      <c r="A55" s="5"/>
      <c r="B55" s="5" t="s">
        <v>48</v>
      </c>
      <c r="C55" s="6"/>
      <c r="D55" s="6"/>
      <c r="E55" s="127"/>
      <c r="F55" s="239">
        <f>SUM(F50:G54)</f>
        <v>0</v>
      </c>
      <c r="G55" s="240"/>
      <c r="H55" s="6"/>
      <c r="I55" s="54"/>
      <c r="J55" s="55"/>
      <c r="K55" s="55"/>
      <c r="L55" s="55"/>
      <c r="M55" s="55"/>
      <c r="N55" s="56"/>
      <c r="P55" s="44"/>
      <c r="Q55" s="6"/>
    </row>
    <row r="56" spans="1:17">
      <c r="A56" s="5"/>
      <c r="B56" s="5" t="s">
        <v>55</v>
      </c>
      <c r="C56" s="6"/>
      <c r="D56" s="6"/>
      <c r="E56" s="127"/>
      <c r="F56" s="241">
        <f>+M46-F55</f>
        <v>3084</v>
      </c>
      <c r="G56" s="242"/>
      <c r="H56" s="6"/>
      <c r="I56" s="58"/>
      <c r="J56" s="31"/>
      <c r="K56" s="31"/>
      <c r="L56" s="31"/>
      <c r="M56" s="31"/>
      <c r="N56" s="59"/>
      <c r="P56" s="44"/>
      <c r="Q56" s="6"/>
    </row>
    <row r="57" spans="1:17" ht="12" thickBot="1">
      <c r="A57" s="5"/>
      <c r="B57" s="60" t="s">
        <v>49</v>
      </c>
      <c r="C57" s="30"/>
      <c r="D57" s="30"/>
      <c r="E57" s="61"/>
      <c r="F57" s="243">
        <f>+F55+F56</f>
        <v>3084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20"/>
      <c r="C59" s="121"/>
      <c r="D59" s="121"/>
      <c r="E59" s="121"/>
      <c r="F59" s="121"/>
      <c r="G59" s="121"/>
      <c r="H59" s="6"/>
      <c r="I59" s="121"/>
      <c r="J59" s="121"/>
      <c r="K59" s="121"/>
      <c r="L59" s="121"/>
      <c r="M59" s="121"/>
      <c r="N59" s="125"/>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179</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215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V78"/>
  <sheetViews>
    <sheetView topLeftCell="A28" zoomScaleNormal="100" workbookViewId="0">
      <selection activeCell="Q22" sqref="Q2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44</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23"/>
      <c r="M4" s="123"/>
      <c r="N4" s="10" t="s">
        <v>2</v>
      </c>
    </row>
    <row r="5" spans="1:22">
      <c r="A5" s="5"/>
      <c r="B5" s="5"/>
      <c r="C5" s="6"/>
      <c r="D5" s="6"/>
      <c r="E5" s="6"/>
      <c r="F5" s="6"/>
      <c r="G5" s="11"/>
      <c r="H5" s="6"/>
      <c r="I5" s="6"/>
      <c r="J5" s="6"/>
      <c r="K5" s="6"/>
      <c r="L5" s="123" t="s">
        <v>3</v>
      </c>
      <c r="M5" s="123"/>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17</v>
      </c>
      <c r="K8" s="121" t="s">
        <v>6</v>
      </c>
      <c r="L8" s="184" t="s">
        <v>16</v>
      </c>
      <c r="M8" s="184"/>
      <c r="N8" s="13">
        <v>2019</v>
      </c>
    </row>
    <row r="9" spans="1:22">
      <c r="A9" s="5"/>
      <c r="B9" s="5"/>
      <c r="C9" s="6"/>
      <c r="D9" s="6"/>
      <c r="E9" s="6"/>
      <c r="F9" s="6"/>
      <c r="G9" s="6"/>
      <c r="H9" s="6"/>
      <c r="I9" s="6"/>
      <c r="J9" s="6"/>
      <c r="K9" s="185" t="s">
        <v>8</v>
      </c>
      <c r="L9" s="185"/>
      <c r="M9" s="186">
        <f>M46</f>
        <v>17782</v>
      </c>
      <c r="N9" s="187"/>
    </row>
    <row r="10" spans="1:22" ht="13.5" customHeight="1">
      <c r="A10" s="5"/>
      <c r="B10" s="5" t="s">
        <v>9</v>
      </c>
      <c r="C10" s="6"/>
      <c r="D10" s="6"/>
      <c r="E10" s="6"/>
      <c r="F10" s="6"/>
      <c r="G10" s="6"/>
      <c r="H10" s="6"/>
      <c r="I10" s="6"/>
      <c r="J10" s="6"/>
      <c r="K10" s="6"/>
      <c r="L10" s="6"/>
      <c r="M10" s="6"/>
      <c r="N10" s="13"/>
    </row>
    <row r="11" spans="1:22">
      <c r="A11" s="126"/>
      <c r="B11" s="176">
        <f>$M$9</f>
        <v>17782</v>
      </c>
      <c r="C11" s="177"/>
      <c r="D11" s="178" t="s">
        <v>213</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207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24">
        <v>18</v>
      </c>
      <c r="F16" s="121" t="s">
        <v>6</v>
      </c>
      <c r="G16" s="184" t="s">
        <v>16</v>
      </c>
      <c r="H16" s="184"/>
      <c r="I16" s="121" t="s">
        <v>14</v>
      </c>
      <c r="J16" s="124">
        <v>21</v>
      </c>
      <c r="K16" s="121"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t="s">
        <v>19</v>
      </c>
      <c r="L18" s="201" t="s">
        <v>21</v>
      </c>
      <c r="M18" s="203"/>
      <c r="N18" s="20" t="s">
        <v>97</v>
      </c>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21"/>
      <c r="F23" s="184" t="s">
        <v>28</v>
      </c>
      <c r="G23" s="184"/>
      <c r="H23" s="6"/>
      <c r="I23" s="6"/>
      <c r="J23" s="11"/>
      <c r="K23" s="6"/>
      <c r="L23" s="6"/>
      <c r="M23" s="6"/>
      <c r="N23" s="13"/>
    </row>
    <row r="24" spans="1:22">
      <c r="A24" s="5"/>
      <c r="B24" s="5" t="s">
        <v>29</v>
      </c>
      <c r="C24" s="6"/>
      <c r="D24" s="23">
        <v>3</v>
      </c>
      <c r="E24" s="121" t="s">
        <v>30</v>
      </c>
      <c r="F24" s="209">
        <v>4000</v>
      </c>
      <c r="G24" s="210"/>
      <c r="H24" s="6" t="s">
        <v>31</v>
      </c>
      <c r="I24" s="6"/>
      <c r="J24" s="24"/>
      <c r="K24" s="6"/>
      <c r="L24" s="6"/>
      <c r="M24" s="211"/>
      <c r="N24" s="212"/>
    </row>
    <row r="25" spans="1:22">
      <c r="A25" s="5"/>
      <c r="B25" s="5" t="s">
        <v>29</v>
      </c>
      <c r="C25" s="6"/>
      <c r="D25" s="23">
        <v>1</v>
      </c>
      <c r="E25" s="121" t="s">
        <v>30</v>
      </c>
      <c r="F25" s="213">
        <v>1200</v>
      </c>
      <c r="G25" s="213"/>
      <c r="H25" s="6" t="s">
        <v>32</v>
      </c>
      <c r="I25" s="6"/>
      <c r="J25" s="11"/>
      <c r="K25" s="6" t="s">
        <v>33</v>
      </c>
      <c r="L25" s="6"/>
      <c r="M25" s="221">
        <f>D24*F24+D25*F25</f>
        <v>13200</v>
      </c>
      <c r="N25" s="222"/>
    </row>
    <row r="26" spans="1:22">
      <c r="A26" s="5"/>
      <c r="B26" s="22" t="s">
        <v>34</v>
      </c>
      <c r="C26" s="6"/>
      <c r="D26" s="25"/>
      <c r="E26" s="121"/>
      <c r="F26" s="215"/>
      <c r="G26" s="215"/>
      <c r="H26" s="6"/>
      <c r="I26" s="6"/>
      <c r="J26" s="6"/>
      <c r="K26" s="6"/>
      <c r="L26" s="6"/>
      <c r="M26" s="216"/>
      <c r="N26" s="217"/>
    </row>
    <row r="27" spans="1:22" ht="12">
      <c r="A27" s="5"/>
      <c r="B27" s="5" t="s">
        <v>6</v>
      </c>
      <c r="C27" s="184" t="s">
        <v>35</v>
      </c>
      <c r="D27" s="184"/>
      <c r="E27" s="184"/>
      <c r="F27" s="121" t="s">
        <v>30</v>
      </c>
      <c r="G27" s="184" t="s">
        <v>94</v>
      </c>
      <c r="H27" s="184"/>
      <c r="I27" s="184"/>
      <c r="J27" s="27">
        <v>110</v>
      </c>
      <c r="K27" s="6" t="s">
        <v>36</v>
      </c>
      <c r="L27" s="6"/>
      <c r="M27" s="218"/>
      <c r="N27" s="219"/>
    </row>
    <row r="28" spans="1:22">
      <c r="A28" s="5"/>
      <c r="B28" s="5" t="s">
        <v>6</v>
      </c>
      <c r="C28" s="184" t="s">
        <v>94</v>
      </c>
      <c r="D28" s="184"/>
      <c r="E28" s="184"/>
      <c r="F28" s="28" t="s">
        <v>30</v>
      </c>
      <c r="G28" s="184" t="s">
        <v>96</v>
      </c>
      <c r="H28" s="184"/>
      <c r="I28" s="184"/>
      <c r="J28" s="27"/>
      <c r="K28" s="6" t="s">
        <v>36</v>
      </c>
      <c r="L28" s="6"/>
      <c r="M28" s="6"/>
      <c r="N28" s="29"/>
    </row>
    <row r="29" spans="1:22">
      <c r="A29" s="5"/>
      <c r="B29" s="5" t="s">
        <v>6</v>
      </c>
      <c r="C29" s="184" t="s">
        <v>96</v>
      </c>
      <c r="D29" s="184"/>
      <c r="E29" s="184"/>
      <c r="F29" s="121" t="s">
        <v>30</v>
      </c>
      <c r="G29" s="184" t="s">
        <v>94</v>
      </c>
      <c r="H29" s="184"/>
      <c r="I29" s="184"/>
      <c r="J29" s="27"/>
      <c r="K29" s="6" t="s">
        <v>36</v>
      </c>
      <c r="L29" s="6"/>
      <c r="M29" s="6"/>
      <c r="N29" s="13"/>
    </row>
    <row r="30" spans="1:22">
      <c r="A30" s="5"/>
      <c r="B30" s="5" t="s">
        <v>6</v>
      </c>
      <c r="C30" s="184" t="s">
        <v>94</v>
      </c>
      <c r="D30" s="184"/>
      <c r="E30" s="184"/>
      <c r="F30" s="28" t="s">
        <v>30</v>
      </c>
      <c r="G30" s="184" t="s">
        <v>35</v>
      </c>
      <c r="H30" s="184"/>
      <c r="I30" s="184"/>
      <c r="J30" s="27">
        <v>110</v>
      </c>
      <c r="K30" s="6" t="s">
        <v>36</v>
      </c>
      <c r="L30" s="6"/>
      <c r="M30" s="6"/>
      <c r="N30" s="13"/>
    </row>
    <row r="31" spans="1:22" ht="11.25" customHeight="1">
      <c r="A31" s="5"/>
      <c r="B31" s="5" t="s">
        <v>6</v>
      </c>
      <c r="C31" s="184"/>
      <c r="D31" s="184"/>
      <c r="E31" s="184"/>
      <c r="F31" s="121"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21" t="s">
        <v>30</v>
      </c>
      <c r="G36" s="207"/>
      <c r="H36" s="207"/>
      <c r="I36" s="207"/>
      <c r="J36" s="31"/>
      <c r="K36" s="6" t="s">
        <v>36</v>
      </c>
      <c r="L36" s="6"/>
      <c r="M36" s="6"/>
      <c r="N36" s="13"/>
    </row>
    <row r="37" spans="1:18">
      <c r="A37" s="5"/>
      <c r="B37" s="5"/>
      <c r="C37" s="207"/>
      <c r="D37" s="207"/>
      <c r="E37" s="207"/>
      <c r="F37" s="121" t="s">
        <v>30</v>
      </c>
      <c r="G37" s="207"/>
      <c r="H37" s="207"/>
      <c r="I37" s="207"/>
      <c r="J37" s="31"/>
      <c r="K37" s="6" t="s">
        <v>36</v>
      </c>
      <c r="L37" s="6"/>
      <c r="M37" s="6"/>
      <c r="N37" s="13"/>
    </row>
    <row r="38" spans="1:18">
      <c r="A38" s="5"/>
      <c r="B38" s="5"/>
      <c r="C38" s="207"/>
      <c r="D38" s="207"/>
      <c r="E38" s="207"/>
      <c r="F38" s="121" t="s">
        <v>30</v>
      </c>
      <c r="G38" s="207"/>
      <c r="H38" s="207"/>
      <c r="I38" s="207"/>
      <c r="J38" s="31"/>
      <c r="K38" s="6" t="s">
        <v>36</v>
      </c>
      <c r="L38" s="6"/>
      <c r="M38" s="6"/>
      <c r="N38" s="13"/>
    </row>
    <row r="39" spans="1:18">
      <c r="A39" s="5"/>
      <c r="B39" s="5"/>
      <c r="C39" s="207"/>
      <c r="D39" s="207"/>
      <c r="E39" s="207"/>
      <c r="F39" s="121" t="s">
        <v>30</v>
      </c>
      <c r="G39" s="207"/>
      <c r="H39" s="207"/>
      <c r="I39" s="207"/>
      <c r="J39" s="31"/>
      <c r="K39" s="6" t="s">
        <v>36</v>
      </c>
      <c r="L39" s="6"/>
      <c r="M39" s="32"/>
      <c r="N39" s="33"/>
    </row>
    <row r="40" spans="1:18">
      <c r="A40" s="5"/>
      <c r="B40" s="5"/>
      <c r="C40" s="207"/>
      <c r="D40" s="207"/>
      <c r="E40" s="207"/>
      <c r="F40" s="121" t="s">
        <v>30</v>
      </c>
      <c r="G40" s="207"/>
      <c r="H40" s="207"/>
      <c r="I40" s="207"/>
      <c r="J40" s="31"/>
      <c r="K40" s="6" t="s">
        <v>36</v>
      </c>
      <c r="L40" s="127"/>
      <c r="M40" s="221">
        <f>M25</f>
        <v>13200</v>
      </c>
      <c r="N40" s="222"/>
    </row>
    <row r="41" spans="1:18">
      <c r="A41" s="5"/>
      <c r="B41" s="5"/>
      <c r="C41" s="207"/>
      <c r="D41" s="207"/>
      <c r="E41" s="207"/>
      <c r="F41" s="121"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249*2</f>
        <v>498</v>
      </c>
      <c r="N42" s="224"/>
      <c r="P42" s="185"/>
      <c r="Q42" s="185"/>
    </row>
    <row r="43" spans="1:18">
      <c r="A43" s="5"/>
      <c r="B43" s="37"/>
      <c r="C43" s="38" t="s">
        <v>41</v>
      </c>
      <c r="D43" s="39"/>
      <c r="E43" s="39"/>
      <c r="F43" s="39"/>
      <c r="G43" s="40"/>
      <c r="H43" s="182"/>
      <c r="I43" s="182"/>
      <c r="J43" s="41">
        <f>SUM(J27:J42)</f>
        <v>220</v>
      </c>
      <c r="K43" s="42"/>
      <c r="L43" s="122" t="s">
        <v>34</v>
      </c>
      <c r="M43" s="209">
        <f>J43*J44</f>
        <v>484.00000000000006</v>
      </c>
      <c r="N43" s="220"/>
      <c r="P43" s="44"/>
      <c r="Q43" s="6"/>
    </row>
    <row r="44" spans="1:18">
      <c r="A44" s="5"/>
      <c r="B44" s="5"/>
      <c r="C44" s="7"/>
      <c r="D44" s="6"/>
      <c r="E44" s="6"/>
      <c r="F44" s="6"/>
      <c r="G44" s="45"/>
      <c r="I44" s="123" t="s">
        <v>42</v>
      </c>
      <c r="J44" s="46">
        <v>2.2000000000000002</v>
      </c>
      <c r="K44" s="229" t="s">
        <v>43</v>
      </c>
      <c r="L44" s="230"/>
      <c r="M44" s="209">
        <f>150*4</f>
        <v>600</v>
      </c>
      <c r="N44" s="220"/>
      <c r="P44" s="44"/>
      <c r="Q44" s="6"/>
    </row>
    <row r="45" spans="1:18">
      <c r="A45" s="5"/>
      <c r="B45" s="5"/>
      <c r="C45" s="7"/>
      <c r="D45" s="6"/>
      <c r="E45" s="6"/>
      <c r="F45" s="6"/>
      <c r="G45" s="45"/>
      <c r="H45" s="47"/>
      <c r="I45" s="47"/>
      <c r="J45" s="42"/>
      <c r="K45" s="42"/>
      <c r="L45" s="122" t="s">
        <v>44</v>
      </c>
      <c r="M45" s="231">
        <f>250*12</f>
        <v>3000</v>
      </c>
      <c r="N45" s="232"/>
      <c r="P45" s="44"/>
      <c r="Q45" s="6"/>
    </row>
    <row r="46" spans="1:18">
      <c r="A46" s="5"/>
      <c r="B46" s="5" t="s">
        <v>45</v>
      </c>
      <c r="C46" s="6"/>
      <c r="D46" s="6"/>
      <c r="E46" s="127"/>
      <c r="F46" s="233">
        <v>0</v>
      </c>
      <c r="G46" s="234"/>
      <c r="H46" s="122"/>
      <c r="I46" s="122"/>
      <c r="J46" s="122"/>
      <c r="K46" s="6" t="s">
        <v>46</v>
      </c>
      <c r="L46" s="127"/>
      <c r="M46" s="186">
        <f>M43+M42+M40+M44+M45</f>
        <v>17782</v>
      </c>
      <c r="N46" s="187"/>
      <c r="O46" s="48"/>
      <c r="P46" s="44"/>
      <c r="Q46" s="11"/>
    </row>
    <row r="47" spans="1:18">
      <c r="A47" s="5"/>
      <c r="B47" s="5" t="s">
        <v>47</v>
      </c>
      <c r="C47" s="6"/>
      <c r="D47" s="6"/>
      <c r="E47" s="127"/>
      <c r="F47" s="225">
        <v>0</v>
      </c>
      <c r="G47" s="226"/>
      <c r="H47" s="122"/>
      <c r="I47" s="122"/>
      <c r="J47" s="122"/>
      <c r="K47" s="6" t="s">
        <v>48</v>
      </c>
      <c r="L47" s="127"/>
      <c r="M47" s="186"/>
      <c r="N47" s="187"/>
      <c r="P47" s="44"/>
      <c r="Q47" s="11"/>
    </row>
    <row r="48" spans="1:18">
      <c r="A48" s="5"/>
      <c r="B48" s="5" t="s">
        <v>49</v>
      </c>
      <c r="C48" s="6"/>
      <c r="D48" s="6"/>
      <c r="E48" s="127"/>
      <c r="F48" s="237">
        <f>SUM(F46:G47)</f>
        <v>0</v>
      </c>
      <c r="G48" s="238"/>
      <c r="H48" s="122"/>
      <c r="I48" s="122"/>
      <c r="J48" s="122"/>
      <c r="K48" s="6"/>
      <c r="L48" s="127"/>
      <c r="M48" s="49"/>
      <c r="N48" s="50"/>
      <c r="P48" s="44"/>
      <c r="Q48" s="51"/>
    </row>
    <row r="49" spans="1:17">
      <c r="A49" s="5"/>
      <c r="B49" s="5" t="s">
        <v>50</v>
      </c>
      <c r="C49" s="6"/>
      <c r="D49" s="6"/>
      <c r="E49" s="127"/>
      <c r="F49" s="225">
        <v>0</v>
      </c>
      <c r="G49" s="226"/>
      <c r="H49" s="122"/>
      <c r="I49" s="122"/>
      <c r="J49" s="122"/>
      <c r="K49" s="6"/>
      <c r="L49" s="127"/>
      <c r="M49" s="49"/>
      <c r="N49" s="50"/>
      <c r="P49" s="44"/>
      <c r="Q49" s="11"/>
    </row>
    <row r="50" spans="1:17">
      <c r="A50" s="5"/>
      <c r="B50" s="5" t="s">
        <v>49</v>
      </c>
      <c r="C50" s="6"/>
      <c r="D50" s="6"/>
      <c r="E50" s="127"/>
      <c r="F50" s="237">
        <f>SUM(F48:G49)</f>
        <v>0</v>
      </c>
      <c r="G50" s="238"/>
      <c r="H50" s="122"/>
      <c r="I50" s="122"/>
      <c r="J50" s="122"/>
      <c r="K50" s="6"/>
      <c r="L50" s="127"/>
      <c r="M50" s="49"/>
      <c r="N50" s="50"/>
      <c r="P50" s="44"/>
      <c r="Q50" s="11"/>
    </row>
    <row r="51" spans="1:17">
      <c r="A51" s="5"/>
      <c r="B51" s="5" t="s">
        <v>34</v>
      </c>
      <c r="C51" s="6"/>
      <c r="D51" s="6"/>
      <c r="E51" s="127"/>
      <c r="F51" s="233">
        <v>0</v>
      </c>
      <c r="G51" s="234"/>
      <c r="H51" s="6"/>
      <c r="I51" s="52" t="s">
        <v>51</v>
      </c>
      <c r="J51" s="39"/>
      <c r="K51" s="39"/>
      <c r="L51" s="39"/>
      <c r="M51" s="39"/>
      <c r="N51" s="53"/>
      <c r="P51" s="44"/>
      <c r="Q51" s="11"/>
    </row>
    <row r="52" spans="1:17">
      <c r="A52" s="5"/>
      <c r="B52" s="5" t="s">
        <v>52</v>
      </c>
      <c r="C52" s="6"/>
      <c r="D52" s="6"/>
      <c r="E52" s="127"/>
      <c r="F52" s="225">
        <v>0</v>
      </c>
      <c r="G52" s="226"/>
      <c r="H52" s="6"/>
      <c r="I52" s="54"/>
      <c r="J52" s="55"/>
      <c r="K52" s="55"/>
      <c r="L52" s="55"/>
      <c r="M52" s="55"/>
      <c r="N52" s="56"/>
      <c r="P52" s="6"/>
      <c r="Q52" s="6"/>
    </row>
    <row r="53" spans="1:17">
      <c r="A53" s="5"/>
      <c r="B53" s="5" t="s">
        <v>44</v>
      </c>
      <c r="C53" s="6"/>
      <c r="D53" s="6"/>
      <c r="E53" s="127" t="s">
        <v>53</v>
      </c>
      <c r="F53" s="225">
        <v>0</v>
      </c>
      <c r="G53" s="226"/>
      <c r="H53" s="6"/>
      <c r="I53" s="54"/>
      <c r="J53" s="55"/>
      <c r="K53" s="55"/>
      <c r="L53" s="55"/>
      <c r="M53" s="55"/>
      <c r="N53" s="56"/>
      <c r="P53" s="6"/>
      <c r="Q53" s="6"/>
    </row>
    <row r="54" spans="1:17">
      <c r="A54" s="5"/>
      <c r="B54" s="5" t="s">
        <v>54</v>
      </c>
      <c r="C54" s="6"/>
      <c r="D54" s="6"/>
      <c r="E54" s="127"/>
      <c r="F54" s="225">
        <v>0</v>
      </c>
      <c r="G54" s="226"/>
      <c r="H54" s="57"/>
      <c r="I54" s="54"/>
      <c r="J54" s="55"/>
      <c r="K54" s="55"/>
      <c r="L54" s="55"/>
      <c r="M54" s="55"/>
      <c r="N54" s="56"/>
      <c r="P54" s="185"/>
      <c r="Q54" s="185"/>
    </row>
    <row r="55" spans="1:17">
      <c r="A55" s="5"/>
      <c r="B55" s="5" t="s">
        <v>48</v>
      </c>
      <c r="C55" s="6"/>
      <c r="D55" s="6"/>
      <c r="E55" s="127"/>
      <c r="F55" s="239">
        <f>SUM(F50:G54)</f>
        <v>0</v>
      </c>
      <c r="G55" s="240"/>
      <c r="H55" s="6"/>
      <c r="I55" s="54"/>
      <c r="J55" s="55"/>
      <c r="K55" s="55"/>
      <c r="L55" s="55"/>
      <c r="M55" s="55"/>
      <c r="N55" s="56"/>
      <c r="P55" s="44"/>
      <c r="Q55" s="6"/>
    </row>
    <row r="56" spans="1:17">
      <c r="A56" s="5"/>
      <c r="B56" s="5" t="s">
        <v>55</v>
      </c>
      <c r="C56" s="6"/>
      <c r="D56" s="6"/>
      <c r="E56" s="127"/>
      <c r="F56" s="241">
        <f>+M46-F55</f>
        <v>17782</v>
      </c>
      <c r="G56" s="242"/>
      <c r="H56" s="6"/>
      <c r="I56" s="58"/>
      <c r="J56" s="31"/>
      <c r="K56" s="31"/>
      <c r="L56" s="31"/>
      <c r="M56" s="31"/>
      <c r="N56" s="59"/>
      <c r="P56" s="44"/>
      <c r="Q56" s="6"/>
    </row>
    <row r="57" spans="1:17" ht="12" thickBot="1">
      <c r="A57" s="5"/>
      <c r="B57" s="60" t="s">
        <v>49</v>
      </c>
      <c r="C57" s="30"/>
      <c r="D57" s="30"/>
      <c r="E57" s="61"/>
      <c r="F57" s="243">
        <f>+F55+F56</f>
        <v>17782</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20"/>
      <c r="C59" s="121"/>
      <c r="D59" s="121"/>
      <c r="E59" s="121"/>
      <c r="F59" s="121"/>
      <c r="G59" s="121"/>
      <c r="H59" s="6"/>
      <c r="I59" s="121"/>
      <c r="J59" s="121"/>
      <c r="K59" s="121"/>
      <c r="L59" s="121"/>
      <c r="M59" s="121"/>
      <c r="N59" s="125"/>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212</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109</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F53:G53"/>
    <mergeCell ref="M44:N44"/>
    <mergeCell ref="M45:N45"/>
    <mergeCell ref="F46:G46"/>
    <mergeCell ref="M46:N46"/>
    <mergeCell ref="F47:G47"/>
    <mergeCell ref="M47:N47"/>
    <mergeCell ref="H43:I43"/>
    <mergeCell ref="M43:N43"/>
    <mergeCell ref="P54:Q54"/>
    <mergeCell ref="F55:G55"/>
    <mergeCell ref="F56:G56"/>
    <mergeCell ref="F57:G57"/>
    <mergeCell ref="B58:G58"/>
    <mergeCell ref="I58:N58"/>
    <mergeCell ref="B64:G64"/>
    <mergeCell ref="I64:N64"/>
    <mergeCell ref="K44:L44"/>
    <mergeCell ref="B60:G60"/>
    <mergeCell ref="B61:G61"/>
    <mergeCell ref="I61:N61"/>
    <mergeCell ref="B62:G62"/>
    <mergeCell ref="I62:N62"/>
    <mergeCell ref="B63:G63"/>
    <mergeCell ref="I63:N63"/>
    <mergeCell ref="F54:G54"/>
    <mergeCell ref="F48:G48"/>
    <mergeCell ref="F49:G49"/>
    <mergeCell ref="F50:G50"/>
    <mergeCell ref="F51:G51"/>
    <mergeCell ref="F52:G52"/>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V78"/>
  <sheetViews>
    <sheetView zoomScaleNormal="100" workbookViewId="0">
      <selection activeCell="X10" sqref="X10"/>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43</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15"/>
      <c r="M4" s="115"/>
      <c r="N4" s="10" t="s">
        <v>2</v>
      </c>
    </row>
    <row r="5" spans="1:22">
      <c r="A5" s="5"/>
      <c r="B5" s="5"/>
      <c r="C5" s="6"/>
      <c r="D5" s="6"/>
      <c r="E5" s="6"/>
      <c r="F5" s="6"/>
      <c r="G5" s="11"/>
      <c r="H5" s="6"/>
      <c r="I5" s="6"/>
      <c r="J5" s="6"/>
      <c r="K5" s="6"/>
      <c r="L5" s="115" t="s">
        <v>3</v>
      </c>
      <c r="M5" s="11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13</v>
      </c>
      <c r="K8" s="113" t="s">
        <v>6</v>
      </c>
      <c r="L8" s="184" t="s">
        <v>16</v>
      </c>
      <c r="M8" s="184"/>
      <c r="N8" s="13">
        <v>2019</v>
      </c>
    </row>
    <row r="9" spans="1:22">
      <c r="A9" s="5"/>
      <c r="B9" s="5"/>
      <c r="C9" s="6"/>
      <c r="D9" s="6"/>
      <c r="E9" s="6"/>
      <c r="F9" s="6"/>
      <c r="G9" s="6"/>
      <c r="H9" s="6"/>
      <c r="I9" s="6"/>
      <c r="J9" s="6"/>
      <c r="K9" s="185" t="s">
        <v>8</v>
      </c>
      <c r="L9" s="185"/>
      <c r="M9" s="186">
        <f>M46</f>
        <v>11200</v>
      </c>
      <c r="N9" s="187"/>
    </row>
    <row r="10" spans="1:22" ht="13.5" customHeight="1">
      <c r="A10" s="5"/>
      <c r="B10" s="5" t="s">
        <v>9</v>
      </c>
      <c r="C10" s="6"/>
      <c r="D10" s="6"/>
      <c r="E10" s="6"/>
      <c r="F10" s="6"/>
      <c r="G10" s="6"/>
      <c r="H10" s="6"/>
      <c r="I10" s="6"/>
      <c r="J10" s="6"/>
      <c r="K10" s="6"/>
      <c r="L10" s="6"/>
      <c r="M10" s="6"/>
      <c r="N10" s="13"/>
    </row>
    <row r="11" spans="1:22">
      <c r="A11" s="118"/>
      <c r="B11" s="176">
        <f>$M$9</f>
        <v>11200</v>
      </c>
      <c r="C11" s="177"/>
      <c r="D11" s="178" t="s">
        <v>211</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207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16">
        <v>18</v>
      </c>
      <c r="F16" s="113" t="s">
        <v>6</v>
      </c>
      <c r="G16" s="184" t="s">
        <v>16</v>
      </c>
      <c r="H16" s="184"/>
      <c r="I16" s="113" t="s">
        <v>14</v>
      </c>
      <c r="J16" s="116">
        <v>21</v>
      </c>
      <c r="K16" s="11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t="s">
        <v>19</v>
      </c>
      <c r="L18" s="201" t="s">
        <v>21</v>
      </c>
      <c r="M18" s="203"/>
      <c r="N18" s="20" t="s">
        <v>97</v>
      </c>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13"/>
      <c r="F23" s="184" t="s">
        <v>28</v>
      </c>
      <c r="G23" s="184"/>
      <c r="H23" s="6"/>
      <c r="I23" s="6"/>
      <c r="J23" s="11"/>
      <c r="K23" s="6"/>
      <c r="L23" s="6"/>
      <c r="M23" s="6"/>
      <c r="N23" s="13"/>
    </row>
    <row r="24" spans="1:22">
      <c r="A24" s="5"/>
      <c r="B24" s="5" t="s">
        <v>29</v>
      </c>
      <c r="C24" s="6"/>
      <c r="D24" s="23">
        <v>3</v>
      </c>
      <c r="E24" s="113" t="s">
        <v>30</v>
      </c>
      <c r="F24" s="209">
        <v>2800</v>
      </c>
      <c r="G24" s="210"/>
      <c r="H24" s="6" t="s">
        <v>31</v>
      </c>
      <c r="I24" s="6"/>
      <c r="J24" s="24"/>
      <c r="K24" s="6"/>
      <c r="L24" s="6"/>
      <c r="M24" s="211"/>
      <c r="N24" s="212"/>
    </row>
    <row r="25" spans="1:22">
      <c r="A25" s="5"/>
      <c r="B25" s="5" t="s">
        <v>29</v>
      </c>
      <c r="C25" s="6"/>
      <c r="D25" s="23">
        <v>1</v>
      </c>
      <c r="E25" s="113" t="s">
        <v>30</v>
      </c>
      <c r="F25" s="213">
        <v>800</v>
      </c>
      <c r="G25" s="213"/>
      <c r="H25" s="6" t="s">
        <v>32</v>
      </c>
      <c r="I25" s="6"/>
      <c r="J25" s="11"/>
      <c r="K25" s="6" t="s">
        <v>33</v>
      </c>
      <c r="L25" s="6"/>
      <c r="M25" s="221">
        <f>D24*F24+D25*F25</f>
        <v>9200</v>
      </c>
      <c r="N25" s="222"/>
    </row>
    <row r="26" spans="1:22">
      <c r="A26" s="5"/>
      <c r="B26" s="22" t="s">
        <v>34</v>
      </c>
      <c r="C26" s="6"/>
      <c r="D26" s="25"/>
      <c r="E26" s="113"/>
      <c r="F26" s="215"/>
      <c r="G26" s="215"/>
      <c r="H26" s="6"/>
      <c r="I26" s="6"/>
      <c r="J26" s="6"/>
      <c r="K26" s="6"/>
      <c r="L26" s="6"/>
      <c r="M26" s="216"/>
      <c r="N26" s="217"/>
    </row>
    <row r="27" spans="1:22" ht="12">
      <c r="A27" s="5"/>
      <c r="B27" s="5" t="s">
        <v>6</v>
      </c>
      <c r="C27" s="184" t="s">
        <v>35</v>
      </c>
      <c r="D27" s="184"/>
      <c r="E27" s="184"/>
      <c r="F27" s="113" t="s">
        <v>30</v>
      </c>
      <c r="G27" s="184" t="s">
        <v>94</v>
      </c>
      <c r="H27" s="184"/>
      <c r="I27" s="184"/>
      <c r="J27" s="27"/>
      <c r="K27" s="6" t="s">
        <v>36</v>
      </c>
      <c r="L27" s="6"/>
      <c r="M27" s="218"/>
      <c r="N27" s="219"/>
    </row>
    <row r="28" spans="1:22">
      <c r="A28" s="5"/>
      <c r="B28" s="5" t="s">
        <v>6</v>
      </c>
      <c r="C28" s="184" t="s">
        <v>94</v>
      </c>
      <c r="D28" s="184"/>
      <c r="E28" s="184"/>
      <c r="F28" s="28" t="s">
        <v>30</v>
      </c>
      <c r="G28" s="184" t="s">
        <v>96</v>
      </c>
      <c r="H28" s="184"/>
      <c r="I28" s="184"/>
      <c r="J28" s="27"/>
      <c r="K28" s="6" t="s">
        <v>36</v>
      </c>
      <c r="L28" s="6"/>
      <c r="M28" s="6"/>
      <c r="N28" s="29"/>
    </row>
    <row r="29" spans="1:22">
      <c r="A29" s="5"/>
      <c r="B29" s="5" t="s">
        <v>6</v>
      </c>
      <c r="C29" s="184" t="s">
        <v>96</v>
      </c>
      <c r="D29" s="184"/>
      <c r="E29" s="184"/>
      <c r="F29" s="113" t="s">
        <v>30</v>
      </c>
      <c r="G29" s="184" t="s">
        <v>94</v>
      </c>
      <c r="H29" s="184"/>
      <c r="I29" s="184"/>
      <c r="J29" s="27"/>
      <c r="K29" s="6" t="s">
        <v>36</v>
      </c>
      <c r="L29" s="6"/>
      <c r="M29" s="6"/>
      <c r="N29" s="13"/>
    </row>
    <row r="30" spans="1:22">
      <c r="A30" s="5"/>
      <c r="B30" s="5" t="s">
        <v>6</v>
      </c>
      <c r="C30" s="184" t="s">
        <v>94</v>
      </c>
      <c r="D30" s="184"/>
      <c r="E30" s="184"/>
      <c r="F30" s="28" t="s">
        <v>30</v>
      </c>
      <c r="G30" s="184" t="s">
        <v>35</v>
      </c>
      <c r="H30" s="184"/>
      <c r="I30" s="184"/>
      <c r="J30" s="27"/>
      <c r="K30" s="6" t="s">
        <v>36</v>
      </c>
      <c r="L30" s="6"/>
      <c r="M30" s="6"/>
      <c r="N30" s="13"/>
    </row>
    <row r="31" spans="1:22" ht="11.25" customHeight="1">
      <c r="A31" s="5"/>
      <c r="B31" s="5" t="s">
        <v>6</v>
      </c>
      <c r="C31" s="184"/>
      <c r="D31" s="184"/>
      <c r="E31" s="184"/>
      <c r="F31" s="11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13" t="s">
        <v>30</v>
      </c>
      <c r="G36" s="207"/>
      <c r="H36" s="207"/>
      <c r="I36" s="207"/>
      <c r="J36" s="31"/>
      <c r="K36" s="6" t="s">
        <v>36</v>
      </c>
      <c r="L36" s="6"/>
      <c r="M36" s="6"/>
      <c r="N36" s="13"/>
    </row>
    <row r="37" spans="1:18">
      <c r="A37" s="5"/>
      <c r="B37" s="5"/>
      <c r="C37" s="207"/>
      <c r="D37" s="207"/>
      <c r="E37" s="207"/>
      <c r="F37" s="113" t="s">
        <v>30</v>
      </c>
      <c r="G37" s="207"/>
      <c r="H37" s="207"/>
      <c r="I37" s="207"/>
      <c r="J37" s="31"/>
      <c r="K37" s="6" t="s">
        <v>36</v>
      </c>
      <c r="L37" s="6"/>
      <c r="M37" s="6"/>
      <c r="N37" s="13"/>
    </row>
    <row r="38" spans="1:18">
      <c r="A38" s="5"/>
      <c r="B38" s="5"/>
      <c r="C38" s="207"/>
      <c r="D38" s="207"/>
      <c r="E38" s="207"/>
      <c r="F38" s="113" t="s">
        <v>30</v>
      </c>
      <c r="G38" s="207"/>
      <c r="H38" s="207"/>
      <c r="I38" s="207"/>
      <c r="J38" s="31"/>
      <c r="K38" s="6" t="s">
        <v>36</v>
      </c>
      <c r="L38" s="6"/>
      <c r="M38" s="6"/>
      <c r="N38" s="13"/>
    </row>
    <row r="39" spans="1:18">
      <c r="A39" s="5"/>
      <c r="B39" s="5"/>
      <c r="C39" s="207"/>
      <c r="D39" s="207"/>
      <c r="E39" s="207"/>
      <c r="F39" s="113" t="s">
        <v>30</v>
      </c>
      <c r="G39" s="207"/>
      <c r="H39" s="207"/>
      <c r="I39" s="207"/>
      <c r="J39" s="31"/>
      <c r="K39" s="6" t="s">
        <v>36</v>
      </c>
      <c r="L39" s="6"/>
      <c r="M39" s="32"/>
      <c r="N39" s="33"/>
    </row>
    <row r="40" spans="1:18">
      <c r="A40" s="5"/>
      <c r="B40" s="5"/>
      <c r="C40" s="207"/>
      <c r="D40" s="207"/>
      <c r="E40" s="207"/>
      <c r="F40" s="113" t="s">
        <v>30</v>
      </c>
      <c r="G40" s="207"/>
      <c r="H40" s="207"/>
      <c r="I40" s="207"/>
      <c r="J40" s="31"/>
      <c r="K40" s="6" t="s">
        <v>36</v>
      </c>
      <c r="L40" s="119"/>
      <c r="M40" s="221">
        <f>M25</f>
        <v>9200</v>
      </c>
      <c r="N40" s="222"/>
    </row>
    <row r="41" spans="1:18">
      <c r="A41" s="5"/>
      <c r="B41" s="5"/>
      <c r="C41" s="207"/>
      <c r="D41" s="207"/>
      <c r="E41" s="207"/>
      <c r="F41" s="11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114" t="s">
        <v>34</v>
      </c>
      <c r="M43" s="209">
        <f>J43*J44</f>
        <v>0</v>
      </c>
      <c r="N43" s="220"/>
      <c r="P43" s="44"/>
      <c r="Q43" s="6"/>
    </row>
    <row r="44" spans="1:18">
      <c r="A44" s="5"/>
      <c r="B44" s="5"/>
      <c r="C44" s="7"/>
      <c r="D44" s="6"/>
      <c r="E44" s="6"/>
      <c r="F44" s="6"/>
      <c r="G44" s="45"/>
      <c r="I44" s="115" t="s">
        <v>42</v>
      </c>
      <c r="J44" s="46">
        <v>1.6</v>
      </c>
      <c r="K44" s="42"/>
      <c r="L44" s="114" t="s">
        <v>43</v>
      </c>
      <c r="M44" s="209"/>
      <c r="N44" s="220"/>
      <c r="P44" s="44"/>
      <c r="Q44" s="6"/>
    </row>
    <row r="45" spans="1:18">
      <c r="A45" s="5"/>
      <c r="B45" s="5"/>
      <c r="C45" s="7"/>
      <c r="D45" s="6"/>
      <c r="E45" s="6"/>
      <c r="F45" s="6"/>
      <c r="G45" s="45"/>
      <c r="H45" s="47"/>
      <c r="I45" s="47"/>
      <c r="J45" s="42"/>
      <c r="K45" s="42"/>
      <c r="L45" s="114" t="s">
        <v>44</v>
      </c>
      <c r="M45" s="231">
        <f>250*8</f>
        <v>2000</v>
      </c>
      <c r="N45" s="232"/>
      <c r="P45" s="44"/>
      <c r="Q45" s="6"/>
    </row>
    <row r="46" spans="1:18">
      <c r="A46" s="5"/>
      <c r="B46" s="5" t="s">
        <v>45</v>
      </c>
      <c r="C46" s="6"/>
      <c r="D46" s="6"/>
      <c r="E46" s="119"/>
      <c r="F46" s="233">
        <v>0</v>
      </c>
      <c r="G46" s="234"/>
      <c r="H46" s="114"/>
      <c r="I46" s="114"/>
      <c r="J46" s="114"/>
      <c r="K46" s="6" t="s">
        <v>46</v>
      </c>
      <c r="L46" s="119"/>
      <c r="M46" s="186">
        <f>M43+M42+M40+M44+M45</f>
        <v>11200</v>
      </c>
      <c r="N46" s="187"/>
      <c r="O46" s="48"/>
      <c r="P46" s="44"/>
      <c r="Q46" s="11"/>
    </row>
    <row r="47" spans="1:18">
      <c r="A47" s="5"/>
      <c r="B47" s="5" t="s">
        <v>47</v>
      </c>
      <c r="C47" s="6"/>
      <c r="D47" s="6"/>
      <c r="E47" s="119"/>
      <c r="F47" s="225">
        <v>0</v>
      </c>
      <c r="G47" s="226"/>
      <c r="H47" s="114"/>
      <c r="I47" s="114"/>
      <c r="J47" s="114"/>
      <c r="K47" s="6" t="s">
        <v>48</v>
      </c>
      <c r="L47" s="119"/>
      <c r="M47" s="186"/>
      <c r="N47" s="187"/>
      <c r="P47" s="44"/>
      <c r="Q47" s="11"/>
    </row>
    <row r="48" spans="1:18">
      <c r="A48" s="5"/>
      <c r="B48" s="5" t="s">
        <v>49</v>
      </c>
      <c r="C48" s="6"/>
      <c r="D48" s="6"/>
      <c r="E48" s="119"/>
      <c r="F48" s="237">
        <f>SUM(F46:G47)</f>
        <v>0</v>
      </c>
      <c r="G48" s="238"/>
      <c r="H48" s="114"/>
      <c r="I48" s="114"/>
      <c r="J48" s="114"/>
      <c r="K48" s="6"/>
      <c r="L48" s="119"/>
      <c r="M48" s="49"/>
      <c r="N48" s="50"/>
      <c r="P48" s="44"/>
      <c r="Q48" s="51"/>
    </row>
    <row r="49" spans="1:17">
      <c r="A49" s="5"/>
      <c r="B49" s="5" t="s">
        <v>50</v>
      </c>
      <c r="C49" s="6"/>
      <c r="D49" s="6"/>
      <c r="E49" s="119"/>
      <c r="F49" s="225">
        <v>0</v>
      </c>
      <c r="G49" s="226"/>
      <c r="H49" s="114"/>
      <c r="I49" s="114"/>
      <c r="J49" s="114"/>
      <c r="K49" s="6"/>
      <c r="L49" s="119"/>
      <c r="M49" s="49"/>
      <c r="N49" s="50"/>
      <c r="P49" s="44"/>
      <c r="Q49" s="11"/>
    </row>
    <row r="50" spans="1:17">
      <c r="A50" s="5"/>
      <c r="B50" s="5" t="s">
        <v>49</v>
      </c>
      <c r="C50" s="6"/>
      <c r="D50" s="6"/>
      <c r="E50" s="119"/>
      <c r="F50" s="237">
        <f>SUM(F48:G49)</f>
        <v>0</v>
      </c>
      <c r="G50" s="238"/>
      <c r="H50" s="114"/>
      <c r="I50" s="114"/>
      <c r="J50" s="114"/>
      <c r="K50" s="6"/>
      <c r="L50" s="119"/>
      <c r="M50" s="49"/>
      <c r="N50" s="50"/>
      <c r="P50" s="44"/>
      <c r="Q50" s="11"/>
    </row>
    <row r="51" spans="1:17">
      <c r="A51" s="5"/>
      <c r="B51" s="5" t="s">
        <v>34</v>
      </c>
      <c r="C51" s="6"/>
      <c r="D51" s="6"/>
      <c r="E51" s="119"/>
      <c r="F51" s="233">
        <v>0</v>
      </c>
      <c r="G51" s="234"/>
      <c r="H51" s="6"/>
      <c r="I51" s="52" t="s">
        <v>51</v>
      </c>
      <c r="J51" s="39"/>
      <c r="K51" s="39"/>
      <c r="L51" s="39"/>
      <c r="M51" s="39"/>
      <c r="N51" s="53"/>
      <c r="P51" s="44"/>
      <c r="Q51" s="11"/>
    </row>
    <row r="52" spans="1:17">
      <c r="A52" s="5"/>
      <c r="B52" s="5" t="s">
        <v>52</v>
      </c>
      <c r="C52" s="6"/>
      <c r="D52" s="6"/>
      <c r="E52" s="119"/>
      <c r="F52" s="225">
        <v>0</v>
      </c>
      <c r="G52" s="226"/>
      <c r="H52" s="6"/>
      <c r="I52" s="54"/>
      <c r="J52" s="55"/>
      <c r="K52" s="55"/>
      <c r="L52" s="55"/>
      <c r="M52" s="55"/>
      <c r="N52" s="56"/>
      <c r="P52" s="6"/>
      <c r="Q52" s="6"/>
    </row>
    <row r="53" spans="1:17">
      <c r="A53" s="5"/>
      <c r="B53" s="5" t="s">
        <v>44</v>
      </c>
      <c r="C53" s="6"/>
      <c r="D53" s="6"/>
      <c r="E53" s="119" t="s">
        <v>53</v>
      </c>
      <c r="F53" s="225">
        <v>0</v>
      </c>
      <c r="G53" s="226"/>
      <c r="H53" s="6"/>
      <c r="I53" s="54"/>
      <c r="J53" s="55"/>
      <c r="K53" s="55"/>
      <c r="L53" s="55"/>
      <c r="M53" s="55"/>
      <c r="N53" s="56"/>
      <c r="P53" s="6"/>
      <c r="Q53" s="6"/>
    </row>
    <row r="54" spans="1:17">
      <c r="A54" s="5"/>
      <c r="B54" s="5" t="s">
        <v>54</v>
      </c>
      <c r="C54" s="6"/>
      <c r="D54" s="6"/>
      <c r="E54" s="119"/>
      <c r="F54" s="225">
        <v>0</v>
      </c>
      <c r="G54" s="226"/>
      <c r="H54" s="57"/>
      <c r="I54" s="54"/>
      <c r="J54" s="55"/>
      <c r="K54" s="55"/>
      <c r="L54" s="55"/>
      <c r="M54" s="55"/>
      <c r="N54" s="56"/>
      <c r="P54" s="185"/>
      <c r="Q54" s="185"/>
    </row>
    <row r="55" spans="1:17">
      <c r="A55" s="5"/>
      <c r="B55" s="5" t="s">
        <v>48</v>
      </c>
      <c r="C55" s="6"/>
      <c r="D55" s="6"/>
      <c r="E55" s="119"/>
      <c r="F55" s="239">
        <f>SUM(F50:G54)</f>
        <v>0</v>
      </c>
      <c r="G55" s="240"/>
      <c r="H55" s="6"/>
      <c r="I55" s="54"/>
      <c r="J55" s="55"/>
      <c r="K55" s="55"/>
      <c r="L55" s="55"/>
      <c r="M55" s="55"/>
      <c r="N55" s="56"/>
      <c r="P55" s="44"/>
      <c r="Q55" s="6"/>
    </row>
    <row r="56" spans="1:17">
      <c r="A56" s="5"/>
      <c r="B56" s="5" t="s">
        <v>55</v>
      </c>
      <c r="C56" s="6"/>
      <c r="D56" s="6"/>
      <c r="E56" s="119"/>
      <c r="F56" s="241">
        <f>+M46-F55</f>
        <v>11200</v>
      </c>
      <c r="G56" s="242"/>
      <c r="H56" s="6"/>
      <c r="I56" s="58"/>
      <c r="J56" s="31"/>
      <c r="K56" s="31"/>
      <c r="L56" s="31"/>
      <c r="M56" s="31"/>
      <c r="N56" s="59"/>
      <c r="P56" s="44"/>
      <c r="Q56" s="6"/>
    </row>
    <row r="57" spans="1:17" ht="12" thickBot="1">
      <c r="A57" s="5"/>
      <c r="B57" s="60" t="s">
        <v>49</v>
      </c>
      <c r="C57" s="30"/>
      <c r="D57" s="30"/>
      <c r="E57" s="61"/>
      <c r="F57" s="243">
        <f>+F55+F56</f>
        <v>11200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12"/>
      <c r="C59" s="113"/>
      <c r="D59" s="113"/>
      <c r="E59" s="113"/>
      <c r="F59" s="113"/>
      <c r="G59" s="113"/>
      <c r="H59" s="6"/>
      <c r="I59" s="113"/>
      <c r="J59" s="113"/>
      <c r="K59" s="113"/>
      <c r="L59" s="113"/>
      <c r="M59" s="113"/>
      <c r="N59" s="11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209</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210</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V78"/>
  <sheetViews>
    <sheetView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42</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15"/>
      <c r="M4" s="115"/>
      <c r="N4" s="10" t="s">
        <v>2</v>
      </c>
    </row>
    <row r="5" spans="1:22">
      <c r="A5" s="5"/>
      <c r="B5" s="5"/>
      <c r="C5" s="6"/>
      <c r="D5" s="6"/>
      <c r="E5" s="6"/>
      <c r="F5" s="6"/>
      <c r="G5" s="11"/>
      <c r="H5" s="6"/>
      <c r="I5" s="6"/>
      <c r="J5" s="6"/>
      <c r="K5" s="6"/>
      <c r="L5" s="115" t="s">
        <v>3</v>
      </c>
      <c r="M5" s="11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13</v>
      </c>
      <c r="K8" s="113" t="s">
        <v>6</v>
      </c>
      <c r="L8" s="184" t="s">
        <v>16</v>
      </c>
      <c r="M8" s="184"/>
      <c r="N8" s="13">
        <v>2019</v>
      </c>
    </row>
    <row r="9" spans="1:22">
      <c r="A9" s="5"/>
      <c r="B9" s="5"/>
      <c r="C9" s="6"/>
      <c r="D9" s="6"/>
      <c r="E9" s="6"/>
      <c r="F9" s="6"/>
      <c r="G9" s="6"/>
      <c r="H9" s="6"/>
      <c r="I9" s="6"/>
      <c r="J9" s="6"/>
      <c r="K9" s="185" t="s">
        <v>8</v>
      </c>
      <c r="L9" s="185"/>
      <c r="M9" s="186">
        <f>M46</f>
        <v>11200</v>
      </c>
      <c r="N9" s="187"/>
    </row>
    <row r="10" spans="1:22" ht="13.5" customHeight="1">
      <c r="A10" s="5"/>
      <c r="B10" s="5" t="s">
        <v>9</v>
      </c>
      <c r="C10" s="6"/>
      <c r="D10" s="6"/>
      <c r="E10" s="6"/>
      <c r="F10" s="6"/>
      <c r="G10" s="6"/>
      <c r="H10" s="6"/>
      <c r="I10" s="6"/>
      <c r="J10" s="6"/>
      <c r="K10" s="6"/>
      <c r="L10" s="6"/>
      <c r="M10" s="6"/>
      <c r="N10" s="13"/>
    </row>
    <row r="11" spans="1:22">
      <c r="A11" s="118"/>
      <c r="B11" s="176">
        <f>$M$9</f>
        <v>11200</v>
      </c>
      <c r="C11" s="177"/>
      <c r="D11" s="178" t="s">
        <v>206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207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16">
        <v>18</v>
      </c>
      <c r="F16" s="113" t="s">
        <v>6</v>
      </c>
      <c r="G16" s="184" t="s">
        <v>16</v>
      </c>
      <c r="H16" s="184"/>
      <c r="I16" s="113" t="s">
        <v>14</v>
      </c>
      <c r="J16" s="116">
        <v>21</v>
      </c>
      <c r="K16" s="11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t="s">
        <v>19</v>
      </c>
      <c r="L18" s="201" t="s">
        <v>21</v>
      </c>
      <c r="M18" s="203"/>
      <c r="N18" s="20" t="s">
        <v>97</v>
      </c>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13"/>
      <c r="F23" s="184" t="s">
        <v>28</v>
      </c>
      <c r="G23" s="184"/>
      <c r="H23" s="6"/>
      <c r="I23" s="6"/>
      <c r="J23" s="11"/>
      <c r="K23" s="6"/>
      <c r="L23" s="6"/>
      <c r="M23" s="6"/>
      <c r="N23" s="13"/>
    </row>
    <row r="24" spans="1:22">
      <c r="A24" s="5"/>
      <c r="B24" s="5" t="s">
        <v>29</v>
      </c>
      <c r="C24" s="6"/>
      <c r="D24" s="23">
        <v>3</v>
      </c>
      <c r="E24" s="113" t="s">
        <v>30</v>
      </c>
      <c r="F24" s="209">
        <v>2800</v>
      </c>
      <c r="G24" s="210"/>
      <c r="H24" s="6" t="s">
        <v>31</v>
      </c>
      <c r="I24" s="6"/>
      <c r="J24" s="24"/>
      <c r="K24" s="6"/>
      <c r="L24" s="6"/>
      <c r="M24" s="211"/>
      <c r="N24" s="212"/>
    </row>
    <row r="25" spans="1:22">
      <c r="A25" s="5"/>
      <c r="B25" s="5" t="s">
        <v>29</v>
      </c>
      <c r="C25" s="6"/>
      <c r="D25" s="23">
        <v>1</v>
      </c>
      <c r="E25" s="113" t="s">
        <v>30</v>
      </c>
      <c r="F25" s="213">
        <v>800</v>
      </c>
      <c r="G25" s="213"/>
      <c r="H25" s="6" t="s">
        <v>32</v>
      </c>
      <c r="I25" s="6"/>
      <c r="J25" s="11"/>
      <c r="K25" s="6" t="s">
        <v>33</v>
      </c>
      <c r="L25" s="6"/>
      <c r="M25" s="221">
        <f>D24*F24+D25*F25</f>
        <v>9200</v>
      </c>
      <c r="N25" s="222"/>
    </row>
    <row r="26" spans="1:22">
      <c r="A26" s="5"/>
      <c r="B26" s="22" t="s">
        <v>34</v>
      </c>
      <c r="C26" s="6"/>
      <c r="D26" s="25"/>
      <c r="E26" s="113"/>
      <c r="F26" s="215"/>
      <c r="G26" s="215"/>
      <c r="H26" s="6"/>
      <c r="I26" s="6"/>
      <c r="J26" s="6"/>
      <c r="K26" s="6"/>
      <c r="L26" s="6"/>
      <c r="M26" s="216"/>
      <c r="N26" s="217"/>
    </row>
    <row r="27" spans="1:22" ht="12">
      <c r="A27" s="5"/>
      <c r="B27" s="5" t="s">
        <v>6</v>
      </c>
      <c r="C27" s="184" t="s">
        <v>35</v>
      </c>
      <c r="D27" s="184"/>
      <c r="E27" s="184"/>
      <c r="F27" s="113" t="s">
        <v>30</v>
      </c>
      <c r="G27" s="184" t="s">
        <v>94</v>
      </c>
      <c r="H27" s="184"/>
      <c r="I27" s="184"/>
      <c r="J27" s="27"/>
      <c r="K27" s="6" t="s">
        <v>36</v>
      </c>
      <c r="L27" s="6"/>
      <c r="M27" s="218"/>
      <c r="N27" s="219"/>
    </row>
    <row r="28" spans="1:22">
      <c r="A28" s="5"/>
      <c r="B28" s="5" t="s">
        <v>6</v>
      </c>
      <c r="C28" s="184" t="s">
        <v>94</v>
      </c>
      <c r="D28" s="184"/>
      <c r="E28" s="184"/>
      <c r="F28" s="28" t="s">
        <v>30</v>
      </c>
      <c r="G28" s="184" t="s">
        <v>96</v>
      </c>
      <c r="H28" s="184"/>
      <c r="I28" s="184"/>
      <c r="J28" s="27"/>
      <c r="K28" s="6" t="s">
        <v>36</v>
      </c>
      <c r="L28" s="6"/>
      <c r="M28" s="6"/>
      <c r="N28" s="29"/>
    </row>
    <row r="29" spans="1:22">
      <c r="A29" s="5"/>
      <c r="B29" s="5" t="s">
        <v>6</v>
      </c>
      <c r="C29" s="184" t="s">
        <v>96</v>
      </c>
      <c r="D29" s="184"/>
      <c r="E29" s="184"/>
      <c r="F29" s="113" t="s">
        <v>30</v>
      </c>
      <c r="G29" s="184" t="s">
        <v>94</v>
      </c>
      <c r="H29" s="184"/>
      <c r="I29" s="184"/>
      <c r="J29" s="27"/>
      <c r="K29" s="6" t="s">
        <v>36</v>
      </c>
      <c r="L29" s="6"/>
      <c r="M29" s="6"/>
      <c r="N29" s="13"/>
    </row>
    <row r="30" spans="1:22">
      <c r="A30" s="5"/>
      <c r="B30" s="5" t="s">
        <v>6</v>
      </c>
      <c r="C30" s="184" t="s">
        <v>94</v>
      </c>
      <c r="D30" s="184"/>
      <c r="E30" s="184"/>
      <c r="F30" s="28" t="s">
        <v>30</v>
      </c>
      <c r="G30" s="184" t="s">
        <v>35</v>
      </c>
      <c r="H30" s="184"/>
      <c r="I30" s="184"/>
      <c r="J30" s="27"/>
      <c r="K30" s="6" t="s">
        <v>36</v>
      </c>
      <c r="L30" s="6"/>
      <c r="M30" s="6"/>
      <c r="N30" s="13"/>
    </row>
    <row r="31" spans="1:22" ht="11.25" customHeight="1">
      <c r="A31" s="5"/>
      <c r="B31" s="5" t="s">
        <v>6</v>
      </c>
      <c r="C31" s="184"/>
      <c r="D31" s="184"/>
      <c r="E31" s="184"/>
      <c r="F31" s="11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13" t="s">
        <v>30</v>
      </c>
      <c r="G36" s="207"/>
      <c r="H36" s="207"/>
      <c r="I36" s="207"/>
      <c r="J36" s="31"/>
      <c r="K36" s="6" t="s">
        <v>36</v>
      </c>
      <c r="L36" s="6"/>
      <c r="M36" s="6"/>
      <c r="N36" s="13"/>
    </row>
    <row r="37" spans="1:18">
      <c r="A37" s="5"/>
      <c r="B37" s="5"/>
      <c r="C37" s="207"/>
      <c r="D37" s="207"/>
      <c r="E37" s="207"/>
      <c r="F37" s="113" t="s">
        <v>30</v>
      </c>
      <c r="G37" s="207"/>
      <c r="H37" s="207"/>
      <c r="I37" s="207"/>
      <c r="J37" s="31"/>
      <c r="K37" s="6" t="s">
        <v>36</v>
      </c>
      <c r="L37" s="6"/>
      <c r="M37" s="6"/>
      <c r="N37" s="13"/>
    </row>
    <row r="38" spans="1:18">
      <c r="A38" s="5"/>
      <c r="B38" s="5"/>
      <c r="C38" s="207"/>
      <c r="D38" s="207"/>
      <c r="E38" s="207"/>
      <c r="F38" s="113" t="s">
        <v>30</v>
      </c>
      <c r="G38" s="207"/>
      <c r="H38" s="207"/>
      <c r="I38" s="207"/>
      <c r="J38" s="31"/>
      <c r="K38" s="6" t="s">
        <v>36</v>
      </c>
      <c r="L38" s="6"/>
      <c r="M38" s="6"/>
      <c r="N38" s="13"/>
    </row>
    <row r="39" spans="1:18">
      <c r="A39" s="5"/>
      <c r="B39" s="5"/>
      <c r="C39" s="207"/>
      <c r="D39" s="207"/>
      <c r="E39" s="207"/>
      <c r="F39" s="113" t="s">
        <v>30</v>
      </c>
      <c r="G39" s="207"/>
      <c r="H39" s="207"/>
      <c r="I39" s="207"/>
      <c r="J39" s="31"/>
      <c r="K39" s="6" t="s">
        <v>36</v>
      </c>
      <c r="L39" s="6"/>
      <c r="M39" s="32"/>
      <c r="N39" s="33"/>
    </row>
    <row r="40" spans="1:18">
      <c r="A40" s="5"/>
      <c r="B40" s="5"/>
      <c r="C40" s="207"/>
      <c r="D40" s="207"/>
      <c r="E40" s="207"/>
      <c r="F40" s="113" t="s">
        <v>30</v>
      </c>
      <c r="G40" s="207"/>
      <c r="H40" s="207"/>
      <c r="I40" s="207"/>
      <c r="J40" s="31"/>
      <c r="K40" s="6" t="s">
        <v>36</v>
      </c>
      <c r="L40" s="119"/>
      <c r="M40" s="221">
        <f>M25</f>
        <v>9200</v>
      </c>
      <c r="N40" s="222"/>
    </row>
    <row r="41" spans="1:18">
      <c r="A41" s="5"/>
      <c r="B41" s="5"/>
      <c r="C41" s="207"/>
      <c r="D41" s="207"/>
      <c r="E41" s="207"/>
      <c r="F41" s="11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114" t="s">
        <v>34</v>
      </c>
      <c r="M43" s="209">
        <f>J43*J44</f>
        <v>0</v>
      </c>
      <c r="N43" s="220"/>
      <c r="P43" s="44"/>
      <c r="Q43" s="6"/>
    </row>
    <row r="44" spans="1:18">
      <c r="A44" s="5"/>
      <c r="B44" s="5"/>
      <c r="C44" s="7"/>
      <c r="D44" s="6"/>
      <c r="E44" s="6"/>
      <c r="F44" s="6"/>
      <c r="G44" s="45"/>
      <c r="I44" s="115" t="s">
        <v>42</v>
      </c>
      <c r="J44" s="46">
        <v>1.6</v>
      </c>
      <c r="K44" s="42"/>
      <c r="L44" s="114" t="s">
        <v>43</v>
      </c>
      <c r="M44" s="209"/>
      <c r="N44" s="220"/>
      <c r="P44" s="44"/>
      <c r="Q44" s="6"/>
    </row>
    <row r="45" spans="1:18">
      <c r="A45" s="5"/>
      <c r="B45" s="5"/>
      <c r="C45" s="7"/>
      <c r="D45" s="6"/>
      <c r="E45" s="6"/>
      <c r="F45" s="6"/>
      <c r="G45" s="45"/>
      <c r="H45" s="47"/>
      <c r="I45" s="47"/>
      <c r="J45" s="42"/>
      <c r="K45" s="42"/>
      <c r="L45" s="114" t="s">
        <v>44</v>
      </c>
      <c r="M45" s="231">
        <f>250*8</f>
        <v>2000</v>
      </c>
      <c r="N45" s="232"/>
      <c r="P45" s="44"/>
      <c r="Q45" s="6"/>
    </row>
    <row r="46" spans="1:18">
      <c r="A46" s="5"/>
      <c r="B46" s="5" t="s">
        <v>45</v>
      </c>
      <c r="C46" s="6"/>
      <c r="D46" s="6"/>
      <c r="E46" s="119"/>
      <c r="F46" s="233">
        <v>0</v>
      </c>
      <c r="G46" s="234"/>
      <c r="H46" s="114"/>
      <c r="I46" s="114"/>
      <c r="J46" s="114"/>
      <c r="K46" s="6" t="s">
        <v>46</v>
      </c>
      <c r="L46" s="119"/>
      <c r="M46" s="186">
        <f>M43+M42+M40+M44+M45</f>
        <v>11200</v>
      </c>
      <c r="N46" s="187"/>
      <c r="O46" s="48"/>
      <c r="P46" s="44"/>
      <c r="Q46" s="11"/>
    </row>
    <row r="47" spans="1:18">
      <c r="A47" s="5"/>
      <c r="B47" s="5" t="s">
        <v>47</v>
      </c>
      <c r="C47" s="6"/>
      <c r="D47" s="6"/>
      <c r="E47" s="119"/>
      <c r="F47" s="225">
        <v>0</v>
      </c>
      <c r="G47" s="226"/>
      <c r="H47" s="114"/>
      <c r="I47" s="114"/>
      <c r="J47" s="114"/>
      <c r="K47" s="6" t="s">
        <v>48</v>
      </c>
      <c r="L47" s="119"/>
      <c r="M47" s="186"/>
      <c r="N47" s="187"/>
      <c r="P47" s="44"/>
      <c r="Q47" s="11"/>
    </row>
    <row r="48" spans="1:18">
      <c r="A48" s="5"/>
      <c r="B48" s="5" t="s">
        <v>49</v>
      </c>
      <c r="C48" s="6"/>
      <c r="D48" s="6"/>
      <c r="E48" s="119"/>
      <c r="F48" s="237">
        <f>SUM(F46:G47)</f>
        <v>0</v>
      </c>
      <c r="G48" s="238"/>
      <c r="H48" s="114"/>
      <c r="I48" s="114"/>
      <c r="J48" s="114"/>
      <c r="K48" s="6"/>
      <c r="L48" s="119"/>
      <c r="M48" s="49"/>
      <c r="N48" s="50"/>
      <c r="P48" s="44"/>
      <c r="Q48" s="51"/>
    </row>
    <row r="49" spans="1:17">
      <c r="A49" s="5"/>
      <c r="B49" s="5" t="s">
        <v>50</v>
      </c>
      <c r="C49" s="6"/>
      <c r="D49" s="6"/>
      <c r="E49" s="119"/>
      <c r="F49" s="225">
        <v>0</v>
      </c>
      <c r="G49" s="226"/>
      <c r="H49" s="114"/>
      <c r="I49" s="114"/>
      <c r="J49" s="114"/>
      <c r="K49" s="6"/>
      <c r="L49" s="119"/>
      <c r="M49" s="49"/>
      <c r="N49" s="50"/>
      <c r="P49" s="44"/>
      <c r="Q49" s="11"/>
    </row>
    <row r="50" spans="1:17">
      <c r="A50" s="5"/>
      <c r="B50" s="5" t="s">
        <v>49</v>
      </c>
      <c r="C50" s="6"/>
      <c r="D50" s="6"/>
      <c r="E50" s="119"/>
      <c r="F50" s="237">
        <f>SUM(F48:G49)</f>
        <v>0</v>
      </c>
      <c r="G50" s="238"/>
      <c r="H50" s="114"/>
      <c r="I50" s="114"/>
      <c r="J50" s="114"/>
      <c r="K50" s="6"/>
      <c r="L50" s="119"/>
      <c r="M50" s="49"/>
      <c r="N50" s="50"/>
      <c r="P50" s="44"/>
      <c r="Q50" s="11"/>
    </row>
    <row r="51" spans="1:17">
      <c r="A51" s="5"/>
      <c r="B51" s="5" t="s">
        <v>34</v>
      </c>
      <c r="C51" s="6"/>
      <c r="D51" s="6"/>
      <c r="E51" s="119"/>
      <c r="F51" s="233">
        <v>0</v>
      </c>
      <c r="G51" s="234"/>
      <c r="H51" s="6"/>
      <c r="I51" s="52" t="s">
        <v>51</v>
      </c>
      <c r="J51" s="39"/>
      <c r="K51" s="39"/>
      <c r="L51" s="39"/>
      <c r="M51" s="39"/>
      <c r="N51" s="53"/>
      <c r="P51" s="44"/>
      <c r="Q51" s="11"/>
    </row>
    <row r="52" spans="1:17">
      <c r="A52" s="5"/>
      <c r="B52" s="5" t="s">
        <v>52</v>
      </c>
      <c r="C52" s="6"/>
      <c r="D52" s="6"/>
      <c r="E52" s="119"/>
      <c r="F52" s="225">
        <v>0</v>
      </c>
      <c r="G52" s="226"/>
      <c r="H52" s="6"/>
      <c r="I52" s="54"/>
      <c r="J52" s="55"/>
      <c r="K52" s="55"/>
      <c r="L52" s="55"/>
      <c r="M52" s="55"/>
      <c r="N52" s="56"/>
      <c r="P52" s="6"/>
      <c r="Q52" s="6"/>
    </row>
    <row r="53" spans="1:17">
      <c r="A53" s="5"/>
      <c r="B53" s="5" t="s">
        <v>44</v>
      </c>
      <c r="C53" s="6"/>
      <c r="D53" s="6"/>
      <c r="E53" s="119" t="s">
        <v>53</v>
      </c>
      <c r="F53" s="225">
        <v>0</v>
      </c>
      <c r="G53" s="226"/>
      <c r="H53" s="6"/>
      <c r="I53" s="54"/>
      <c r="J53" s="55"/>
      <c r="K53" s="55"/>
      <c r="L53" s="55"/>
      <c r="M53" s="55"/>
      <c r="N53" s="56"/>
      <c r="P53" s="6"/>
      <c r="Q53" s="6"/>
    </row>
    <row r="54" spans="1:17">
      <c r="A54" s="5"/>
      <c r="B54" s="5" t="s">
        <v>54</v>
      </c>
      <c r="C54" s="6"/>
      <c r="D54" s="6"/>
      <c r="E54" s="119"/>
      <c r="F54" s="225">
        <v>0</v>
      </c>
      <c r="G54" s="226"/>
      <c r="H54" s="57"/>
      <c r="I54" s="54"/>
      <c r="J54" s="55"/>
      <c r="K54" s="55"/>
      <c r="L54" s="55"/>
      <c r="M54" s="55"/>
      <c r="N54" s="56"/>
      <c r="P54" s="185"/>
      <c r="Q54" s="185"/>
    </row>
    <row r="55" spans="1:17">
      <c r="A55" s="5"/>
      <c r="B55" s="5" t="s">
        <v>48</v>
      </c>
      <c r="C55" s="6"/>
      <c r="D55" s="6"/>
      <c r="E55" s="119"/>
      <c r="F55" s="239">
        <f>SUM(F50:G54)</f>
        <v>0</v>
      </c>
      <c r="G55" s="240"/>
      <c r="H55" s="6"/>
      <c r="I55" s="54"/>
      <c r="J55" s="55"/>
      <c r="K55" s="55"/>
      <c r="L55" s="55"/>
      <c r="M55" s="55"/>
      <c r="N55" s="56"/>
      <c r="P55" s="44"/>
      <c r="Q55" s="6"/>
    </row>
    <row r="56" spans="1:17">
      <c r="A56" s="5"/>
      <c r="B56" s="5" t="s">
        <v>55</v>
      </c>
      <c r="C56" s="6"/>
      <c r="D56" s="6"/>
      <c r="E56" s="119"/>
      <c r="F56" s="241">
        <f>+M46-F55</f>
        <v>11200</v>
      </c>
      <c r="G56" s="242"/>
      <c r="H56" s="6"/>
      <c r="I56" s="58"/>
      <c r="J56" s="31"/>
      <c r="K56" s="31"/>
      <c r="L56" s="31"/>
      <c r="M56" s="31"/>
      <c r="N56" s="59"/>
      <c r="P56" s="44"/>
      <c r="Q56" s="6"/>
    </row>
    <row r="57" spans="1:17" ht="12" thickBot="1">
      <c r="A57" s="5"/>
      <c r="B57" s="60" t="s">
        <v>49</v>
      </c>
      <c r="C57" s="30"/>
      <c r="D57" s="30"/>
      <c r="E57" s="61"/>
      <c r="F57" s="243">
        <f>+F55+F56</f>
        <v>11200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12"/>
      <c r="C59" s="113"/>
      <c r="D59" s="113"/>
      <c r="E59" s="113"/>
      <c r="F59" s="113"/>
      <c r="G59" s="113"/>
      <c r="H59" s="6"/>
      <c r="I59" s="113"/>
      <c r="J59" s="113"/>
      <c r="K59" s="113"/>
      <c r="L59" s="113"/>
      <c r="M59" s="113"/>
      <c r="N59" s="11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204</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205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V78"/>
  <sheetViews>
    <sheetView topLeftCell="A43" zoomScaleNormal="100" workbookViewId="0">
      <selection activeCell="J16" sqref="J16"/>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41</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15"/>
      <c r="M4" s="115"/>
      <c r="N4" s="10" t="s">
        <v>2</v>
      </c>
    </row>
    <row r="5" spans="1:22">
      <c r="A5" s="5"/>
      <c r="B5" s="5"/>
      <c r="C5" s="6"/>
      <c r="D5" s="6"/>
      <c r="E5" s="6"/>
      <c r="F5" s="6"/>
      <c r="G5" s="11"/>
      <c r="H5" s="6"/>
      <c r="I5" s="6"/>
      <c r="J5" s="6"/>
      <c r="K5" s="6"/>
      <c r="L5" s="115" t="s">
        <v>3</v>
      </c>
      <c r="M5" s="11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13</v>
      </c>
      <c r="K8" s="113" t="s">
        <v>6</v>
      </c>
      <c r="L8" s="184" t="s">
        <v>16</v>
      </c>
      <c r="M8" s="184"/>
      <c r="N8" s="13">
        <v>2019</v>
      </c>
    </row>
    <row r="9" spans="1:22">
      <c r="A9" s="5"/>
      <c r="B9" s="5"/>
      <c r="C9" s="6"/>
      <c r="D9" s="6"/>
      <c r="E9" s="6"/>
      <c r="F9" s="6"/>
      <c r="G9" s="6"/>
      <c r="H9" s="6"/>
      <c r="I9" s="6"/>
      <c r="J9" s="6"/>
      <c r="K9" s="185" t="s">
        <v>8</v>
      </c>
      <c r="L9" s="185"/>
      <c r="M9" s="186">
        <f>M46</f>
        <v>12050</v>
      </c>
      <c r="N9" s="187"/>
    </row>
    <row r="10" spans="1:22" ht="13.5" customHeight="1">
      <c r="A10" s="5"/>
      <c r="B10" s="5" t="s">
        <v>9</v>
      </c>
      <c r="C10" s="6"/>
      <c r="D10" s="6"/>
      <c r="E10" s="6"/>
      <c r="F10" s="6"/>
      <c r="G10" s="6"/>
      <c r="H10" s="6"/>
      <c r="I10" s="6"/>
      <c r="J10" s="6"/>
      <c r="K10" s="6"/>
      <c r="L10" s="6"/>
      <c r="M10" s="6"/>
      <c r="N10" s="13"/>
    </row>
    <row r="11" spans="1:22">
      <c r="A11" s="118"/>
      <c r="B11" s="176">
        <f>$M$9</f>
        <v>12050</v>
      </c>
      <c r="C11" s="177"/>
      <c r="D11" s="178" t="s">
        <v>203</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200</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16">
        <v>18</v>
      </c>
      <c r="F16" s="113" t="s">
        <v>6</v>
      </c>
      <c r="G16" s="184" t="s">
        <v>16</v>
      </c>
      <c r="H16" s="184"/>
      <c r="I16" s="113" t="s">
        <v>14</v>
      </c>
      <c r="J16" s="116">
        <v>21</v>
      </c>
      <c r="K16" s="11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t="s">
        <v>19</v>
      </c>
      <c r="L18" s="201" t="s">
        <v>21</v>
      </c>
      <c r="M18" s="203"/>
      <c r="N18" s="20" t="s">
        <v>97</v>
      </c>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13"/>
      <c r="F23" s="184" t="s">
        <v>28</v>
      </c>
      <c r="G23" s="184"/>
      <c r="H23" s="6"/>
      <c r="I23" s="6"/>
      <c r="J23" s="11"/>
      <c r="K23" s="6"/>
      <c r="L23" s="6"/>
      <c r="M23" s="6"/>
      <c r="N23" s="13"/>
    </row>
    <row r="24" spans="1:22">
      <c r="A24" s="5"/>
      <c r="B24" s="5" t="s">
        <v>29</v>
      </c>
      <c r="C24" s="6"/>
      <c r="D24" s="23">
        <v>3</v>
      </c>
      <c r="E24" s="113" t="s">
        <v>30</v>
      </c>
      <c r="F24" s="209">
        <v>2800</v>
      </c>
      <c r="G24" s="210"/>
      <c r="H24" s="6" t="s">
        <v>31</v>
      </c>
      <c r="I24" s="6"/>
      <c r="J24" s="24"/>
      <c r="K24" s="6"/>
      <c r="L24" s="6"/>
      <c r="M24" s="211"/>
      <c r="N24" s="212"/>
    </row>
    <row r="25" spans="1:22">
      <c r="A25" s="5"/>
      <c r="B25" s="5" t="s">
        <v>29</v>
      </c>
      <c r="C25" s="6"/>
      <c r="D25" s="23">
        <v>1</v>
      </c>
      <c r="E25" s="113" t="s">
        <v>30</v>
      </c>
      <c r="F25" s="213">
        <v>800</v>
      </c>
      <c r="G25" s="213"/>
      <c r="H25" s="6" t="s">
        <v>32</v>
      </c>
      <c r="I25" s="6"/>
      <c r="J25" s="11"/>
      <c r="K25" s="6" t="s">
        <v>33</v>
      </c>
      <c r="L25" s="6"/>
      <c r="M25" s="221">
        <f>D24*F24+D25*F25</f>
        <v>9200</v>
      </c>
      <c r="N25" s="222"/>
    </row>
    <row r="26" spans="1:22">
      <c r="A26" s="5"/>
      <c r="B26" s="22" t="s">
        <v>34</v>
      </c>
      <c r="C26" s="6"/>
      <c r="D26" s="25"/>
      <c r="E26" s="113"/>
      <c r="F26" s="215"/>
      <c r="G26" s="215"/>
      <c r="H26" s="6"/>
      <c r="I26" s="6"/>
      <c r="J26" s="6"/>
      <c r="K26" s="6"/>
      <c r="L26" s="6"/>
      <c r="M26" s="216"/>
      <c r="N26" s="217"/>
    </row>
    <row r="27" spans="1:22" ht="12">
      <c r="A27" s="5"/>
      <c r="B27" s="5" t="s">
        <v>6</v>
      </c>
      <c r="C27" s="184" t="s">
        <v>35</v>
      </c>
      <c r="D27" s="184"/>
      <c r="E27" s="184"/>
      <c r="F27" s="113" t="s">
        <v>30</v>
      </c>
      <c r="G27" s="184" t="s">
        <v>94</v>
      </c>
      <c r="H27" s="184"/>
      <c r="I27" s="184"/>
      <c r="J27" s="27">
        <v>110</v>
      </c>
      <c r="K27" s="6" t="s">
        <v>36</v>
      </c>
      <c r="L27" s="6"/>
      <c r="M27" s="218"/>
      <c r="N27" s="219"/>
    </row>
    <row r="28" spans="1:22">
      <c r="A28" s="5"/>
      <c r="B28" s="5" t="s">
        <v>6</v>
      </c>
      <c r="C28" s="184" t="s">
        <v>94</v>
      </c>
      <c r="D28" s="184"/>
      <c r="E28" s="184"/>
      <c r="F28" s="28" t="s">
        <v>30</v>
      </c>
      <c r="G28" s="184" t="s">
        <v>96</v>
      </c>
      <c r="H28" s="184"/>
      <c r="I28" s="184"/>
      <c r="J28" s="27"/>
      <c r="K28" s="6" t="s">
        <v>36</v>
      </c>
      <c r="L28" s="6"/>
      <c r="M28" s="6"/>
      <c r="N28" s="29"/>
    </row>
    <row r="29" spans="1:22">
      <c r="A29" s="5"/>
      <c r="B29" s="5" t="s">
        <v>6</v>
      </c>
      <c r="C29" s="184" t="s">
        <v>96</v>
      </c>
      <c r="D29" s="184"/>
      <c r="E29" s="184"/>
      <c r="F29" s="113" t="s">
        <v>30</v>
      </c>
      <c r="G29" s="184" t="s">
        <v>94</v>
      </c>
      <c r="H29" s="184"/>
      <c r="I29" s="184"/>
      <c r="J29" s="27"/>
      <c r="K29" s="6" t="s">
        <v>36</v>
      </c>
      <c r="L29" s="6"/>
      <c r="M29" s="6"/>
      <c r="N29" s="13"/>
    </row>
    <row r="30" spans="1:22">
      <c r="A30" s="5"/>
      <c r="B30" s="5" t="s">
        <v>6</v>
      </c>
      <c r="C30" s="184" t="s">
        <v>94</v>
      </c>
      <c r="D30" s="184"/>
      <c r="E30" s="184"/>
      <c r="F30" s="28" t="s">
        <v>30</v>
      </c>
      <c r="G30" s="184" t="s">
        <v>35</v>
      </c>
      <c r="H30" s="184"/>
      <c r="I30" s="184"/>
      <c r="J30" s="27">
        <v>110</v>
      </c>
      <c r="K30" s="6" t="s">
        <v>36</v>
      </c>
      <c r="L30" s="6"/>
      <c r="M30" s="6"/>
      <c r="N30" s="13"/>
    </row>
    <row r="31" spans="1:22" ht="11.25" customHeight="1">
      <c r="A31" s="5"/>
      <c r="B31" s="5" t="s">
        <v>6</v>
      </c>
      <c r="C31" s="184"/>
      <c r="D31" s="184"/>
      <c r="E31" s="184"/>
      <c r="F31" s="11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13" t="s">
        <v>30</v>
      </c>
      <c r="G36" s="207"/>
      <c r="H36" s="207"/>
      <c r="I36" s="207"/>
      <c r="J36" s="31"/>
      <c r="K36" s="6" t="s">
        <v>36</v>
      </c>
      <c r="L36" s="6"/>
      <c r="M36" s="6"/>
      <c r="N36" s="13"/>
    </row>
    <row r="37" spans="1:18">
      <c r="A37" s="5"/>
      <c r="B37" s="5"/>
      <c r="C37" s="207"/>
      <c r="D37" s="207"/>
      <c r="E37" s="207"/>
      <c r="F37" s="113" t="s">
        <v>30</v>
      </c>
      <c r="G37" s="207"/>
      <c r="H37" s="207"/>
      <c r="I37" s="207"/>
      <c r="J37" s="31"/>
      <c r="K37" s="6" t="s">
        <v>36</v>
      </c>
      <c r="L37" s="6"/>
      <c r="M37" s="6"/>
      <c r="N37" s="13"/>
    </row>
    <row r="38" spans="1:18">
      <c r="A38" s="5"/>
      <c r="B38" s="5"/>
      <c r="C38" s="207"/>
      <c r="D38" s="207"/>
      <c r="E38" s="207"/>
      <c r="F38" s="113" t="s">
        <v>30</v>
      </c>
      <c r="G38" s="207"/>
      <c r="H38" s="207"/>
      <c r="I38" s="207"/>
      <c r="J38" s="31"/>
      <c r="K38" s="6" t="s">
        <v>36</v>
      </c>
      <c r="L38" s="6"/>
      <c r="M38" s="6"/>
      <c r="N38" s="13"/>
    </row>
    <row r="39" spans="1:18">
      <c r="A39" s="5"/>
      <c r="B39" s="5"/>
      <c r="C39" s="207"/>
      <c r="D39" s="207"/>
      <c r="E39" s="207"/>
      <c r="F39" s="113" t="s">
        <v>30</v>
      </c>
      <c r="G39" s="207"/>
      <c r="H39" s="207"/>
      <c r="I39" s="207"/>
      <c r="J39" s="31"/>
      <c r="K39" s="6" t="s">
        <v>36</v>
      </c>
      <c r="L39" s="6"/>
      <c r="M39" s="32"/>
      <c r="N39" s="33"/>
    </row>
    <row r="40" spans="1:18">
      <c r="A40" s="5"/>
      <c r="B40" s="5"/>
      <c r="C40" s="207"/>
      <c r="D40" s="207"/>
      <c r="E40" s="207"/>
      <c r="F40" s="113" t="s">
        <v>30</v>
      </c>
      <c r="G40" s="207"/>
      <c r="H40" s="207"/>
      <c r="I40" s="207"/>
      <c r="J40" s="31"/>
      <c r="K40" s="6" t="s">
        <v>36</v>
      </c>
      <c r="L40" s="119"/>
      <c r="M40" s="221">
        <f>M25</f>
        <v>9200</v>
      </c>
      <c r="N40" s="222"/>
    </row>
    <row r="41" spans="1:18">
      <c r="A41" s="5"/>
      <c r="B41" s="5"/>
      <c r="C41" s="207"/>
      <c r="D41" s="207"/>
      <c r="E41" s="207"/>
      <c r="F41" s="11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249*2</f>
        <v>498</v>
      </c>
      <c r="N42" s="224"/>
      <c r="P42" s="185"/>
      <c r="Q42" s="185"/>
    </row>
    <row r="43" spans="1:18">
      <c r="A43" s="5"/>
      <c r="B43" s="37"/>
      <c r="C43" s="38" t="s">
        <v>41</v>
      </c>
      <c r="D43" s="39"/>
      <c r="E43" s="39"/>
      <c r="F43" s="39"/>
      <c r="G43" s="40"/>
      <c r="H43" s="182"/>
      <c r="I43" s="182"/>
      <c r="J43" s="41">
        <f>SUM(J27:J42)</f>
        <v>220</v>
      </c>
      <c r="K43" s="42"/>
      <c r="L43" s="114" t="s">
        <v>34</v>
      </c>
      <c r="M43" s="209">
        <f>J43*J44</f>
        <v>352</v>
      </c>
      <c r="N43" s="220"/>
      <c r="P43" s="44"/>
      <c r="Q43" s="6"/>
    </row>
    <row r="44" spans="1:18">
      <c r="A44" s="5"/>
      <c r="B44" s="5"/>
      <c r="C44" s="7"/>
      <c r="D44" s="6"/>
      <c r="E44" s="6"/>
      <c r="F44" s="6"/>
      <c r="G44" s="45"/>
      <c r="I44" s="115" t="s">
        <v>42</v>
      </c>
      <c r="J44" s="46">
        <v>1.6</v>
      </c>
      <c r="K44" s="42"/>
      <c r="L44" s="114" t="s">
        <v>43</v>
      </c>
      <c r="M44" s="209"/>
      <c r="N44" s="220"/>
      <c r="P44" s="44"/>
      <c r="Q44" s="6"/>
    </row>
    <row r="45" spans="1:18">
      <c r="A45" s="5"/>
      <c r="B45" s="5"/>
      <c r="C45" s="7"/>
      <c r="D45" s="6"/>
      <c r="E45" s="6"/>
      <c r="F45" s="6"/>
      <c r="G45" s="45"/>
      <c r="H45" s="47"/>
      <c r="I45" s="47"/>
      <c r="J45" s="42"/>
      <c r="K45" s="42"/>
      <c r="L45" s="114" t="s">
        <v>44</v>
      </c>
      <c r="M45" s="231">
        <f>250*8</f>
        <v>2000</v>
      </c>
      <c r="N45" s="232"/>
      <c r="P45" s="44"/>
      <c r="Q45" s="6"/>
    </row>
    <row r="46" spans="1:18">
      <c r="A46" s="5"/>
      <c r="B46" s="5" t="s">
        <v>45</v>
      </c>
      <c r="C46" s="6"/>
      <c r="D46" s="6"/>
      <c r="E46" s="119"/>
      <c r="F46" s="233">
        <v>0</v>
      </c>
      <c r="G46" s="234"/>
      <c r="H46" s="114"/>
      <c r="I46" s="114"/>
      <c r="J46" s="114"/>
      <c r="K46" s="6" t="s">
        <v>46</v>
      </c>
      <c r="L46" s="119"/>
      <c r="M46" s="186">
        <f>M43+M42+M40+M44+M45</f>
        <v>12050</v>
      </c>
      <c r="N46" s="187"/>
      <c r="O46" s="48"/>
      <c r="P46" s="44"/>
      <c r="Q46" s="11"/>
    </row>
    <row r="47" spans="1:18">
      <c r="A47" s="5"/>
      <c r="B47" s="5" t="s">
        <v>47</v>
      </c>
      <c r="C47" s="6"/>
      <c r="D47" s="6"/>
      <c r="E47" s="119"/>
      <c r="F47" s="225">
        <v>0</v>
      </c>
      <c r="G47" s="226"/>
      <c r="H47" s="114"/>
      <c r="I47" s="114"/>
      <c r="J47" s="114"/>
      <c r="K47" s="6" t="s">
        <v>48</v>
      </c>
      <c r="L47" s="119"/>
      <c r="M47" s="186"/>
      <c r="N47" s="187"/>
      <c r="P47" s="44"/>
      <c r="Q47" s="11"/>
    </row>
    <row r="48" spans="1:18">
      <c r="A48" s="5"/>
      <c r="B48" s="5" t="s">
        <v>49</v>
      </c>
      <c r="C48" s="6"/>
      <c r="D48" s="6"/>
      <c r="E48" s="119"/>
      <c r="F48" s="237">
        <f>SUM(F46:G47)</f>
        <v>0</v>
      </c>
      <c r="G48" s="238"/>
      <c r="H48" s="114"/>
      <c r="I48" s="114"/>
      <c r="J48" s="114"/>
      <c r="K48" s="6"/>
      <c r="L48" s="119"/>
      <c r="M48" s="49"/>
      <c r="N48" s="50"/>
      <c r="P48" s="44"/>
      <c r="Q48" s="51"/>
    </row>
    <row r="49" spans="1:17">
      <c r="A49" s="5"/>
      <c r="B49" s="5" t="s">
        <v>50</v>
      </c>
      <c r="C49" s="6"/>
      <c r="D49" s="6"/>
      <c r="E49" s="119"/>
      <c r="F49" s="225">
        <v>0</v>
      </c>
      <c r="G49" s="226"/>
      <c r="H49" s="114"/>
      <c r="I49" s="114"/>
      <c r="J49" s="114"/>
      <c r="K49" s="6"/>
      <c r="L49" s="119"/>
      <c r="M49" s="49"/>
      <c r="N49" s="50"/>
      <c r="P49" s="44"/>
      <c r="Q49" s="11"/>
    </row>
    <row r="50" spans="1:17">
      <c r="A50" s="5"/>
      <c r="B50" s="5" t="s">
        <v>49</v>
      </c>
      <c r="C50" s="6"/>
      <c r="D50" s="6"/>
      <c r="E50" s="119"/>
      <c r="F50" s="237">
        <f>SUM(F48:G49)</f>
        <v>0</v>
      </c>
      <c r="G50" s="238"/>
      <c r="H50" s="114"/>
      <c r="I50" s="114"/>
      <c r="J50" s="114"/>
      <c r="K50" s="6"/>
      <c r="L50" s="119"/>
      <c r="M50" s="49"/>
      <c r="N50" s="50"/>
      <c r="P50" s="44"/>
      <c r="Q50" s="11"/>
    </row>
    <row r="51" spans="1:17">
      <c r="A51" s="5"/>
      <c r="B51" s="5" t="s">
        <v>34</v>
      </c>
      <c r="C51" s="6"/>
      <c r="D51" s="6"/>
      <c r="E51" s="119"/>
      <c r="F51" s="233">
        <v>0</v>
      </c>
      <c r="G51" s="234"/>
      <c r="H51" s="6"/>
      <c r="I51" s="52" t="s">
        <v>51</v>
      </c>
      <c r="J51" s="39"/>
      <c r="K51" s="39"/>
      <c r="L51" s="39"/>
      <c r="M51" s="39"/>
      <c r="N51" s="53"/>
      <c r="P51" s="44"/>
      <c r="Q51" s="11"/>
    </row>
    <row r="52" spans="1:17">
      <c r="A52" s="5"/>
      <c r="B52" s="5" t="s">
        <v>52</v>
      </c>
      <c r="C52" s="6"/>
      <c r="D52" s="6"/>
      <c r="E52" s="119"/>
      <c r="F52" s="225">
        <v>0</v>
      </c>
      <c r="G52" s="226"/>
      <c r="H52" s="6"/>
      <c r="I52" s="54"/>
      <c r="J52" s="55"/>
      <c r="K52" s="55"/>
      <c r="L52" s="55"/>
      <c r="M52" s="55"/>
      <c r="N52" s="56"/>
      <c r="P52" s="6"/>
      <c r="Q52" s="6"/>
    </row>
    <row r="53" spans="1:17">
      <c r="A53" s="5"/>
      <c r="B53" s="5" t="s">
        <v>44</v>
      </c>
      <c r="C53" s="6"/>
      <c r="D53" s="6"/>
      <c r="E53" s="119" t="s">
        <v>53</v>
      </c>
      <c r="F53" s="225">
        <v>0</v>
      </c>
      <c r="G53" s="226"/>
      <c r="H53" s="6"/>
      <c r="I53" s="54"/>
      <c r="J53" s="55"/>
      <c r="K53" s="55"/>
      <c r="L53" s="55"/>
      <c r="M53" s="55"/>
      <c r="N53" s="56"/>
      <c r="P53" s="6"/>
      <c r="Q53" s="6"/>
    </row>
    <row r="54" spans="1:17">
      <c r="A54" s="5"/>
      <c r="B54" s="5" t="s">
        <v>54</v>
      </c>
      <c r="C54" s="6"/>
      <c r="D54" s="6"/>
      <c r="E54" s="119"/>
      <c r="F54" s="225">
        <v>0</v>
      </c>
      <c r="G54" s="226"/>
      <c r="H54" s="57"/>
      <c r="I54" s="54"/>
      <c r="J54" s="55"/>
      <c r="K54" s="55"/>
      <c r="L54" s="55"/>
      <c r="M54" s="55"/>
      <c r="N54" s="56"/>
      <c r="P54" s="185"/>
      <c r="Q54" s="185"/>
    </row>
    <row r="55" spans="1:17">
      <c r="A55" s="5"/>
      <c r="B55" s="5" t="s">
        <v>48</v>
      </c>
      <c r="C55" s="6"/>
      <c r="D55" s="6"/>
      <c r="E55" s="119"/>
      <c r="F55" s="239">
        <f>SUM(F50:G54)</f>
        <v>0</v>
      </c>
      <c r="G55" s="240"/>
      <c r="H55" s="6"/>
      <c r="I55" s="54"/>
      <c r="J55" s="55"/>
      <c r="K55" s="55"/>
      <c r="L55" s="55"/>
      <c r="M55" s="55"/>
      <c r="N55" s="56"/>
      <c r="P55" s="44"/>
      <c r="Q55" s="6"/>
    </row>
    <row r="56" spans="1:17">
      <c r="A56" s="5"/>
      <c r="B56" s="5" t="s">
        <v>55</v>
      </c>
      <c r="C56" s="6"/>
      <c r="D56" s="6"/>
      <c r="E56" s="119"/>
      <c r="F56" s="241">
        <f>+M46-F55</f>
        <v>12050</v>
      </c>
      <c r="G56" s="242"/>
      <c r="H56" s="6"/>
      <c r="I56" s="58"/>
      <c r="J56" s="31"/>
      <c r="K56" s="31"/>
      <c r="L56" s="31"/>
      <c r="M56" s="31"/>
      <c r="N56" s="59"/>
      <c r="P56" s="44"/>
      <c r="Q56" s="6"/>
    </row>
    <row r="57" spans="1:17" ht="12" thickBot="1">
      <c r="A57" s="5"/>
      <c r="B57" s="60" t="s">
        <v>49</v>
      </c>
      <c r="C57" s="30"/>
      <c r="D57" s="30"/>
      <c r="E57" s="61"/>
      <c r="F57" s="243">
        <f>+F55+F56</f>
        <v>12050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12"/>
      <c r="C59" s="113"/>
      <c r="D59" s="113"/>
      <c r="E59" s="113"/>
      <c r="F59" s="113"/>
      <c r="G59" s="113"/>
      <c r="H59" s="6"/>
      <c r="I59" s="113"/>
      <c r="J59" s="113"/>
      <c r="K59" s="113"/>
      <c r="L59" s="113"/>
      <c r="M59" s="113"/>
      <c r="N59" s="11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201</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202</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V78"/>
  <sheetViews>
    <sheetView topLeftCell="A22"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40</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15"/>
      <c r="M4" s="115"/>
      <c r="N4" s="10" t="s">
        <v>2</v>
      </c>
    </row>
    <row r="5" spans="1:22">
      <c r="A5" s="5"/>
      <c r="B5" s="5"/>
      <c r="C5" s="6"/>
      <c r="D5" s="6"/>
      <c r="E5" s="6"/>
      <c r="F5" s="6"/>
      <c r="G5" s="11"/>
      <c r="H5" s="6"/>
      <c r="I5" s="6"/>
      <c r="J5" s="6"/>
      <c r="K5" s="6"/>
      <c r="L5" s="115" t="s">
        <v>3</v>
      </c>
      <c r="M5" s="11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13</v>
      </c>
      <c r="K8" s="113" t="s">
        <v>6</v>
      </c>
      <c r="L8" s="184" t="s">
        <v>16</v>
      </c>
      <c r="M8" s="184"/>
      <c r="N8" s="13">
        <v>2019</v>
      </c>
    </row>
    <row r="9" spans="1:22">
      <c r="A9" s="5"/>
      <c r="B9" s="5"/>
      <c r="C9" s="6"/>
      <c r="D9" s="6"/>
      <c r="E9" s="6"/>
      <c r="F9" s="6"/>
      <c r="G9" s="6"/>
      <c r="H9" s="6"/>
      <c r="I9" s="6"/>
      <c r="J9" s="6"/>
      <c r="K9" s="185" t="s">
        <v>8</v>
      </c>
      <c r="L9" s="185"/>
      <c r="M9" s="186">
        <f>M46</f>
        <v>4000</v>
      </c>
      <c r="N9" s="187"/>
    </row>
    <row r="10" spans="1:22" ht="13.5" customHeight="1">
      <c r="A10" s="5"/>
      <c r="B10" s="5" t="s">
        <v>9</v>
      </c>
      <c r="C10" s="6"/>
      <c r="D10" s="6"/>
      <c r="E10" s="6"/>
      <c r="F10" s="6"/>
      <c r="G10" s="6"/>
      <c r="H10" s="6"/>
      <c r="I10" s="6"/>
      <c r="J10" s="6"/>
      <c r="K10" s="6"/>
      <c r="L10" s="6"/>
      <c r="M10" s="6"/>
      <c r="N10" s="13"/>
    </row>
    <row r="11" spans="1:22">
      <c r="A11" s="118"/>
      <c r="B11" s="176">
        <f>$M$9</f>
        <v>4000</v>
      </c>
      <c r="C11" s="177"/>
      <c r="D11" s="178" t="s">
        <v>198</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191</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16">
        <v>17</v>
      </c>
      <c r="F16" s="113" t="s">
        <v>6</v>
      </c>
      <c r="G16" s="184" t="s">
        <v>16</v>
      </c>
      <c r="H16" s="184"/>
      <c r="I16" s="113" t="s">
        <v>14</v>
      </c>
      <c r="J16" s="116">
        <v>20</v>
      </c>
      <c r="K16" s="11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13"/>
      <c r="F23" s="184" t="s">
        <v>28</v>
      </c>
      <c r="G23" s="184"/>
      <c r="H23" s="6"/>
      <c r="I23" s="6"/>
      <c r="J23" s="11"/>
      <c r="K23" s="6"/>
      <c r="L23" s="6"/>
      <c r="M23" s="6"/>
      <c r="N23" s="13"/>
    </row>
    <row r="24" spans="1:22">
      <c r="A24" s="5"/>
      <c r="B24" s="5" t="s">
        <v>29</v>
      </c>
      <c r="C24" s="6"/>
      <c r="D24" s="23">
        <v>3</v>
      </c>
      <c r="E24" s="113" t="s">
        <v>30</v>
      </c>
      <c r="F24" s="209">
        <v>1120</v>
      </c>
      <c r="G24" s="210"/>
      <c r="H24" s="6" t="s">
        <v>31</v>
      </c>
      <c r="I24" s="6"/>
      <c r="J24" s="24"/>
      <c r="K24" s="6"/>
      <c r="L24" s="6"/>
      <c r="M24" s="211"/>
      <c r="N24" s="212"/>
    </row>
    <row r="25" spans="1:22">
      <c r="A25" s="5"/>
      <c r="B25" s="5" t="s">
        <v>29</v>
      </c>
      <c r="C25" s="6"/>
      <c r="D25" s="23">
        <v>1</v>
      </c>
      <c r="E25" s="113" t="s">
        <v>30</v>
      </c>
      <c r="F25" s="213">
        <v>640</v>
      </c>
      <c r="G25" s="213"/>
      <c r="H25" s="6" t="s">
        <v>32</v>
      </c>
      <c r="I25" s="6"/>
      <c r="J25" s="11"/>
      <c r="K25" s="6" t="s">
        <v>33</v>
      </c>
      <c r="L25" s="6"/>
      <c r="M25" s="221">
        <f>D24*F24+D25*F25</f>
        <v>4000</v>
      </c>
      <c r="N25" s="222"/>
    </row>
    <row r="26" spans="1:22">
      <c r="A26" s="5"/>
      <c r="B26" s="22" t="s">
        <v>34</v>
      </c>
      <c r="C26" s="6"/>
      <c r="D26" s="25"/>
      <c r="E26" s="113"/>
      <c r="F26" s="215"/>
      <c r="G26" s="215"/>
      <c r="H26" s="6"/>
      <c r="I26" s="6"/>
      <c r="J26" s="6"/>
      <c r="K26" s="6"/>
      <c r="L26" s="6"/>
      <c r="M26" s="216"/>
      <c r="N26" s="217"/>
    </row>
    <row r="27" spans="1:22" ht="12">
      <c r="A27" s="5"/>
      <c r="B27" s="5" t="s">
        <v>6</v>
      </c>
      <c r="C27" s="184" t="s">
        <v>35</v>
      </c>
      <c r="D27" s="184"/>
      <c r="E27" s="184"/>
      <c r="F27" s="113" t="s">
        <v>30</v>
      </c>
      <c r="G27" s="184" t="s">
        <v>68</v>
      </c>
      <c r="H27" s="184"/>
      <c r="I27" s="184"/>
      <c r="J27" s="27"/>
      <c r="K27" s="6" t="s">
        <v>36</v>
      </c>
      <c r="L27" s="6"/>
      <c r="M27" s="218"/>
      <c r="N27" s="219"/>
    </row>
    <row r="28" spans="1:22">
      <c r="A28" s="5"/>
      <c r="B28" s="5" t="s">
        <v>6</v>
      </c>
      <c r="C28" s="184" t="s">
        <v>68</v>
      </c>
      <c r="D28" s="184"/>
      <c r="E28" s="184"/>
      <c r="F28" s="28" t="s">
        <v>30</v>
      </c>
      <c r="G28" s="184" t="s">
        <v>67</v>
      </c>
      <c r="H28" s="184"/>
      <c r="I28" s="184"/>
      <c r="J28" s="27"/>
      <c r="K28" s="6" t="s">
        <v>36</v>
      </c>
      <c r="L28" s="6"/>
      <c r="M28" s="6"/>
      <c r="N28" s="29"/>
    </row>
    <row r="29" spans="1:22">
      <c r="A29" s="5"/>
      <c r="B29" s="5" t="s">
        <v>6</v>
      </c>
      <c r="C29" s="184" t="s">
        <v>67</v>
      </c>
      <c r="D29" s="184"/>
      <c r="E29" s="184"/>
      <c r="F29" s="113" t="s">
        <v>30</v>
      </c>
      <c r="G29" s="184" t="s">
        <v>193</v>
      </c>
      <c r="H29" s="184"/>
      <c r="I29" s="184"/>
      <c r="J29" s="27"/>
      <c r="K29" s="6" t="s">
        <v>36</v>
      </c>
      <c r="L29" s="6"/>
      <c r="M29" s="6"/>
      <c r="N29" s="13"/>
    </row>
    <row r="30" spans="1:22">
      <c r="A30" s="5"/>
      <c r="B30" s="5" t="s">
        <v>6</v>
      </c>
      <c r="C30" s="184" t="s">
        <v>194</v>
      </c>
      <c r="D30" s="184"/>
      <c r="E30" s="184"/>
      <c r="F30" s="28" t="s">
        <v>30</v>
      </c>
      <c r="G30" s="184" t="s">
        <v>69</v>
      </c>
      <c r="H30" s="184"/>
      <c r="I30" s="184"/>
      <c r="J30" s="27"/>
      <c r="K30" s="6" t="s">
        <v>36</v>
      </c>
      <c r="L30" s="6"/>
      <c r="M30" s="6"/>
      <c r="N30" s="13"/>
    </row>
    <row r="31" spans="1:22" ht="11.25" customHeight="1">
      <c r="A31" s="5"/>
      <c r="B31" s="5" t="s">
        <v>6</v>
      </c>
      <c r="C31" s="184" t="s">
        <v>69</v>
      </c>
      <c r="D31" s="184"/>
      <c r="E31" s="184"/>
      <c r="F31" s="113" t="s">
        <v>30</v>
      </c>
      <c r="G31" s="184" t="s">
        <v>193</v>
      </c>
      <c r="H31" s="184"/>
      <c r="I31" s="184"/>
      <c r="J31" s="27"/>
      <c r="K31" s="6" t="s">
        <v>36</v>
      </c>
      <c r="L31" s="6"/>
      <c r="M31" s="6"/>
      <c r="N31" s="13"/>
    </row>
    <row r="32" spans="1:22">
      <c r="A32" s="5"/>
      <c r="B32" s="5" t="s">
        <v>6</v>
      </c>
      <c r="C32" s="184" t="s">
        <v>194</v>
      </c>
      <c r="D32" s="184"/>
      <c r="E32" s="184"/>
      <c r="F32" s="28" t="s">
        <v>30</v>
      </c>
      <c r="G32" s="184" t="s">
        <v>67</v>
      </c>
      <c r="H32" s="184"/>
      <c r="I32" s="184"/>
      <c r="J32" s="27"/>
      <c r="K32" s="6" t="s">
        <v>36</v>
      </c>
      <c r="L32" s="6"/>
      <c r="M32" s="6"/>
      <c r="N32" s="13"/>
    </row>
    <row r="33" spans="1:18" ht="11.25" customHeight="1">
      <c r="A33" s="5"/>
      <c r="B33" s="5" t="s">
        <v>6</v>
      </c>
      <c r="C33" s="207" t="s">
        <v>67</v>
      </c>
      <c r="D33" s="207"/>
      <c r="E33" s="207"/>
      <c r="F33" s="28" t="s">
        <v>30</v>
      </c>
      <c r="G33" s="207" t="s">
        <v>193</v>
      </c>
      <c r="H33" s="207"/>
      <c r="I33" s="207"/>
      <c r="J33" s="30"/>
      <c r="K33" s="6" t="s">
        <v>36</v>
      </c>
      <c r="L33" s="6"/>
      <c r="M33" s="6"/>
      <c r="N33" s="13"/>
    </row>
    <row r="34" spans="1:18">
      <c r="A34" s="5"/>
      <c r="B34" s="5" t="s">
        <v>6</v>
      </c>
      <c r="C34" s="184" t="s">
        <v>194</v>
      </c>
      <c r="D34" s="184"/>
      <c r="E34" s="184"/>
      <c r="F34" s="28" t="s">
        <v>30</v>
      </c>
      <c r="G34" s="184" t="s">
        <v>69</v>
      </c>
      <c r="H34" s="184"/>
      <c r="I34" s="184"/>
      <c r="J34" s="27"/>
      <c r="K34" s="6" t="s">
        <v>36</v>
      </c>
      <c r="L34" s="6"/>
      <c r="M34" s="6"/>
      <c r="N34" s="13"/>
    </row>
    <row r="35" spans="1:18">
      <c r="A35" s="5"/>
      <c r="B35" s="5"/>
      <c r="C35" s="207" t="s">
        <v>69</v>
      </c>
      <c r="D35" s="207"/>
      <c r="E35" s="207"/>
      <c r="F35" s="28" t="s">
        <v>30</v>
      </c>
      <c r="G35" s="207" t="s">
        <v>193</v>
      </c>
      <c r="H35" s="207"/>
      <c r="I35" s="207"/>
      <c r="J35" s="31"/>
      <c r="K35" s="6" t="s">
        <v>36</v>
      </c>
      <c r="L35" s="6"/>
      <c r="M35" s="6"/>
      <c r="N35" s="13"/>
    </row>
    <row r="36" spans="1:18">
      <c r="A36" s="5"/>
      <c r="B36" s="5"/>
      <c r="C36" s="207" t="s">
        <v>194</v>
      </c>
      <c r="D36" s="207"/>
      <c r="E36" s="207"/>
      <c r="F36" s="113" t="s">
        <v>30</v>
      </c>
      <c r="G36" s="207" t="s">
        <v>67</v>
      </c>
      <c r="H36" s="207"/>
      <c r="I36" s="207"/>
      <c r="J36" s="31"/>
      <c r="K36" s="6" t="s">
        <v>36</v>
      </c>
      <c r="L36" s="6"/>
      <c r="M36" s="6"/>
      <c r="N36" s="13"/>
    </row>
    <row r="37" spans="1:18">
      <c r="A37" s="5"/>
      <c r="B37" s="5"/>
      <c r="C37" s="207" t="s">
        <v>67</v>
      </c>
      <c r="D37" s="207"/>
      <c r="E37" s="207"/>
      <c r="F37" s="113" t="s">
        <v>30</v>
      </c>
      <c r="G37" s="207" t="s">
        <v>68</v>
      </c>
      <c r="H37" s="207"/>
      <c r="I37" s="207"/>
      <c r="J37" s="31"/>
      <c r="K37" s="6" t="s">
        <v>36</v>
      </c>
      <c r="L37" s="6"/>
      <c r="M37" s="6"/>
      <c r="N37" s="13"/>
    </row>
    <row r="38" spans="1:18">
      <c r="A38" s="5"/>
      <c r="B38" s="5"/>
      <c r="C38" s="207" t="s">
        <v>68</v>
      </c>
      <c r="D38" s="207"/>
      <c r="E38" s="207"/>
      <c r="F38" s="113" t="s">
        <v>30</v>
      </c>
      <c r="G38" s="207" t="s">
        <v>192</v>
      </c>
      <c r="H38" s="207"/>
      <c r="I38" s="207"/>
      <c r="J38" s="31"/>
      <c r="K38" s="6" t="s">
        <v>36</v>
      </c>
      <c r="L38" s="6"/>
      <c r="M38" s="6"/>
      <c r="N38" s="13"/>
    </row>
    <row r="39" spans="1:18">
      <c r="A39" s="5"/>
      <c r="B39" s="5"/>
      <c r="C39" s="207" t="s">
        <v>195</v>
      </c>
      <c r="D39" s="207"/>
      <c r="E39" s="207"/>
      <c r="F39" s="113" t="s">
        <v>30</v>
      </c>
      <c r="G39" s="207" t="s">
        <v>37</v>
      </c>
      <c r="H39" s="207"/>
      <c r="I39" s="207"/>
      <c r="J39" s="31"/>
      <c r="K39" s="6" t="s">
        <v>36</v>
      </c>
      <c r="L39" s="6"/>
      <c r="M39" s="32"/>
      <c r="N39" s="33"/>
    </row>
    <row r="40" spans="1:18">
      <c r="A40" s="5"/>
      <c r="B40" s="5"/>
      <c r="C40" s="207"/>
      <c r="D40" s="207"/>
      <c r="E40" s="207"/>
      <c r="F40" s="113" t="s">
        <v>30</v>
      </c>
      <c r="G40" s="207"/>
      <c r="H40" s="207"/>
      <c r="I40" s="207"/>
      <c r="J40" s="31"/>
      <c r="K40" s="6" t="s">
        <v>36</v>
      </c>
      <c r="L40" s="119"/>
      <c r="M40" s="221">
        <f>M25</f>
        <v>4000</v>
      </c>
      <c r="N40" s="222"/>
    </row>
    <row r="41" spans="1:18">
      <c r="A41" s="5"/>
      <c r="B41" s="5"/>
      <c r="C41" s="207"/>
      <c r="D41" s="207"/>
      <c r="E41" s="207"/>
      <c r="F41" s="11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114" t="s">
        <v>34</v>
      </c>
      <c r="M43" s="209">
        <f>J43*J44</f>
        <v>0</v>
      </c>
      <c r="N43" s="220"/>
      <c r="P43" s="44"/>
      <c r="Q43" s="6"/>
    </row>
    <row r="44" spans="1:18">
      <c r="A44" s="5"/>
      <c r="B44" s="5"/>
      <c r="C44" s="7"/>
      <c r="D44" s="6"/>
      <c r="E44" s="6"/>
      <c r="F44" s="6"/>
      <c r="G44" s="45"/>
      <c r="I44" s="115" t="s">
        <v>42</v>
      </c>
      <c r="J44" s="46">
        <v>2.2000000000000002</v>
      </c>
      <c r="K44" s="42"/>
      <c r="L44" s="114" t="s">
        <v>43</v>
      </c>
      <c r="M44" s="209"/>
      <c r="N44" s="220"/>
      <c r="P44" s="44"/>
      <c r="Q44" s="6"/>
    </row>
    <row r="45" spans="1:18">
      <c r="A45" s="5"/>
      <c r="B45" s="5"/>
      <c r="C45" s="7"/>
      <c r="D45" s="6"/>
      <c r="E45" s="6"/>
      <c r="F45" s="6"/>
      <c r="G45" s="45"/>
      <c r="H45" s="47"/>
      <c r="I45" s="47"/>
      <c r="J45" s="42"/>
      <c r="K45" s="42"/>
      <c r="L45" s="114" t="s">
        <v>44</v>
      </c>
      <c r="M45" s="231"/>
      <c r="N45" s="232"/>
      <c r="P45" s="44"/>
      <c r="Q45" s="6"/>
    </row>
    <row r="46" spans="1:18">
      <c r="A46" s="5"/>
      <c r="B46" s="5" t="s">
        <v>45</v>
      </c>
      <c r="C46" s="6"/>
      <c r="D46" s="6"/>
      <c r="E46" s="119"/>
      <c r="F46" s="233">
        <v>0</v>
      </c>
      <c r="G46" s="234"/>
      <c r="H46" s="114"/>
      <c r="I46" s="114"/>
      <c r="J46" s="114"/>
      <c r="K46" s="6" t="s">
        <v>46</v>
      </c>
      <c r="L46" s="119"/>
      <c r="M46" s="186">
        <f>M43+M42+M40+M44+M45</f>
        <v>4000</v>
      </c>
      <c r="N46" s="187"/>
      <c r="O46" s="48"/>
      <c r="P46" s="44"/>
      <c r="Q46" s="11"/>
    </row>
    <row r="47" spans="1:18">
      <c r="A47" s="5"/>
      <c r="B47" s="5" t="s">
        <v>47</v>
      </c>
      <c r="C47" s="6"/>
      <c r="D47" s="6"/>
      <c r="E47" s="119"/>
      <c r="F47" s="225">
        <v>0</v>
      </c>
      <c r="G47" s="226"/>
      <c r="H47" s="114"/>
      <c r="I47" s="114"/>
      <c r="J47" s="114"/>
      <c r="K47" s="6" t="s">
        <v>48</v>
      </c>
      <c r="L47" s="119"/>
      <c r="M47" s="186"/>
      <c r="N47" s="187"/>
      <c r="P47" s="44"/>
      <c r="Q47" s="11"/>
    </row>
    <row r="48" spans="1:18">
      <c r="A48" s="5"/>
      <c r="B48" s="5" t="s">
        <v>49</v>
      </c>
      <c r="C48" s="6"/>
      <c r="D48" s="6"/>
      <c r="E48" s="119"/>
      <c r="F48" s="237">
        <f>SUM(F46:G47)</f>
        <v>0</v>
      </c>
      <c r="G48" s="238"/>
      <c r="H48" s="114"/>
      <c r="I48" s="114"/>
      <c r="J48" s="114"/>
      <c r="K48" s="6"/>
      <c r="L48" s="119"/>
      <c r="M48" s="49"/>
      <c r="N48" s="50"/>
      <c r="P48" s="44"/>
      <c r="Q48" s="51"/>
    </row>
    <row r="49" spans="1:17">
      <c r="A49" s="5"/>
      <c r="B49" s="5" t="s">
        <v>50</v>
      </c>
      <c r="C49" s="6"/>
      <c r="D49" s="6"/>
      <c r="E49" s="119"/>
      <c r="F49" s="225">
        <v>0</v>
      </c>
      <c r="G49" s="226"/>
      <c r="H49" s="114"/>
      <c r="I49" s="114"/>
      <c r="J49" s="114"/>
      <c r="K49" s="6"/>
      <c r="L49" s="119"/>
      <c r="M49" s="49"/>
      <c r="N49" s="50"/>
      <c r="P49" s="44"/>
      <c r="Q49" s="11"/>
    </row>
    <row r="50" spans="1:17">
      <c r="A50" s="5"/>
      <c r="B50" s="5" t="s">
        <v>49</v>
      </c>
      <c r="C50" s="6"/>
      <c r="D50" s="6"/>
      <c r="E50" s="119"/>
      <c r="F50" s="237">
        <f>SUM(F48:G49)</f>
        <v>0</v>
      </c>
      <c r="G50" s="238"/>
      <c r="H50" s="114"/>
      <c r="I50" s="114"/>
      <c r="J50" s="114"/>
      <c r="K50" s="6"/>
      <c r="L50" s="119"/>
      <c r="M50" s="49"/>
      <c r="N50" s="50"/>
      <c r="P50" s="44"/>
      <c r="Q50" s="11"/>
    </row>
    <row r="51" spans="1:17">
      <c r="A51" s="5"/>
      <c r="B51" s="5" t="s">
        <v>34</v>
      </c>
      <c r="C51" s="6"/>
      <c r="D51" s="6"/>
      <c r="E51" s="119"/>
      <c r="F51" s="233">
        <v>0</v>
      </c>
      <c r="G51" s="234"/>
      <c r="H51" s="6"/>
      <c r="I51" s="52" t="s">
        <v>51</v>
      </c>
      <c r="J51" s="39"/>
      <c r="K51" s="39"/>
      <c r="L51" s="39"/>
      <c r="M51" s="39"/>
      <c r="N51" s="53"/>
      <c r="P51" s="44"/>
      <c r="Q51" s="11"/>
    </row>
    <row r="52" spans="1:17">
      <c r="A52" s="5"/>
      <c r="B52" s="5" t="s">
        <v>52</v>
      </c>
      <c r="C52" s="6"/>
      <c r="D52" s="6"/>
      <c r="E52" s="119"/>
      <c r="F52" s="225">
        <v>0</v>
      </c>
      <c r="G52" s="226"/>
      <c r="H52" s="6"/>
      <c r="I52" s="54"/>
      <c r="J52" s="55"/>
      <c r="K52" s="55"/>
      <c r="L52" s="55"/>
      <c r="M52" s="55"/>
      <c r="N52" s="56"/>
      <c r="P52" s="6"/>
      <c r="Q52" s="6"/>
    </row>
    <row r="53" spans="1:17">
      <c r="A53" s="5"/>
      <c r="B53" s="5" t="s">
        <v>44</v>
      </c>
      <c r="C53" s="6"/>
      <c r="D53" s="6"/>
      <c r="E53" s="119" t="s">
        <v>53</v>
      </c>
      <c r="F53" s="225">
        <v>0</v>
      </c>
      <c r="G53" s="226"/>
      <c r="H53" s="6"/>
      <c r="I53" s="54"/>
      <c r="J53" s="55"/>
      <c r="K53" s="55"/>
      <c r="L53" s="55"/>
      <c r="M53" s="55"/>
      <c r="N53" s="56"/>
      <c r="P53" s="6"/>
      <c r="Q53" s="6"/>
    </row>
    <row r="54" spans="1:17">
      <c r="A54" s="5"/>
      <c r="B54" s="5" t="s">
        <v>54</v>
      </c>
      <c r="C54" s="6"/>
      <c r="D54" s="6"/>
      <c r="E54" s="119"/>
      <c r="F54" s="225">
        <v>0</v>
      </c>
      <c r="G54" s="226"/>
      <c r="H54" s="57"/>
      <c r="I54" s="54"/>
      <c r="J54" s="55"/>
      <c r="K54" s="55"/>
      <c r="L54" s="55"/>
      <c r="M54" s="55"/>
      <c r="N54" s="56"/>
      <c r="P54" s="185"/>
      <c r="Q54" s="185"/>
    </row>
    <row r="55" spans="1:17">
      <c r="A55" s="5"/>
      <c r="B55" s="5" t="s">
        <v>48</v>
      </c>
      <c r="C55" s="6"/>
      <c r="D55" s="6"/>
      <c r="E55" s="119"/>
      <c r="F55" s="239">
        <f>SUM(F50:G54)</f>
        <v>0</v>
      </c>
      <c r="G55" s="240"/>
      <c r="H55" s="6"/>
      <c r="I55" s="54"/>
      <c r="J55" s="55"/>
      <c r="K55" s="55"/>
      <c r="L55" s="55"/>
      <c r="M55" s="55"/>
      <c r="N55" s="56"/>
      <c r="P55" s="44"/>
      <c r="Q55" s="6"/>
    </row>
    <row r="56" spans="1:17">
      <c r="A56" s="5"/>
      <c r="B56" s="5" t="s">
        <v>55</v>
      </c>
      <c r="C56" s="6"/>
      <c r="D56" s="6"/>
      <c r="E56" s="119"/>
      <c r="F56" s="241">
        <f>+M46-F55</f>
        <v>4000</v>
      </c>
      <c r="G56" s="242"/>
      <c r="H56" s="6"/>
      <c r="I56" s="58"/>
      <c r="J56" s="31"/>
      <c r="K56" s="31"/>
      <c r="L56" s="31"/>
      <c r="M56" s="31"/>
      <c r="N56" s="59"/>
      <c r="P56" s="44"/>
      <c r="Q56" s="6"/>
    </row>
    <row r="57" spans="1:17" ht="12" thickBot="1">
      <c r="A57" s="5"/>
      <c r="B57" s="60" t="s">
        <v>49</v>
      </c>
      <c r="C57" s="30"/>
      <c r="D57" s="30"/>
      <c r="E57" s="61"/>
      <c r="F57" s="243">
        <f>+F55+F56</f>
        <v>4000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12"/>
      <c r="C59" s="113"/>
      <c r="D59" s="113"/>
      <c r="E59" s="113"/>
      <c r="F59" s="113"/>
      <c r="G59" s="113"/>
      <c r="H59" s="6"/>
      <c r="I59" s="113"/>
      <c r="J59" s="113"/>
      <c r="K59" s="113"/>
      <c r="L59" s="113"/>
      <c r="M59" s="113"/>
      <c r="N59" s="11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199</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V78"/>
  <sheetViews>
    <sheetView topLeftCell="A34" zoomScaleNormal="100" workbookViewId="0">
      <selection activeCell="D12" sqref="D1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39</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15"/>
      <c r="M4" s="115"/>
      <c r="N4" s="10" t="s">
        <v>2</v>
      </c>
    </row>
    <row r="5" spans="1:22">
      <c r="A5" s="5"/>
      <c r="B5" s="5"/>
      <c r="C5" s="6"/>
      <c r="D5" s="6"/>
      <c r="E5" s="6"/>
      <c r="F5" s="6"/>
      <c r="G5" s="11"/>
      <c r="H5" s="6"/>
      <c r="I5" s="6"/>
      <c r="J5" s="6"/>
      <c r="K5" s="6"/>
      <c r="L5" s="115" t="s">
        <v>3</v>
      </c>
      <c r="M5" s="11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13</v>
      </c>
      <c r="K8" s="113" t="s">
        <v>6</v>
      </c>
      <c r="L8" s="184" t="s">
        <v>16</v>
      </c>
      <c r="M8" s="184"/>
      <c r="N8" s="13">
        <v>2019</v>
      </c>
    </row>
    <row r="9" spans="1:22">
      <c r="A9" s="5"/>
      <c r="B9" s="5"/>
      <c r="C9" s="6"/>
      <c r="D9" s="6"/>
      <c r="E9" s="6"/>
      <c r="F9" s="6"/>
      <c r="G9" s="6"/>
      <c r="H9" s="6"/>
      <c r="I9" s="6"/>
      <c r="J9" s="6"/>
      <c r="K9" s="185" t="s">
        <v>8</v>
      </c>
      <c r="L9" s="185"/>
      <c r="M9" s="186">
        <f>M46</f>
        <v>5068.8</v>
      </c>
      <c r="N9" s="187"/>
    </row>
    <row r="10" spans="1:22" ht="13.5" customHeight="1">
      <c r="A10" s="5"/>
      <c r="B10" s="5" t="s">
        <v>9</v>
      </c>
      <c r="C10" s="6"/>
      <c r="D10" s="6"/>
      <c r="E10" s="6"/>
      <c r="F10" s="6"/>
      <c r="G10" s="6"/>
      <c r="H10" s="6"/>
      <c r="I10" s="6"/>
      <c r="J10" s="6"/>
      <c r="K10" s="6"/>
      <c r="L10" s="6"/>
      <c r="M10" s="6"/>
      <c r="N10" s="13"/>
    </row>
    <row r="11" spans="1:22">
      <c r="A11" s="118"/>
      <c r="B11" s="176">
        <f>$M$9</f>
        <v>5068.8</v>
      </c>
      <c r="C11" s="177"/>
      <c r="D11" s="178" t="s">
        <v>208</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191</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16">
        <v>17</v>
      </c>
      <c r="F16" s="113" t="s">
        <v>6</v>
      </c>
      <c r="G16" s="184" t="s">
        <v>16</v>
      </c>
      <c r="H16" s="184"/>
      <c r="I16" s="113" t="s">
        <v>14</v>
      </c>
      <c r="J16" s="116">
        <v>20</v>
      </c>
      <c r="K16" s="11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13"/>
      <c r="F23" s="184" t="s">
        <v>28</v>
      </c>
      <c r="G23" s="184"/>
      <c r="H23" s="6"/>
      <c r="I23" s="6"/>
      <c r="J23" s="11"/>
      <c r="K23" s="6"/>
      <c r="L23" s="6"/>
      <c r="M23" s="6"/>
      <c r="N23" s="13"/>
    </row>
    <row r="24" spans="1:22">
      <c r="A24" s="5"/>
      <c r="B24" s="5" t="s">
        <v>29</v>
      </c>
      <c r="C24" s="6"/>
      <c r="D24" s="23">
        <v>3</v>
      </c>
      <c r="E24" s="113" t="s">
        <v>30</v>
      </c>
      <c r="F24" s="209">
        <v>1120</v>
      </c>
      <c r="G24" s="210"/>
      <c r="H24" s="6" t="s">
        <v>31</v>
      </c>
      <c r="I24" s="6"/>
      <c r="J24" s="24"/>
      <c r="K24" s="6"/>
      <c r="L24" s="6"/>
      <c r="M24" s="211"/>
      <c r="N24" s="212"/>
    </row>
    <row r="25" spans="1:22">
      <c r="A25" s="5"/>
      <c r="B25" s="5" t="s">
        <v>29</v>
      </c>
      <c r="C25" s="6"/>
      <c r="D25" s="23">
        <v>1</v>
      </c>
      <c r="E25" s="113" t="s">
        <v>30</v>
      </c>
      <c r="F25" s="213">
        <v>640</v>
      </c>
      <c r="G25" s="213"/>
      <c r="H25" s="6" t="s">
        <v>32</v>
      </c>
      <c r="I25" s="6"/>
      <c r="J25" s="11"/>
      <c r="K25" s="6" t="s">
        <v>33</v>
      </c>
      <c r="L25" s="6"/>
      <c r="M25" s="221">
        <f>D24*F24+D25*F25</f>
        <v>4000</v>
      </c>
      <c r="N25" s="222"/>
    </row>
    <row r="26" spans="1:22">
      <c r="A26" s="5"/>
      <c r="B26" s="22" t="s">
        <v>34</v>
      </c>
      <c r="C26" s="6"/>
      <c r="D26" s="25"/>
      <c r="E26" s="113"/>
      <c r="F26" s="215"/>
      <c r="G26" s="215"/>
      <c r="H26" s="6"/>
      <c r="I26" s="6"/>
      <c r="J26" s="6"/>
      <c r="K26" s="6"/>
      <c r="L26" s="6"/>
      <c r="M26" s="216"/>
      <c r="N26" s="217"/>
    </row>
    <row r="27" spans="1:22" ht="12">
      <c r="A27" s="5"/>
      <c r="B27" s="5" t="s">
        <v>6</v>
      </c>
      <c r="C27" s="184" t="s">
        <v>35</v>
      </c>
      <c r="D27" s="184"/>
      <c r="E27" s="184"/>
      <c r="F27" s="113" t="s">
        <v>30</v>
      </c>
      <c r="G27" s="184" t="s">
        <v>68</v>
      </c>
      <c r="H27" s="184"/>
      <c r="I27" s="184"/>
      <c r="J27" s="27">
        <v>185</v>
      </c>
      <c r="K27" s="6" t="s">
        <v>36</v>
      </c>
      <c r="L27" s="6"/>
      <c r="M27" s="218"/>
      <c r="N27" s="219"/>
    </row>
    <row r="28" spans="1:22">
      <c r="A28" s="5"/>
      <c r="B28" s="5" t="s">
        <v>6</v>
      </c>
      <c r="C28" s="184" t="s">
        <v>68</v>
      </c>
      <c r="D28" s="184"/>
      <c r="E28" s="184"/>
      <c r="F28" s="28" t="s">
        <v>30</v>
      </c>
      <c r="G28" s="184" t="s">
        <v>67</v>
      </c>
      <c r="H28" s="184"/>
      <c r="I28" s="184"/>
      <c r="J28" s="27">
        <v>15</v>
      </c>
      <c r="K28" s="6" t="s">
        <v>36</v>
      </c>
      <c r="L28" s="6"/>
      <c r="M28" s="6"/>
      <c r="N28" s="29"/>
    </row>
    <row r="29" spans="1:22">
      <c r="A29" s="5"/>
      <c r="B29" s="5" t="s">
        <v>6</v>
      </c>
      <c r="C29" s="184" t="s">
        <v>67</v>
      </c>
      <c r="D29" s="184"/>
      <c r="E29" s="184"/>
      <c r="F29" s="113" t="s">
        <v>30</v>
      </c>
      <c r="G29" s="184" t="s">
        <v>193</v>
      </c>
      <c r="H29" s="184"/>
      <c r="I29" s="184"/>
      <c r="J29" s="27">
        <v>21</v>
      </c>
      <c r="K29" s="6" t="s">
        <v>36</v>
      </c>
      <c r="L29" s="6"/>
      <c r="M29" s="6"/>
      <c r="N29" s="13"/>
    </row>
    <row r="30" spans="1:22">
      <c r="A30" s="5"/>
      <c r="B30" s="5" t="s">
        <v>6</v>
      </c>
      <c r="C30" s="184" t="s">
        <v>194</v>
      </c>
      <c r="D30" s="184"/>
      <c r="E30" s="184"/>
      <c r="F30" s="28" t="s">
        <v>30</v>
      </c>
      <c r="G30" s="184" t="s">
        <v>69</v>
      </c>
      <c r="H30" s="184"/>
      <c r="I30" s="184"/>
      <c r="J30" s="27">
        <v>21</v>
      </c>
      <c r="K30" s="6" t="s">
        <v>36</v>
      </c>
      <c r="L30" s="6"/>
      <c r="M30" s="6"/>
      <c r="N30" s="13"/>
    </row>
    <row r="31" spans="1:22" ht="11.25" customHeight="1">
      <c r="A31" s="5"/>
      <c r="B31" s="5" t="s">
        <v>6</v>
      </c>
      <c r="C31" s="184" t="s">
        <v>69</v>
      </c>
      <c r="D31" s="184"/>
      <c r="E31" s="184"/>
      <c r="F31" s="113" t="s">
        <v>30</v>
      </c>
      <c r="G31" s="184" t="s">
        <v>193</v>
      </c>
      <c r="H31" s="184"/>
      <c r="I31" s="184"/>
      <c r="J31" s="27">
        <v>21</v>
      </c>
      <c r="K31" s="6" t="s">
        <v>36</v>
      </c>
      <c r="L31" s="6"/>
      <c r="M31" s="6"/>
      <c r="N31" s="13"/>
    </row>
    <row r="32" spans="1:22">
      <c r="A32" s="5"/>
      <c r="B32" s="5" t="s">
        <v>6</v>
      </c>
      <c r="C32" s="184" t="s">
        <v>194</v>
      </c>
      <c r="D32" s="184"/>
      <c r="E32" s="184"/>
      <c r="F32" s="28" t="s">
        <v>30</v>
      </c>
      <c r="G32" s="184" t="s">
        <v>67</v>
      </c>
      <c r="H32" s="184"/>
      <c r="I32" s="184"/>
      <c r="J32" s="27">
        <v>21</v>
      </c>
      <c r="K32" s="6" t="s">
        <v>36</v>
      </c>
      <c r="L32" s="6"/>
      <c r="M32" s="6"/>
      <c r="N32" s="13"/>
    </row>
    <row r="33" spans="1:18" ht="11.25" customHeight="1">
      <c r="A33" s="5"/>
      <c r="B33" s="5" t="s">
        <v>6</v>
      </c>
      <c r="C33" s="207" t="s">
        <v>67</v>
      </c>
      <c r="D33" s="207"/>
      <c r="E33" s="207"/>
      <c r="F33" s="28" t="s">
        <v>30</v>
      </c>
      <c r="G33" s="207" t="s">
        <v>193</v>
      </c>
      <c r="H33" s="207"/>
      <c r="I33" s="207"/>
      <c r="J33" s="30">
        <v>21</v>
      </c>
      <c r="K33" s="6" t="s">
        <v>36</v>
      </c>
      <c r="L33" s="6"/>
      <c r="M33" s="6"/>
      <c r="N33" s="13"/>
    </row>
    <row r="34" spans="1:18">
      <c r="A34" s="5"/>
      <c r="B34" s="5" t="s">
        <v>6</v>
      </c>
      <c r="C34" s="184" t="s">
        <v>194</v>
      </c>
      <c r="D34" s="184"/>
      <c r="E34" s="184"/>
      <c r="F34" s="28" t="s">
        <v>30</v>
      </c>
      <c r="G34" s="184" t="s">
        <v>69</v>
      </c>
      <c r="H34" s="184"/>
      <c r="I34" s="184"/>
      <c r="J34" s="27">
        <v>21</v>
      </c>
      <c r="K34" s="6" t="s">
        <v>36</v>
      </c>
      <c r="L34" s="6"/>
      <c r="M34" s="6"/>
      <c r="N34" s="13"/>
    </row>
    <row r="35" spans="1:18">
      <c r="A35" s="5"/>
      <c r="B35" s="5"/>
      <c r="C35" s="207" t="s">
        <v>69</v>
      </c>
      <c r="D35" s="207"/>
      <c r="E35" s="207"/>
      <c r="F35" s="28" t="s">
        <v>30</v>
      </c>
      <c r="G35" s="207" t="s">
        <v>193</v>
      </c>
      <c r="H35" s="207"/>
      <c r="I35" s="207"/>
      <c r="J35" s="31">
        <v>21</v>
      </c>
      <c r="K35" s="6" t="s">
        <v>36</v>
      </c>
      <c r="L35" s="6"/>
      <c r="M35" s="6"/>
      <c r="N35" s="13"/>
    </row>
    <row r="36" spans="1:18">
      <c r="A36" s="5"/>
      <c r="B36" s="5"/>
      <c r="C36" s="207" t="s">
        <v>194</v>
      </c>
      <c r="D36" s="207"/>
      <c r="E36" s="207"/>
      <c r="F36" s="113" t="s">
        <v>30</v>
      </c>
      <c r="G36" s="207" t="s">
        <v>67</v>
      </c>
      <c r="H36" s="207"/>
      <c r="I36" s="207"/>
      <c r="J36" s="31">
        <v>21</v>
      </c>
      <c r="K36" s="6" t="s">
        <v>36</v>
      </c>
      <c r="L36" s="6"/>
      <c r="M36" s="6"/>
      <c r="N36" s="13"/>
    </row>
    <row r="37" spans="1:18">
      <c r="A37" s="5"/>
      <c r="B37" s="5"/>
      <c r="C37" s="207" t="s">
        <v>67</v>
      </c>
      <c r="D37" s="207"/>
      <c r="E37" s="207"/>
      <c r="F37" s="113" t="s">
        <v>30</v>
      </c>
      <c r="G37" s="207" t="s">
        <v>68</v>
      </c>
      <c r="H37" s="207"/>
      <c r="I37" s="207"/>
      <c r="J37" s="31">
        <v>15</v>
      </c>
      <c r="K37" s="6" t="s">
        <v>36</v>
      </c>
      <c r="L37" s="6"/>
      <c r="M37" s="6"/>
      <c r="N37" s="13"/>
    </row>
    <row r="38" spans="1:18">
      <c r="A38" s="5"/>
      <c r="B38" s="5"/>
      <c r="C38" s="207" t="s">
        <v>68</v>
      </c>
      <c r="D38" s="207"/>
      <c r="E38" s="207"/>
      <c r="F38" s="113" t="s">
        <v>30</v>
      </c>
      <c r="G38" s="207" t="s">
        <v>192</v>
      </c>
      <c r="H38" s="207"/>
      <c r="I38" s="207"/>
      <c r="J38" s="31">
        <v>185</v>
      </c>
      <c r="K38" s="6" t="s">
        <v>36</v>
      </c>
      <c r="L38" s="6"/>
      <c r="M38" s="6"/>
      <c r="N38" s="13"/>
    </row>
    <row r="39" spans="1:18">
      <c r="A39" s="5"/>
      <c r="B39" s="5"/>
      <c r="C39" s="207" t="s">
        <v>195</v>
      </c>
      <c r="D39" s="207"/>
      <c r="E39" s="207"/>
      <c r="F39" s="113" t="s">
        <v>30</v>
      </c>
      <c r="G39" s="207" t="s">
        <v>37</v>
      </c>
      <c r="H39" s="207"/>
      <c r="I39" s="207"/>
      <c r="J39" s="31">
        <v>100</v>
      </c>
      <c r="K39" s="6" t="s">
        <v>36</v>
      </c>
      <c r="L39" s="6"/>
      <c r="M39" s="32"/>
      <c r="N39" s="33"/>
    </row>
    <row r="40" spans="1:18">
      <c r="A40" s="5"/>
      <c r="B40" s="5"/>
      <c r="C40" s="207"/>
      <c r="D40" s="207"/>
      <c r="E40" s="207"/>
      <c r="F40" s="113" t="s">
        <v>30</v>
      </c>
      <c r="G40" s="207"/>
      <c r="H40" s="207"/>
      <c r="I40" s="207"/>
      <c r="J40" s="31"/>
      <c r="K40" s="6" t="s">
        <v>36</v>
      </c>
      <c r="L40" s="119"/>
      <c r="M40" s="221">
        <f>M25</f>
        <v>4000</v>
      </c>
      <c r="N40" s="222"/>
    </row>
    <row r="41" spans="1:18">
      <c r="A41" s="5"/>
      <c r="B41" s="5"/>
      <c r="C41" s="207"/>
      <c r="D41" s="207"/>
      <c r="E41" s="207"/>
      <c r="F41" s="11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668</v>
      </c>
      <c r="K43" s="42"/>
      <c r="L43" s="114" t="s">
        <v>34</v>
      </c>
      <c r="M43" s="209">
        <f>J43*J44</f>
        <v>1068.8</v>
      </c>
      <c r="N43" s="220"/>
      <c r="P43" s="44"/>
      <c r="Q43" s="6"/>
    </row>
    <row r="44" spans="1:18">
      <c r="A44" s="5"/>
      <c r="B44" s="5"/>
      <c r="C44" s="7"/>
      <c r="D44" s="6"/>
      <c r="E44" s="6"/>
      <c r="F44" s="6"/>
      <c r="G44" s="45"/>
      <c r="I44" s="115" t="s">
        <v>42</v>
      </c>
      <c r="J44" s="46">
        <v>1.6</v>
      </c>
      <c r="K44" s="42"/>
      <c r="L44" s="114" t="s">
        <v>43</v>
      </c>
      <c r="M44" s="209"/>
      <c r="N44" s="220"/>
      <c r="P44" s="44"/>
      <c r="Q44" s="6"/>
    </row>
    <row r="45" spans="1:18">
      <c r="A45" s="5"/>
      <c r="B45" s="5"/>
      <c r="C45" s="7"/>
      <c r="D45" s="6"/>
      <c r="E45" s="6"/>
      <c r="F45" s="6"/>
      <c r="G45" s="45"/>
      <c r="H45" s="47"/>
      <c r="I45" s="47"/>
      <c r="J45" s="42"/>
      <c r="K45" s="42"/>
      <c r="L45" s="114" t="s">
        <v>44</v>
      </c>
      <c r="M45" s="231"/>
      <c r="N45" s="232"/>
      <c r="P45" s="44"/>
      <c r="Q45" s="6"/>
    </row>
    <row r="46" spans="1:18">
      <c r="A46" s="5"/>
      <c r="B46" s="5" t="s">
        <v>45</v>
      </c>
      <c r="C46" s="6"/>
      <c r="D46" s="6"/>
      <c r="E46" s="119"/>
      <c r="F46" s="233">
        <v>0</v>
      </c>
      <c r="G46" s="234"/>
      <c r="H46" s="114"/>
      <c r="I46" s="114"/>
      <c r="J46" s="114"/>
      <c r="K46" s="6" t="s">
        <v>46</v>
      </c>
      <c r="L46" s="119"/>
      <c r="M46" s="186">
        <f>M43+M42+M40+M44+M45</f>
        <v>5068.8</v>
      </c>
      <c r="N46" s="187"/>
      <c r="O46" s="48"/>
      <c r="P46" s="44"/>
      <c r="Q46" s="11"/>
    </row>
    <row r="47" spans="1:18">
      <c r="A47" s="5"/>
      <c r="B47" s="5" t="s">
        <v>47</v>
      </c>
      <c r="C47" s="6"/>
      <c r="D47" s="6"/>
      <c r="E47" s="119"/>
      <c r="F47" s="225">
        <v>0</v>
      </c>
      <c r="G47" s="226"/>
      <c r="H47" s="114"/>
      <c r="I47" s="114"/>
      <c r="J47" s="114"/>
      <c r="K47" s="6" t="s">
        <v>48</v>
      </c>
      <c r="L47" s="119"/>
      <c r="M47" s="186"/>
      <c r="N47" s="187"/>
      <c r="P47" s="44"/>
      <c r="Q47" s="11"/>
    </row>
    <row r="48" spans="1:18">
      <c r="A48" s="5"/>
      <c r="B48" s="5" t="s">
        <v>49</v>
      </c>
      <c r="C48" s="6"/>
      <c r="D48" s="6"/>
      <c r="E48" s="119"/>
      <c r="F48" s="237">
        <f>SUM(F46:G47)</f>
        <v>0</v>
      </c>
      <c r="G48" s="238"/>
      <c r="H48" s="114"/>
      <c r="I48" s="114"/>
      <c r="J48" s="114"/>
      <c r="K48" s="6"/>
      <c r="L48" s="119"/>
      <c r="M48" s="49"/>
      <c r="N48" s="50"/>
      <c r="P48" s="44"/>
      <c r="Q48" s="51"/>
    </row>
    <row r="49" spans="1:17">
      <c r="A49" s="5"/>
      <c r="B49" s="5" t="s">
        <v>50</v>
      </c>
      <c r="C49" s="6"/>
      <c r="D49" s="6"/>
      <c r="E49" s="119"/>
      <c r="F49" s="225">
        <v>0</v>
      </c>
      <c r="G49" s="226"/>
      <c r="H49" s="114"/>
      <c r="I49" s="114"/>
      <c r="J49" s="114"/>
      <c r="K49" s="6"/>
      <c r="L49" s="119"/>
      <c r="M49" s="49"/>
      <c r="N49" s="50"/>
      <c r="P49" s="44"/>
      <c r="Q49" s="11"/>
    </row>
    <row r="50" spans="1:17">
      <c r="A50" s="5"/>
      <c r="B50" s="5" t="s">
        <v>49</v>
      </c>
      <c r="C50" s="6"/>
      <c r="D50" s="6"/>
      <c r="E50" s="119"/>
      <c r="F50" s="237">
        <f>SUM(F48:G49)</f>
        <v>0</v>
      </c>
      <c r="G50" s="238"/>
      <c r="H50" s="114"/>
      <c r="I50" s="114"/>
      <c r="J50" s="114"/>
      <c r="K50" s="6"/>
      <c r="L50" s="119"/>
      <c r="M50" s="49"/>
      <c r="N50" s="50"/>
      <c r="P50" s="44"/>
      <c r="Q50" s="11"/>
    </row>
    <row r="51" spans="1:17">
      <c r="A51" s="5"/>
      <c r="B51" s="5" t="s">
        <v>34</v>
      </c>
      <c r="C51" s="6"/>
      <c r="D51" s="6"/>
      <c r="E51" s="119"/>
      <c r="F51" s="233">
        <v>0</v>
      </c>
      <c r="G51" s="234"/>
      <c r="H51" s="6"/>
      <c r="I51" s="52" t="s">
        <v>51</v>
      </c>
      <c r="J51" s="39"/>
      <c r="K51" s="39"/>
      <c r="L51" s="39"/>
      <c r="M51" s="39"/>
      <c r="N51" s="53"/>
      <c r="P51" s="44"/>
      <c r="Q51" s="11"/>
    </row>
    <row r="52" spans="1:17">
      <c r="A52" s="5"/>
      <c r="B52" s="5" t="s">
        <v>52</v>
      </c>
      <c r="C52" s="6"/>
      <c r="D52" s="6"/>
      <c r="E52" s="119"/>
      <c r="F52" s="225">
        <v>0</v>
      </c>
      <c r="G52" s="226"/>
      <c r="H52" s="6"/>
      <c r="I52" s="54"/>
      <c r="J52" s="55"/>
      <c r="K52" s="55"/>
      <c r="L52" s="55"/>
      <c r="M52" s="55"/>
      <c r="N52" s="56"/>
      <c r="P52" s="6"/>
      <c r="Q52" s="6"/>
    </row>
    <row r="53" spans="1:17">
      <c r="A53" s="5"/>
      <c r="B53" s="5" t="s">
        <v>44</v>
      </c>
      <c r="C53" s="6"/>
      <c r="D53" s="6"/>
      <c r="E53" s="119" t="s">
        <v>53</v>
      </c>
      <c r="F53" s="225">
        <v>0</v>
      </c>
      <c r="G53" s="226"/>
      <c r="H53" s="6"/>
      <c r="I53" s="54"/>
      <c r="J53" s="55"/>
      <c r="K53" s="55"/>
      <c r="L53" s="55"/>
      <c r="M53" s="55"/>
      <c r="N53" s="56"/>
      <c r="P53" s="6"/>
      <c r="Q53" s="6"/>
    </row>
    <row r="54" spans="1:17">
      <c r="A54" s="5"/>
      <c r="B54" s="5" t="s">
        <v>54</v>
      </c>
      <c r="C54" s="6"/>
      <c r="D54" s="6"/>
      <c r="E54" s="119"/>
      <c r="F54" s="225">
        <v>0</v>
      </c>
      <c r="G54" s="226"/>
      <c r="H54" s="57"/>
      <c r="I54" s="54"/>
      <c r="J54" s="55"/>
      <c r="K54" s="55"/>
      <c r="L54" s="55"/>
      <c r="M54" s="55"/>
      <c r="N54" s="56"/>
      <c r="P54" s="185"/>
      <c r="Q54" s="185"/>
    </row>
    <row r="55" spans="1:17">
      <c r="A55" s="5"/>
      <c r="B55" s="5" t="s">
        <v>48</v>
      </c>
      <c r="C55" s="6"/>
      <c r="D55" s="6"/>
      <c r="E55" s="119"/>
      <c r="F55" s="239">
        <f>SUM(F50:G54)</f>
        <v>0</v>
      </c>
      <c r="G55" s="240"/>
      <c r="H55" s="6"/>
      <c r="I55" s="54"/>
      <c r="J55" s="55"/>
      <c r="K55" s="55"/>
      <c r="L55" s="55"/>
      <c r="M55" s="55"/>
      <c r="N55" s="56"/>
      <c r="P55" s="44"/>
      <c r="Q55" s="6"/>
    </row>
    <row r="56" spans="1:17">
      <c r="A56" s="5"/>
      <c r="B56" s="5" t="s">
        <v>55</v>
      </c>
      <c r="C56" s="6"/>
      <c r="D56" s="6"/>
      <c r="E56" s="119"/>
      <c r="F56" s="241">
        <f>+M46-F55</f>
        <v>5068.8</v>
      </c>
      <c r="G56" s="242"/>
      <c r="H56" s="6"/>
      <c r="I56" s="58"/>
      <c r="J56" s="31"/>
      <c r="K56" s="31"/>
      <c r="L56" s="31"/>
      <c r="M56" s="31"/>
      <c r="N56" s="59"/>
      <c r="P56" s="44"/>
      <c r="Q56" s="6"/>
    </row>
    <row r="57" spans="1:17" ht="12" thickBot="1">
      <c r="A57" s="5"/>
      <c r="B57" s="60" t="s">
        <v>49</v>
      </c>
      <c r="C57" s="30"/>
      <c r="D57" s="30"/>
      <c r="E57" s="61"/>
      <c r="F57" s="243">
        <f>+F55+F56</f>
        <v>5068.8</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12"/>
      <c r="C59" s="113"/>
      <c r="D59" s="113"/>
      <c r="E59" s="113"/>
      <c r="F59" s="113"/>
      <c r="G59" s="113"/>
      <c r="H59" s="6"/>
      <c r="I59" s="113"/>
      <c r="J59" s="113"/>
      <c r="K59" s="113"/>
      <c r="L59" s="113"/>
      <c r="M59" s="113"/>
      <c r="N59" s="11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196</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197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V78"/>
  <sheetViews>
    <sheetView topLeftCell="A49" zoomScaleNormal="100" workbookViewId="0">
      <selection activeCell="I63" sqref="I63:N63"/>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38</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07"/>
      <c r="M4" s="107"/>
      <c r="N4" s="10" t="s">
        <v>2</v>
      </c>
    </row>
    <row r="5" spans="1:22">
      <c r="A5" s="5"/>
      <c r="B5" s="5"/>
      <c r="C5" s="6"/>
      <c r="D5" s="6"/>
      <c r="E5" s="6"/>
      <c r="F5" s="6"/>
      <c r="G5" s="11"/>
      <c r="H5" s="6"/>
      <c r="I5" s="6"/>
      <c r="J5" s="6"/>
      <c r="K5" s="6"/>
      <c r="L5" s="107" t="s">
        <v>3</v>
      </c>
      <c r="M5" s="107"/>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12</v>
      </c>
      <c r="K8" s="105" t="s">
        <v>6</v>
      </c>
      <c r="L8" s="184" t="s">
        <v>16</v>
      </c>
      <c r="M8" s="184"/>
      <c r="N8" s="13">
        <v>2019</v>
      </c>
    </row>
    <row r="9" spans="1:22">
      <c r="A9" s="5"/>
      <c r="B9" s="5"/>
      <c r="C9" s="6"/>
      <c r="D9" s="6"/>
      <c r="E9" s="6"/>
      <c r="F9" s="6"/>
      <c r="G9" s="6"/>
      <c r="H9" s="6"/>
      <c r="I9" s="6"/>
      <c r="J9" s="6"/>
      <c r="K9" s="185" t="s">
        <v>8</v>
      </c>
      <c r="L9" s="185"/>
      <c r="M9" s="186">
        <f>M46</f>
        <v>4067.2</v>
      </c>
      <c r="N9" s="187"/>
    </row>
    <row r="10" spans="1:22" ht="13.5" customHeight="1">
      <c r="A10" s="5"/>
      <c r="B10" s="5" t="s">
        <v>9</v>
      </c>
      <c r="C10" s="6"/>
      <c r="D10" s="6"/>
      <c r="E10" s="6"/>
      <c r="F10" s="6"/>
      <c r="G10" s="6"/>
      <c r="H10" s="6"/>
      <c r="I10" s="6"/>
      <c r="J10" s="6"/>
      <c r="K10" s="6"/>
      <c r="L10" s="6"/>
      <c r="M10" s="6"/>
      <c r="N10" s="13"/>
    </row>
    <row r="11" spans="1:22">
      <c r="A11" s="110"/>
      <c r="B11" s="176">
        <f>$M$9</f>
        <v>4067.2</v>
      </c>
      <c r="C11" s="177"/>
      <c r="D11" s="178" t="s">
        <v>190</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187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08">
        <v>19</v>
      </c>
      <c r="F16" s="105" t="s">
        <v>6</v>
      </c>
      <c r="G16" s="184" t="s">
        <v>16</v>
      </c>
      <c r="H16" s="184"/>
      <c r="I16" s="105" t="s">
        <v>14</v>
      </c>
      <c r="J16" s="108">
        <v>21</v>
      </c>
      <c r="K16" s="10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05"/>
      <c r="F23" s="184" t="s">
        <v>28</v>
      </c>
      <c r="G23" s="184"/>
      <c r="H23" s="6"/>
      <c r="I23" s="6"/>
      <c r="J23" s="11"/>
      <c r="K23" s="6"/>
      <c r="L23" s="6"/>
      <c r="M23" s="6"/>
      <c r="N23" s="13"/>
    </row>
    <row r="24" spans="1:22">
      <c r="A24" s="5"/>
      <c r="B24" s="5" t="s">
        <v>29</v>
      </c>
      <c r="C24" s="6"/>
      <c r="D24" s="23">
        <v>2</v>
      </c>
      <c r="E24" s="105" t="s">
        <v>30</v>
      </c>
      <c r="F24" s="209">
        <v>1120</v>
      </c>
      <c r="G24" s="210"/>
      <c r="H24" s="6" t="s">
        <v>31</v>
      </c>
      <c r="I24" s="6"/>
      <c r="J24" s="24"/>
      <c r="K24" s="6"/>
      <c r="L24" s="6"/>
      <c r="M24" s="211"/>
      <c r="N24" s="212"/>
    </row>
    <row r="25" spans="1:22">
      <c r="A25" s="5"/>
      <c r="B25" s="5" t="s">
        <v>29</v>
      </c>
      <c r="C25" s="6"/>
      <c r="D25" s="23">
        <v>1</v>
      </c>
      <c r="E25" s="105" t="s">
        <v>30</v>
      </c>
      <c r="F25" s="213">
        <v>640</v>
      </c>
      <c r="G25" s="213"/>
      <c r="H25" s="6" t="s">
        <v>32</v>
      </c>
      <c r="I25" s="6"/>
      <c r="J25" s="11"/>
      <c r="K25" s="6" t="s">
        <v>33</v>
      </c>
      <c r="L25" s="6"/>
      <c r="M25" s="221">
        <f>D24*F24+D25*F25</f>
        <v>2880</v>
      </c>
      <c r="N25" s="222"/>
    </row>
    <row r="26" spans="1:22">
      <c r="A26" s="5"/>
      <c r="B26" s="22" t="s">
        <v>34</v>
      </c>
      <c r="C26" s="6"/>
      <c r="D26" s="25"/>
      <c r="E26" s="105"/>
      <c r="F26" s="215"/>
      <c r="G26" s="215"/>
      <c r="H26" s="6"/>
      <c r="I26" s="6"/>
      <c r="J26" s="6"/>
      <c r="K26" s="6"/>
      <c r="L26" s="6"/>
      <c r="M26" s="216"/>
      <c r="N26" s="217"/>
    </row>
    <row r="27" spans="1:22" ht="12">
      <c r="A27" s="5"/>
      <c r="B27" s="5" t="s">
        <v>6</v>
      </c>
      <c r="C27" s="184" t="s">
        <v>35</v>
      </c>
      <c r="D27" s="184"/>
      <c r="E27" s="184"/>
      <c r="F27" s="105" t="s">
        <v>30</v>
      </c>
      <c r="G27" s="184" t="s">
        <v>67</v>
      </c>
      <c r="H27" s="184"/>
      <c r="I27" s="184"/>
      <c r="J27" s="27">
        <v>197</v>
      </c>
      <c r="K27" s="6" t="s">
        <v>36</v>
      </c>
      <c r="L27" s="6"/>
      <c r="M27" s="218"/>
      <c r="N27" s="219"/>
    </row>
    <row r="28" spans="1:22">
      <c r="A28" s="5"/>
      <c r="B28" s="5" t="s">
        <v>6</v>
      </c>
      <c r="C28" s="184" t="s">
        <v>67</v>
      </c>
      <c r="D28" s="184"/>
      <c r="E28" s="184"/>
      <c r="F28" s="28" t="s">
        <v>30</v>
      </c>
      <c r="G28" s="184" t="s">
        <v>188</v>
      </c>
      <c r="H28" s="184"/>
      <c r="I28" s="184"/>
      <c r="J28" s="27">
        <v>80</v>
      </c>
      <c r="K28" s="6" t="s">
        <v>36</v>
      </c>
      <c r="L28" s="6"/>
      <c r="M28" s="6"/>
      <c r="N28" s="29"/>
    </row>
    <row r="29" spans="1:22">
      <c r="A29" s="5"/>
      <c r="B29" s="5" t="s">
        <v>6</v>
      </c>
      <c r="C29" s="184" t="s">
        <v>188</v>
      </c>
      <c r="D29" s="184"/>
      <c r="E29" s="184"/>
      <c r="F29" s="105" t="s">
        <v>30</v>
      </c>
      <c r="G29" s="184" t="s">
        <v>67</v>
      </c>
      <c r="H29" s="184"/>
      <c r="I29" s="184"/>
      <c r="J29" s="27">
        <v>80</v>
      </c>
      <c r="K29" s="6" t="s">
        <v>36</v>
      </c>
      <c r="L29" s="6"/>
      <c r="M29" s="6"/>
      <c r="N29" s="13"/>
    </row>
    <row r="30" spans="1:22">
      <c r="A30" s="5"/>
      <c r="B30" s="5" t="s">
        <v>6</v>
      </c>
      <c r="C30" s="184" t="s">
        <v>67</v>
      </c>
      <c r="D30" s="184"/>
      <c r="E30" s="184"/>
      <c r="F30" s="28" t="s">
        <v>30</v>
      </c>
      <c r="G30" s="184" t="s">
        <v>189</v>
      </c>
      <c r="H30" s="184"/>
      <c r="I30" s="184"/>
      <c r="J30" s="27">
        <v>44</v>
      </c>
      <c r="K30" s="6" t="s">
        <v>36</v>
      </c>
      <c r="L30" s="6"/>
      <c r="M30" s="6"/>
      <c r="N30" s="13"/>
    </row>
    <row r="31" spans="1:22" ht="11.25" customHeight="1">
      <c r="A31" s="5"/>
      <c r="B31" s="5" t="s">
        <v>6</v>
      </c>
      <c r="C31" s="184" t="s">
        <v>189</v>
      </c>
      <c r="D31" s="184"/>
      <c r="E31" s="184"/>
      <c r="F31" s="105" t="s">
        <v>30</v>
      </c>
      <c r="G31" s="184" t="s">
        <v>67</v>
      </c>
      <c r="H31" s="184"/>
      <c r="I31" s="184"/>
      <c r="J31" s="27">
        <v>44</v>
      </c>
      <c r="K31" s="6" t="s">
        <v>36</v>
      </c>
      <c r="L31" s="6"/>
      <c r="M31" s="6"/>
      <c r="N31" s="13"/>
    </row>
    <row r="32" spans="1:22">
      <c r="A32" s="5"/>
      <c r="B32" s="5" t="s">
        <v>6</v>
      </c>
      <c r="C32" s="184" t="s">
        <v>67</v>
      </c>
      <c r="D32" s="184"/>
      <c r="E32" s="184"/>
      <c r="F32" s="28" t="s">
        <v>30</v>
      </c>
      <c r="G32" s="184" t="s">
        <v>35</v>
      </c>
      <c r="H32" s="184"/>
      <c r="I32" s="184"/>
      <c r="J32" s="27">
        <v>197</v>
      </c>
      <c r="K32" s="6" t="s">
        <v>36</v>
      </c>
      <c r="L32" s="6"/>
      <c r="M32" s="6"/>
      <c r="N32" s="13"/>
    </row>
    <row r="33" spans="1:18" ht="11.25" customHeight="1">
      <c r="A33" s="5"/>
      <c r="B33" s="5" t="s">
        <v>6</v>
      </c>
      <c r="C33" s="207" t="s">
        <v>37</v>
      </c>
      <c r="D33" s="207"/>
      <c r="E33" s="207"/>
      <c r="F33" s="28" t="s">
        <v>30</v>
      </c>
      <c r="G33" s="207" t="s">
        <v>37</v>
      </c>
      <c r="H33" s="207"/>
      <c r="I33" s="207"/>
      <c r="J33" s="30">
        <v>100</v>
      </c>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05" t="s">
        <v>30</v>
      </c>
      <c r="G36" s="207"/>
      <c r="H36" s="207"/>
      <c r="I36" s="207"/>
      <c r="J36" s="31"/>
      <c r="K36" s="6" t="s">
        <v>36</v>
      </c>
      <c r="L36" s="6"/>
      <c r="M36" s="6"/>
      <c r="N36" s="13"/>
    </row>
    <row r="37" spans="1:18">
      <c r="A37" s="5"/>
      <c r="B37" s="5"/>
      <c r="C37" s="207"/>
      <c r="D37" s="207"/>
      <c r="E37" s="207"/>
      <c r="F37" s="105" t="s">
        <v>30</v>
      </c>
      <c r="G37" s="207"/>
      <c r="H37" s="207"/>
      <c r="I37" s="207"/>
      <c r="J37" s="31"/>
      <c r="K37" s="6" t="s">
        <v>36</v>
      </c>
      <c r="L37" s="6"/>
      <c r="M37" s="6"/>
      <c r="N37" s="13"/>
    </row>
    <row r="38" spans="1:18">
      <c r="A38" s="5"/>
      <c r="B38" s="5"/>
      <c r="C38" s="207"/>
      <c r="D38" s="207"/>
      <c r="E38" s="207"/>
      <c r="F38" s="105" t="s">
        <v>30</v>
      </c>
      <c r="G38" s="207"/>
      <c r="H38" s="207"/>
      <c r="I38" s="207"/>
      <c r="J38" s="31"/>
      <c r="K38" s="6" t="s">
        <v>36</v>
      </c>
      <c r="L38" s="6"/>
      <c r="M38" s="6"/>
      <c r="N38" s="13"/>
    </row>
    <row r="39" spans="1:18">
      <c r="A39" s="5"/>
      <c r="B39" s="5"/>
      <c r="C39" s="207"/>
      <c r="D39" s="207"/>
      <c r="E39" s="207"/>
      <c r="F39" s="105" t="s">
        <v>30</v>
      </c>
      <c r="G39" s="207"/>
      <c r="H39" s="207"/>
      <c r="I39" s="207"/>
      <c r="J39" s="31"/>
      <c r="K39" s="6" t="s">
        <v>36</v>
      </c>
      <c r="L39" s="6"/>
      <c r="M39" s="32"/>
      <c r="N39" s="33"/>
    </row>
    <row r="40" spans="1:18">
      <c r="A40" s="5"/>
      <c r="B40" s="5"/>
      <c r="C40" s="207"/>
      <c r="D40" s="207"/>
      <c r="E40" s="207"/>
      <c r="F40" s="105" t="s">
        <v>30</v>
      </c>
      <c r="G40" s="207"/>
      <c r="H40" s="207"/>
      <c r="I40" s="207"/>
      <c r="J40" s="31"/>
      <c r="K40" s="6" t="s">
        <v>36</v>
      </c>
      <c r="L40" s="111"/>
      <c r="M40" s="221">
        <f>M25</f>
        <v>2880</v>
      </c>
      <c r="N40" s="222"/>
    </row>
    <row r="41" spans="1:18">
      <c r="A41" s="5"/>
      <c r="B41" s="5"/>
      <c r="C41" s="207"/>
      <c r="D41" s="207"/>
      <c r="E41" s="207"/>
      <c r="F41" s="10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742</v>
      </c>
      <c r="K43" s="42"/>
      <c r="L43" s="106" t="s">
        <v>34</v>
      </c>
      <c r="M43" s="209">
        <f>J43*J44</f>
        <v>1187.2</v>
      </c>
      <c r="N43" s="220"/>
      <c r="P43" s="44"/>
      <c r="Q43" s="6"/>
    </row>
    <row r="44" spans="1:18">
      <c r="A44" s="5"/>
      <c r="B44" s="5"/>
      <c r="C44" s="7"/>
      <c r="D44" s="6"/>
      <c r="E44" s="6"/>
      <c r="F44" s="6"/>
      <c r="G44" s="45"/>
      <c r="I44" s="107" t="s">
        <v>42</v>
      </c>
      <c r="J44" s="46">
        <v>1.6</v>
      </c>
      <c r="K44" s="42"/>
      <c r="L44" s="106" t="s">
        <v>43</v>
      </c>
      <c r="M44" s="209"/>
      <c r="N44" s="220"/>
      <c r="P44" s="44"/>
      <c r="Q44" s="6"/>
    </row>
    <row r="45" spans="1:18">
      <c r="A45" s="5"/>
      <c r="B45" s="5"/>
      <c r="C45" s="7"/>
      <c r="D45" s="6"/>
      <c r="E45" s="6"/>
      <c r="F45" s="6"/>
      <c r="G45" s="45"/>
      <c r="H45" s="47"/>
      <c r="I45" s="47"/>
      <c r="J45" s="42"/>
      <c r="K45" s="42"/>
      <c r="L45" s="106" t="s">
        <v>44</v>
      </c>
      <c r="M45" s="231"/>
      <c r="N45" s="232"/>
      <c r="P45" s="44"/>
      <c r="Q45" s="6"/>
    </row>
    <row r="46" spans="1:18">
      <c r="A46" s="5"/>
      <c r="B46" s="5" t="s">
        <v>45</v>
      </c>
      <c r="C46" s="6"/>
      <c r="D46" s="6"/>
      <c r="E46" s="111"/>
      <c r="F46" s="233">
        <v>0</v>
      </c>
      <c r="G46" s="234"/>
      <c r="H46" s="106"/>
      <c r="I46" s="106"/>
      <c r="J46" s="106"/>
      <c r="K46" s="6" t="s">
        <v>46</v>
      </c>
      <c r="L46" s="111"/>
      <c r="M46" s="186">
        <f>M43+M42+M40+M44+M45</f>
        <v>4067.2</v>
      </c>
      <c r="N46" s="187"/>
      <c r="O46" s="48"/>
      <c r="P46" s="44"/>
      <c r="Q46" s="11"/>
    </row>
    <row r="47" spans="1:18">
      <c r="A47" s="5"/>
      <c r="B47" s="5" t="s">
        <v>47</v>
      </c>
      <c r="C47" s="6"/>
      <c r="D47" s="6"/>
      <c r="E47" s="111"/>
      <c r="F47" s="225">
        <v>0</v>
      </c>
      <c r="G47" s="226"/>
      <c r="H47" s="106"/>
      <c r="I47" s="106"/>
      <c r="J47" s="106"/>
      <c r="K47" s="6" t="s">
        <v>48</v>
      </c>
      <c r="L47" s="111"/>
      <c r="M47" s="186"/>
      <c r="N47" s="187"/>
      <c r="P47" s="44"/>
      <c r="Q47" s="11"/>
    </row>
    <row r="48" spans="1:18">
      <c r="A48" s="5"/>
      <c r="B48" s="5" t="s">
        <v>49</v>
      </c>
      <c r="C48" s="6"/>
      <c r="D48" s="6"/>
      <c r="E48" s="111"/>
      <c r="F48" s="237">
        <f>SUM(F46:G47)</f>
        <v>0</v>
      </c>
      <c r="G48" s="238"/>
      <c r="H48" s="106"/>
      <c r="I48" s="106"/>
      <c r="J48" s="106"/>
      <c r="K48" s="6"/>
      <c r="L48" s="111"/>
      <c r="M48" s="49"/>
      <c r="N48" s="50"/>
      <c r="P48" s="44"/>
      <c r="Q48" s="51"/>
    </row>
    <row r="49" spans="1:17">
      <c r="A49" s="5"/>
      <c r="B49" s="5" t="s">
        <v>50</v>
      </c>
      <c r="C49" s="6"/>
      <c r="D49" s="6"/>
      <c r="E49" s="111"/>
      <c r="F49" s="225">
        <v>0</v>
      </c>
      <c r="G49" s="226"/>
      <c r="H49" s="106"/>
      <c r="I49" s="106"/>
      <c r="J49" s="106"/>
      <c r="K49" s="6"/>
      <c r="L49" s="111"/>
      <c r="M49" s="49"/>
      <c r="N49" s="50"/>
      <c r="P49" s="44"/>
      <c r="Q49" s="11"/>
    </row>
    <row r="50" spans="1:17">
      <c r="A50" s="5"/>
      <c r="B50" s="5" t="s">
        <v>49</v>
      </c>
      <c r="C50" s="6"/>
      <c r="D50" s="6"/>
      <c r="E50" s="111"/>
      <c r="F50" s="237">
        <f>SUM(F48:G49)</f>
        <v>0</v>
      </c>
      <c r="G50" s="238"/>
      <c r="H50" s="106"/>
      <c r="I50" s="106"/>
      <c r="J50" s="106"/>
      <c r="K50" s="6"/>
      <c r="L50" s="111"/>
      <c r="M50" s="49"/>
      <c r="N50" s="50"/>
      <c r="P50" s="44"/>
      <c r="Q50" s="11"/>
    </row>
    <row r="51" spans="1:17">
      <c r="A51" s="5"/>
      <c r="B51" s="5" t="s">
        <v>34</v>
      </c>
      <c r="C51" s="6"/>
      <c r="D51" s="6"/>
      <c r="E51" s="111"/>
      <c r="F51" s="233">
        <v>0</v>
      </c>
      <c r="G51" s="234"/>
      <c r="H51" s="6"/>
      <c r="I51" s="52" t="s">
        <v>51</v>
      </c>
      <c r="J51" s="39"/>
      <c r="K51" s="39"/>
      <c r="L51" s="39"/>
      <c r="M51" s="39"/>
      <c r="N51" s="53"/>
      <c r="P51" s="44"/>
      <c r="Q51" s="11"/>
    </row>
    <row r="52" spans="1:17">
      <c r="A52" s="5"/>
      <c r="B52" s="5" t="s">
        <v>52</v>
      </c>
      <c r="C52" s="6"/>
      <c r="D52" s="6"/>
      <c r="E52" s="111"/>
      <c r="F52" s="225">
        <v>0</v>
      </c>
      <c r="G52" s="226"/>
      <c r="H52" s="6"/>
      <c r="I52" s="54"/>
      <c r="J52" s="55"/>
      <c r="K52" s="55"/>
      <c r="L52" s="55"/>
      <c r="M52" s="55"/>
      <c r="N52" s="56"/>
      <c r="P52" s="6"/>
      <c r="Q52" s="6"/>
    </row>
    <row r="53" spans="1:17">
      <c r="A53" s="5"/>
      <c r="B53" s="5" t="s">
        <v>44</v>
      </c>
      <c r="C53" s="6"/>
      <c r="D53" s="6"/>
      <c r="E53" s="111" t="s">
        <v>53</v>
      </c>
      <c r="F53" s="225">
        <v>0</v>
      </c>
      <c r="G53" s="226"/>
      <c r="H53" s="6"/>
      <c r="I53" s="54"/>
      <c r="J53" s="55"/>
      <c r="K53" s="55"/>
      <c r="L53" s="55"/>
      <c r="M53" s="55"/>
      <c r="N53" s="56"/>
      <c r="P53" s="6"/>
      <c r="Q53" s="6"/>
    </row>
    <row r="54" spans="1:17">
      <c r="A54" s="5"/>
      <c r="B54" s="5" t="s">
        <v>54</v>
      </c>
      <c r="C54" s="6"/>
      <c r="D54" s="6"/>
      <c r="E54" s="111"/>
      <c r="F54" s="225">
        <v>0</v>
      </c>
      <c r="G54" s="226"/>
      <c r="H54" s="57"/>
      <c r="I54" s="54"/>
      <c r="J54" s="55"/>
      <c r="K54" s="55"/>
      <c r="L54" s="55"/>
      <c r="M54" s="55"/>
      <c r="N54" s="56"/>
      <c r="P54" s="185"/>
      <c r="Q54" s="185"/>
    </row>
    <row r="55" spans="1:17">
      <c r="A55" s="5"/>
      <c r="B55" s="5" t="s">
        <v>48</v>
      </c>
      <c r="C55" s="6"/>
      <c r="D55" s="6"/>
      <c r="E55" s="111"/>
      <c r="F55" s="239">
        <f>SUM(F50:G54)</f>
        <v>0</v>
      </c>
      <c r="G55" s="240"/>
      <c r="H55" s="6"/>
      <c r="I55" s="54"/>
      <c r="J55" s="55"/>
      <c r="K55" s="55"/>
      <c r="L55" s="55"/>
      <c r="M55" s="55"/>
      <c r="N55" s="56"/>
      <c r="P55" s="44"/>
      <c r="Q55" s="6"/>
    </row>
    <row r="56" spans="1:17">
      <c r="A56" s="5"/>
      <c r="B56" s="5" t="s">
        <v>55</v>
      </c>
      <c r="C56" s="6"/>
      <c r="D56" s="6"/>
      <c r="E56" s="111"/>
      <c r="F56" s="241">
        <f>+M46-F55</f>
        <v>4067.2</v>
      </c>
      <c r="G56" s="242"/>
      <c r="H56" s="6"/>
      <c r="I56" s="58"/>
      <c r="J56" s="31"/>
      <c r="K56" s="31"/>
      <c r="L56" s="31"/>
      <c r="M56" s="31"/>
      <c r="N56" s="59"/>
      <c r="P56" s="44"/>
      <c r="Q56" s="6"/>
    </row>
    <row r="57" spans="1:17" ht="12" thickBot="1">
      <c r="A57" s="5"/>
      <c r="B57" s="60" t="s">
        <v>49</v>
      </c>
      <c r="C57" s="30"/>
      <c r="D57" s="30"/>
      <c r="E57" s="61"/>
      <c r="F57" s="243">
        <f>+F55+F56</f>
        <v>4067.2</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04"/>
      <c r="C59" s="105"/>
      <c r="D59" s="105"/>
      <c r="E59" s="105"/>
      <c r="F59" s="105"/>
      <c r="G59" s="105"/>
      <c r="H59" s="6"/>
      <c r="I59" s="105"/>
      <c r="J59" s="105"/>
      <c r="K59" s="105"/>
      <c r="L59" s="105"/>
      <c r="M59" s="105"/>
      <c r="N59" s="109"/>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124</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125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V78"/>
  <sheetViews>
    <sheetView zoomScaleNormal="100" workbookViewId="0">
      <selection activeCell="W18" sqref="W18"/>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37</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07"/>
      <c r="M4" s="107"/>
      <c r="N4" s="10" t="s">
        <v>2</v>
      </c>
    </row>
    <row r="5" spans="1:22">
      <c r="A5" s="5"/>
      <c r="B5" s="5"/>
      <c r="C5" s="6"/>
      <c r="D5" s="6"/>
      <c r="E5" s="6"/>
      <c r="F5" s="6"/>
      <c r="G5" s="11"/>
      <c r="H5" s="6"/>
      <c r="I5" s="6"/>
      <c r="J5" s="6"/>
      <c r="K5" s="6"/>
      <c r="L5" s="107" t="s">
        <v>3</v>
      </c>
      <c r="M5" s="107"/>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12</v>
      </c>
      <c r="K8" s="105" t="s">
        <v>6</v>
      </c>
      <c r="L8" s="184" t="s">
        <v>16</v>
      </c>
      <c r="M8" s="184"/>
      <c r="N8" s="13">
        <v>2019</v>
      </c>
    </row>
    <row r="9" spans="1:22">
      <c r="A9" s="5"/>
      <c r="B9" s="5"/>
      <c r="C9" s="6"/>
      <c r="D9" s="6"/>
      <c r="E9" s="6"/>
      <c r="F9" s="6"/>
      <c r="G9" s="6"/>
      <c r="H9" s="6"/>
      <c r="I9" s="6"/>
      <c r="J9" s="6"/>
      <c r="K9" s="185" t="s">
        <v>8</v>
      </c>
      <c r="L9" s="185"/>
      <c r="M9" s="186">
        <f>M46</f>
        <v>17400</v>
      </c>
      <c r="N9" s="187"/>
    </row>
    <row r="10" spans="1:22" ht="13.5" customHeight="1">
      <c r="A10" s="5"/>
      <c r="B10" s="5" t="s">
        <v>9</v>
      </c>
      <c r="C10" s="6"/>
      <c r="D10" s="6"/>
      <c r="E10" s="6"/>
      <c r="F10" s="6"/>
      <c r="G10" s="6"/>
      <c r="H10" s="6"/>
      <c r="I10" s="6"/>
      <c r="J10" s="6"/>
      <c r="K10" s="6"/>
      <c r="L10" s="6"/>
      <c r="M10" s="6"/>
      <c r="N10" s="13"/>
    </row>
    <row r="11" spans="1:22">
      <c r="A11" s="110"/>
      <c r="B11" s="176">
        <f>$M$9</f>
        <v>17400</v>
      </c>
      <c r="C11" s="177"/>
      <c r="D11" s="178" t="s">
        <v>186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183</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08">
        <v>17</v>
      </c>
      <c r="F16" s="105" t="s">
        <v>6</v>
      </c>
      <c r="G16" s="184" t="s">
        <v>16</v>
      </c>
      <c r="H16" s="184"/>
      <c r="I16" s="105" t="s">
        <v>14</v>
      </c>
      <c r="J16" s="108">
        <v>20</v>
      </c>
      <c r="K16" s="10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t="s">
        <v>19</v>
      </c>
      <c r="L18" s="201" t="s">
        <v>21</v>
      </c>
      <c r="M18" s="203"/>
      <c r="N18" s="20" t="s">
        <v>184</v>
      </c>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05"/>
      <c r="F23" s="184" t="s">
        <v>28</v>
      </c>
      <c r="G23" s="184"/>
      <c r="H23" s="6"/>
      <c r="I23" s="6"/>
      <c r="J23" s="11"/>
      <c r="K23" s="6"/>
      <c r="L23" s="6"/>
      <c r="M23" s="6"/>
      <c r="N23" s="13"/>
    </row>
    <row r="24" spans="1:22">
      <c r="A24" s="5"/>
      <c r="B24" s="5" t="s">
        <v>29</v>
      </c>
      <c r="C24" s="6"/>
      <c r="D24" s="23">
        <v>3</v>
      </c>
      <c r="E24" s="105" t="s">
        <v>30</v>
      </c>
      <c r="F24" s="209">
        <v>4000</v>
      </c>
      <c r="G24" s="210"/>
      <c r="H24" s="6" t="s">
        <v>31</v>
      </c>
      <c r="I24" s="6"/>
      <c r="J24" s="24"/>
      <c r="K24" s="6"/>
      <c r="L24" s="6"/>
      <c r="M24" s="211"/>
      <c r="N24" s="212"/>
    </row>
    <row r="25" spans="1:22">
      <c r="A25" s="5"/>
      <c r="B25" s="5" t="s">
        <v>29</v>
      </c>
      <c r="C25" s="6"/>
      <c r="D25" s="23">
        <v>1</v>
      </c>
      <c r="E25" s="105" t="s">
        <v>30</v>
      </c>
      <c r="F25" s="213">
        <v>1200</v>
      </c>
      <c r="G25" s="213"/>
      <c r="H25" s="6" t="s">
        <v>32</v>
      </c>
      <c r="I25" s="6"/>
      <c r="J25" s="11"/>
      <c r="K25" s="6" t="s">
        <v>33</v>
      </c>
      <c r="L25" s="6"/>
      <c r="M25" s="221">
        <f>D24*F24+D25*F25</f>
        <v>13200</v>
      </c>
      <c r="N25" s="222"/>
    </row>
    <row r="26" spans="1:22">
      <c r="A26" s="5"/>
      <c r="B26" s="22" t="s">
        <v>34</v>
      </c>
      <c r="C26" s="6"/>
      <c r="D26" s="25"/>
      <c r="E26" s="105"/>
      <c r="F26" s="215"/>
      <c r="G26" s="215"/>
      <c r="H26" s="6"/>
      <c r="I26" s="6"/>
      <c r="J26" s="6"/>
      <c r="K26" s="6"/>
      <c r="L26" s="6"/>
      <c r="M26" s="216"/>
      <c r="N26" s="217"/>
    </row>
    <row r="27" spans="1:22" ht="12">
      <c r="A27" s="5"/>
      <c r="B27" s="5" t="s">
        <v>6</v>
      </c>
      <c r="C27" s="184" t="s">
        <v>35</v>
      </c>
      <c r="D27" s="184"/>
      <c r="E27" s="184"/>
      <c r="F27" s="105" t="s">
        <v>30</v>
      </c>
      <c r="G27" s="184" t="s">
        <v>94</v>
      </c>
      <c r="H27" s="184"/>
      <c r="I27" s="184"/>
      <c r="J27" s="27">
        <v>110</v>
      </c>
      <c r="K27" s="6" t="s">
        <v>36</v>
      </c>
      <c r="L27" s="6"/>
      <c r="M27" s="218"/>
      <c r="N27" s="219"/>
    </row>
    <row r="28" spans="1:22">
      <c r="A28" s="5"/>
      <c r="B28" s="5" t="s">
        <v>6</v>
      </c>
      <c r="C28" s="184" t="s">
        <v>94</v>
      </c>
      <c r="D28" s="184"/>
      <c r="E28" s="184"/>
      <c r="F28" s="28" t="s">
        <v>30</v>
      </c>
      <c r="G28" s="184" t="s">
        <v>35</v>
      </c>
      <c r="H28" s="184"/>
      <c r="I28" s="184"/>
      <c r="J28" s="27">
        <v>110</v>
      </c>
      <c r="K28" s="6" t="s">
        <v>36</v>
      </c>
      <c r="L28" s="6"/>
      <c r="M28" s="6"/>
      <c r="N28" s="29"/>
    </row>
    <row r="29" spans="1:22">
      <c r="A29" s="5"/>
      <c r="B29" s="5" t="s">
        <v>6</v>
      </c>
      <c r="C29" s="184" t="s">
        <v>94</v>
      </c>
      <c r="D29" s="184"/>
      <c r="E29" s="184"/>
      <c r="F29" s="105" t="s">
        <v>30</v>
      </c>
      <c r="G29" s="184" t="s">
        <v>95</v>
      </c>
      <c r="H29" s="184"/>
      <c r="I29" s="184"/>
      <c r="J29" s="27"/>
      <c r="K29" s="6" t="s">
        <v>36</v>
      </c>
      <c r="L29" s="6"/>
      <c r="M29" s="6"/>
      <c r="N29" s="13"/>
    </row>
    <row r="30" spans="1:22">
      <c r="A30" s="5"/>
      <c r="B30" s="5" t="s">
        <v>6</v>
      </c>
      <c r="C30" s="184" t="s">
        <v>35</v>
      </c>
      <c r="D30" s="184"/>
      <c r="E30" s="184"/>
      <c r="F30" s="28" t="s">
        <v>30</v>
      </c>
      <c r="G30" s="184" t="s">
        <v>94</v>
      </c>
      <c r="H30" s="184"/>
      <c r="I30" s="184"/>
      <c r="J30" s="27">
        <v>110</v>
      </c>
      <c r="K30" s="6" t="s">
        <v>36</v>
      </c>
      <c r="L30" s="6"/>
      <c r="M30" s="6"/>
      <c r="N30" s="13"/>
    </row>
    <row r="31" spans="1:22" ht="11.25" customHeight="1">
      <c r="A31" s="5"/>
      <c r="B31" s="5" t="s">
        <v>6</v>
      </c>
      <c r="C31" s="184" t="s">
        <v>94</v>
      </c>
      <c r="D31" s="184"/>
      <c r="E31" s="184"/>
      <c r="F31" s="105" t="s">
        <v>30</v>
      </c>
      <c r="G31" s="184" t="s">
        <v>35</v>
      </c>
      <c r="H31" s="184"/>
      <c r="I31" s="184"/>
      <c r="J31" s="27">
        <v>110</v>
      </c>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05" t="s">
        <v>30</v>
      </c>
      <c r="G36" s="207"/>
      <c r="H36" s="207"/>
      <c r="I36" s="207"/>
      <c r="J36" s="31"/>
      <c r="K36" s="6" t="s">
        <v>36</v>
      </c>
      <c r="L36" s="6"/>
      <c r="M36" s="6"/>
      <c r="N36" s="13"/>
    </row>
    <row r="37" spans="1:18">
      <c r="A37" s="5"/>
      <c r="B37" s="5"/>
      <c r="C37" s="207"/>
      <c r="D37" s="207"/>
      <c r="E37" s="207"/>
      <c r="F37" s="105" t="s">
        <v>30</v>
      </c>
      <c r="G37" s="207"/>
      <c r="H37" s="207"/>
      <c r="I37" s="207"/>
      <c r="J37" s="31"/>
      <c r="K37" s="6" t="s">
        <v>36</v>
      </c>
      <c r="L37" s="6"/>
      <c r="M37" s="6"/>
      <c r="N37" s="13"/>
    </row>
    <row r="38" spans="1:18">
      <c r="A38" s="5"/>
      <c r="B38" s="5"/>
      <c r="C38" s="207"/>
      <c r="D38" s="207"/>
      <c r="E38" s="207"/>
      <c r="F38" s="105" t="s">
        <v>30</v>
      </c>
      <c r="G38" s="207"/>
      <c r="H38" s="207"/>
      <c r="I38" s="207"/>
      <c r="J38" s="31"/>
      <c r="K38" s="6" t="s">
        <v>36</v>
      </c>
      <c r="L38" s="6"/>
      <c r="M38" s="6"/>
      <c r="N38" s="13"/>
    </row>
    <row r="39" spans="1:18">
      <c r="A39" s="5"/>
      <c r="B39" s="5"/>
      <c r="C39" s="207"/>
      <c r="D39" s="207"/>
      <c r="E39" s="207"/>
      <c r="F39" s="105" t="s">
        <v>30</v>
      </c>
      <c r="G39" s="207"/>
      <c r="H39" s="207"/>
      <c r="I39" s="207"/>
      <c r="J39" s="31"/>
      <c r="K39" s="6" t="s">
        <v>36</v>
      </c>
      <c r="L39" s="6"/>
      <c r="M39" s="32"/>
      <c r="N39" s="33"/>
    </row>
    <row r="40" spans="1:18">
      <c r="A40" s="5"/>
      <c r="B40" s="5"/>
      <c r="C40" s="207"/>
      <c r="D40" s="207"/>
      <c r="E40" s="207"/>
      <c r="F40" s="105" t="s">
        <v>30</v>
      </c>
      <c r="G40" s="207"/>
      <c r="H40" s="207"/>
      <c r="I40" s="207"/>
      <c r="J40" s="31"/>
      <c r="K40" s="6" t="s">
        <v>36</v>
      </c>
      <c r="L40" s="111"/>
      <c r="M40" s="221">
        <f>M25</f>
        <v>13200</v>
      </c>
      <c r="N40" s="222"/>
    </row>
    <row r="41" spans="1:18">
      <c r="A41" s="5"/>
      <c r="B41" s="5"/>
      <c r="C41" s="207"/>
      <c r="D41" s="207"/>
      <c r="E41" s="207"/>
      <c r="F41" s="10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249*4</f>
        <v>996</v>
      </c>
      <c r="N42" s="224"/>
      <c r="P42" s="185"/>
      <c r="Q42" s="185"/>
    </row>
    <row r="43" spans="1:18">
      <c r="A43" s="5"/>
      <c r="B43" s="37"/>
      <c r="C43" s="38" t="s">
        <v>41</v>
      </c>
      <c r="D43" s="39"/>
      <c r="E43" s="39"/>
      <c r="F43" s="39"/>
      <c r="G43" s="40"/>
      <c r="H43" s="182"/>
      <c r="I43" s="182"/>
      <c r="J43" s="41">
        <f>SUM(J27:J42)</f>
        <v>440</v>
      </c>
      <c r="K43" s="42"/>
      <c r="L43" s="106" t="s">
        <v>34</v>
      </c>
      <c r="M43" s="209">
        <f>J43*J44</f>
        <v>704</v>
      </c>
      <c r="N43" s="220"/>
      <c r="P43" s="44"/>
      <c r="Q43" s="6"/>
    </row>
    <row r="44" spans="1:18">
      <c r="A44" s="5"/>
      <c r="B44" s="5"/>
      <c r="C44" s="7"/>
      <c r="D44" s="6"/>
      <c r="E44" s="6"/>
      <c r="F44" s="6"/>
      <c r="G44" s="45"/>
      <c r="I44" s="107" t="s">
        <v>42</v>
      </c>
      <c r="J44" s="46">
        <v>1.6</v>
      </c>
      <c r="K44" s="42"/>
      <c r="L44" s="106" t="s">
        <v>43</v>
      </c>
      <c r="M44" s="209"/>
      <c r="N44" s="220"/>
      <c r="P44" s="44"/>
      <c r="Q44" s="6"/>
    </row>
    <row r="45" spans="1:18">
      <c r="A45" s="5"/>
      <c r="B45" s="5"/>
      <c r="C45" s="7"/>
      <c r="D45" s="6"/>
      <c r="E45" s="6"/>
      <c r="F45" s="6"/>
      <c r="G45" s="45"/>
      <c r="H45" s="47"/>
      <c r="I45" s="47"/>
      <c r="J45" s="42"/>
      <c r="K45" s="42"/>
      <c r="L45" s="106" t="s">
        <v>44</v>
      </c>
      <c r="M45" s="231">
        <f>250*10</f>
        <v>2500</v>
      </c>
      <c r="N45" s="232"/>
      <c r="P45" s="44"/>
      <c r="Q45" s="6"/>
    </row>
    <row r="46" spans="1:18">
      <c r="A46" s="5"/>
      <c r="B46" s="5" t="s">
        <v>45</v>
      </c>
      <c r="C46" s="6"/>
      <c r="D46" s="6"/>
      <c r="E46" s="111"/>
      <c r="F46" s="233">
        <v>0</v>
      </c>
      <c r="G46" s="234"/>
      <c r="H46" s="106"/>
      <c r="I46" s="106"/>
      <c r="J46" s="106"/>
      <c r="K46" s="6" t="s">
        <v>46</v>
      </c>
      <c r="L46" s="111"/>
      <c r="M46" s="186">
        <f>M43+M42+M40+M44+M45</f>
        <v>17400</v>
      </c>
      <c r="N46" s="187"/>
      <c r="O46" s="48"/>
      <c r="P46" s="44"/>
      <c r="Q46" s="11"/>
    </row>
    <row r="47" spans="1:18">
      <c r="A47" s="5"/>
      <c r="B47" s="5" t="s">
        <v>47</v>
      </c>
      <c r="C47" s="6"/>
      <c r="D47" s="6"/>
      <c r="E47" s="111"/>
      <c r="F47" s="225">
        <v>0</v>
      </c>
      <c r="G47" s="226"/>
      <c r="H47" s="106"/>
      <c r="I47" s="106"/>
      <c r="J47" s="106"/>
      <c r="K47" s="6" t="s">
        <v>48</v>
      </c>
      <c r="L47" s="111"/>
      <c r="M47" s="186"/>
      <c r="N47" s="187"/>
      <c r="P47" s="44"/>
      <c r="Q47" s="11"/>
    </row>
    <row r="48" spans="1:18">
      <c r="A48" s="5"/>
      <c r="B48" s="5" t="s">
        <v>49</v>
      </c>
      <c r="C48" s="6"/>
      <c r="D48" s="6"/>
      <c r="E48" s="111"/>
      <c r="F48" s="237">
        <f>SUM(F46:G47)</f>
        <v>0</v>
      </c>
      <c r="G48" s="238"/>
      <c r="H48" s="106"/>
      <c r="I48" s="106"/>
      <c r="J48" s="106"/>
      <c r="K48" s="6"/>
      <c r="L48" s="111"/>
      <c r="M48" s="49"/>
      <c r="N48" s="50"/>
      <c r="P48" s="44"/>
      <c r="Q48" s="51"/>
    </row>
    <row r="49" spans="1:17">
      <c r="A49" s="5"/>
      <c r="B49" s="5" t="s">
        <v>50</v>
      </c>
      <c r="C49" s="6"/>
      <c r="D49" s="6"/>
      <c r="E49" s="111"/>
      <c r="F49" s="225">
        <v>0</v>
      </c>
      <c r="G49" s="226"/>
      <c r="H49" s="106"/>
      <c r="I49" s="106"/>
      <c r="J49" s="106"/>
      <c r="K49" s="6"/>
      <c r="L49" s="111"/>
      <c r="M49" s="49"/>
      <c r="N49" s="50"/>
      <c r="P49" s="44"/>
      <c r="Q49" s="11"/>
    </row>
    <row r="50" spans="1:17">
      <c r="A50" s="5"/>
      <c r="B50" s="5" t="s">
        <v>49</v>
      </c>
      <c r="C50" s="6"/>
      <c r="D50" s="6"/>
      <c r="E50" s="111"/>
      <c r="F50" s="237">
        <f>SUM(F48:G49)</f>
        <v>0</v>
      </c>
      <c r="G50" s="238"/>
      <c r="H50" s="106"/>
      <c r="I50" s="106"/>
      <c r="J50" s="106"/>
      <c r="K50" s="6"/>
      <c r="L50" s="111"/>
      <c r="M50" s="49"/>
      <c r="N50" s="50"/>
      <c r="P50" s="44"/>
      <c r="Q50" s="11"/>
    </row>
    <row r="51" spans="1:17">
      <c r="A51" s="5"/>
      <c r="B51" s="5" t="s">
        <v>34</v>
      </c>
      <c r="C51" s="6"/>
      <c r="D51" s="6"/>
      <c r="E51" s="111"/>
      <c r="F51" s="233">
        <v>0</v>
      </c>
      <c r="G51" s="234"/>
      <c r="H51" s="6"/>
      <c r="I51" s="52" t="s">
        <v>51</v>
      </c>
      <c r="J51" s="39"/>
      <c r="K51" s="39"/>
      <c r="L51" s="39"/>
      <c r="M51" s="39"/>
      <c r="N51" s="53"/>
      <c r="P51" s="44"/>
      <c r="Q51" s="11"/>
    </row>
    <row r="52" spans="1:17">
      <c r="A52" s="5"/>
      <c r="B52" s="5" t="s">
        <v>52</v>
      </c>
      <c r="C52" s="6"/>
      <c r="D52" s="6"/>
      <c r="E52" s="111"/>
      <c r="F52" s="225">
        <v>0</v>
      </c>
      <c r="G52" s="226"/>
      <c r="H52" s="6"/>
      <c r="I52" s="54"/>
      <c r="J52" s="55"/>
      <c r="K52" s="55"/>
      <c r="L52" s="55"/>
      <c r="M52" s="55"/>
      <c r="N52" s="56"/>
      <c r="P52" s="6"/>
      <c r="Q52" s="6"/>
    </row>
    <row r="53" spans="1:17">
      <c r="A53" s="5"/>
      <c r="B53" s="5" t="s">
        <v>44</v>
      </c>
      <c r="C53" s="6"/>
      <c r="D53" s="6"/>
      <c r="E53" s="111" t="s">
        <v>53</v>
      </c>
      <c r="F53" s="225">
        <v>0</v>
      </c>
      <c r="G53" s="226"/>
      <c r="H53" s="6"/>
      <c r="I53" s="54"/>
      <c r="J53" s="55"/>
      <c r="K53" s="55"/>
      <c r="L53" s="55"/>
      <c r="M53" s="55"/>
      <c r="N53" s="56"/>
      <c r="P53" s="6"/>
      <c r="Q53" s="6"/>
    </row>
    <row r="54" spans="1:17">
      <c r="A54" s="5"/>
      <c r="B54" s="5" t="s">
        <v>54</v>
      </c>
      <c r="C54" s="6"/>
      <c r="D54" s="6"/>
      <c r="E54" s="111"/>
      <c r="F54" s="225">
        <v>0</v>
      </c>
      <c r="G54" s="226"/>
      <c r="H54" s="57"/>
      <c r="I54" s="54"/>
      <c r="J54" s="55"/>
      <c r="K54" s="55"/>
      <c r="L54" s="55"/>
      <c r="M54" s="55"/>
      <c r="N54" s="56"/>
      <c r="P54" s="185"/>
      <c r="Q54" s="185"/>
    </row>
    <row r="55" spans="1:17">
      <c r="A55" s="5"/>
      <c r="B55" s="5" t="s">
        <v>48</v>
      </c>
      <c r="C55" s="6"/>
      <c r="D55" s="6"/>
      <c r="E55" s="111"/>
      <c r="F55" s="239">
        <f>SUM(F50:G54)</f>
        <v>0</v>
      </c>
      <c r="G55" s="240"/>
      <c r="H55" s="6"/>
      <c r="I55" s="54"/>
      <c r="J55" s="55"/>
      <c r="K55" s="55"/>
      <c r="L55" s="55"/>
      <c r="M55" s="55"/>
      <c r="N55" s="56"/>
      <c r="P55" s="44"/>
      <c r="Q55" s="6"/>
    </row>
    <row r="56" spans="1:17">
      <c r="A56" s="5"/>
      <c r="B56" s="5" t="s">
        <v>55</v>
      </c>
      <c r="C56" s="6"/>
      <c r="D56" s="6"/>
      <c r="E56" s="111"/>
      <c r="F56" s="241">
        <f>+M46-F55</f>
        <v>17400</v>
      </c>
      <c r="G56" s="242"/>
      <c r="H56" s="6"/>
      <c r="I56" s="58"/>
      <c r="J56" s="31"/>
      <c r="K56" s="31"/>
      <c r="L56" s="31"/>
      <c r="M56" s="31"/>
      <c r="N56" s="59"/>
      <c r="P56" s="44"/>
      <c r="Q56" s="6"/>
    </row>
    <row r="57" spans="1:17" ht="12" thickBot="1">
      <c r="A57" s="5"/>
      <c r="B57" s="60" t="s">
        <v>49</v>
      </c>
      <c r="C57" s="30"/>
      <c r="D57" s="30"/>
      <c r="E57" s="61"/>
      <c r="F57" s="243">
        <f>+F55+F56</f>
        <v>17400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04"/>
      <c r="C59" s="105"/>
      <c r="D59" s="105"/>
      <c r="E59" s="105"/>
      <c r="F59" s="105"/>
      <c r="G59" s="105"/>
      <c r="H59" s="6"/>
      <c r="I59" s="105"/>
      <c r="J59" s="105"/>
      <c r="K59" s="105"/>
      <c r="L59" s="105"/>
      <c r="M59" s="105"/>
      <c r="N59" s="109"/>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185</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V78"/>
  <sheetViews>
    <sheetView topLeftCell="A16" zoomScaleNormal="100" workbookViewId="0">
      <selection activeCell="U6" sqref="U6"/>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36</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9"/>
      <c r="M4" s="99"/>
      <c r="N4" s="10" t="s">
        <v>2</v>
      </c>
    </row>
    <row r="5" spans="1:22">
      <c r="A5" s="5"/>
      <c r="B5" s="5"/>
      <c r="C5" s="6"/>
      <c r="D5" s="6"/>
      <c r="E5" s="6"/>
      <c r="F5" s="6"/>
      <c r="G5" s="11"/>
      <c r="H5" s="6"/>
      <c r="I5" s="6"/>
      <c r="J5" s="6"/>
      <c r="K5" s="6"/>
      <c r="L5" s="99" t="s">
        <v>3</v>
      </c>
      <c r="M5" s="9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11</v>
      </c>
      <c r="K8" s="97" t="s">
        <v>6</v>
      </c>
      <c r="L8" s="184" t="s">
        <v>16</v>
      </c>
      <c r="M8" s="184"/>
      <c r="N8" s="13">
        <v>2019</v>
      </c>
    </row>
    <row r="9" spans="1:22">
      <c r="A9" s="5"/>
      <c r="B9" s="5"/>
      <c r="C9" s="6"/>
      <c r="D9" s="6"/>
      <c r="E9" s="6"/>
      <c r="F9" s="6"/>
      <c r="G9" s="6"/>
      <c r="H9" s="6"/>
      <c r="I9" s="6"/>
      <c r="J9" s="6"/>
      <c r="K9" s="185" t="s">
        <v>8</v>
      </c>
      <c r="L9" s="185"/>
      <c r="M9" s="186">
        <f>M46</f>
        <v>3414</v>
      </c>
      <c r="N9" s="187"/>
    </row>
    <row r="10" spans="1:22" ht="13.5" customHeight="1">
      <c r="A10" s="5"/>
      <c r="B10" s="5" t="s">
        <v>9</v>
      </c>
      <c r="C10" s="6"/>
      <c r="D10" s="6"/>
      <c r="E10" s="6"/>
      <c r="F10" s="6"/>
      <c r="G10" s="6"/>
      <c r="H10" s="6"/>
      <c r="I10" s="6"/>
      <c r="J10" s="6"/>
      <c r="K10" s="6"/>
      <c r="L10" s="6"/>
      <c r="M10" s="6"/>
      <c r="N10" s="13"/>
    </row>
    <row r="11" spans="1:22">
      <c r="A11" s="102"/>
      <c r="B11" s="176">
        <f>$M$9</f>
        <v>3414</v>
      </c>
      <c r="C11" s="177"/>
      <c r="D11" s="178" t="s">
        <v>181</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178</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00">
        <v>12</v>
      </c>
      <c r="F16" s="97" t="s">
        <v>6</v>
      </c>
      <c r="G16" s="184" t="s">
        <v>16</v>
      </c>
      <c r="H16" s="184"/>
      <c r="I16" s="97" t="s">
        <v>14</v>
      </c>
      <c r="J16" s="100">
        <v>14</v>
      </c>
      <c r="K16" s="97"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97"/>
      <c r="F23" s="184" t="s">
        <v>28</v>
      </c>
      <c r="G23" s="184"/>
      <c r="H23" s="6"/>
      <c r="I23" s="6"/>
      <c r="J23" s="11"/>
      <c r="K23" s="6"/>
      <c r="L23" s="6"/>
      <c r="M23" s="6"/>
      <c r="N23" s="13"/>
    </row>
    <row r="24" spans="1:22">
      <c r="A24" s="5"/>
      <c r="B24" s="5" t="s">
        <v>29</v>
      </c>
      <c r="C24" s="6"/>
      <c r="D24" s="23">
        <v>1</v>
      </c>
      <c r="E24" s="97" t="s">
        <v>30</v>
      </c>
      <c r="F24" s="209">
        <v>1120</v>
      </c>
      <c r="G24" s="210"/>
      <c r="H24" s="6" t="s">
        <v>31</v>
      </c>
      <c r="I24" s="6"/>
      <c r="J24" s="24"/>
      <c r="K24" s="6"/>
      <c r="L24" s="6"/>
      <c r="M24" s="211"/>
      <c r="N24" s="212"/>
    </row>
    <row r="25" spans="1:22">
      <c r="A25" s="5"/>
      <c r="B25" s="5" t="s">
        <v>29</v>
      </c>
      <c r="C25" s="6"/>
      <c r="D25" s="23"/>
      <c r="E25" s="97" t="s">
        <v>30</v>
      </c>
      <c r="F25" s="213"/>
      <c r="G25" s="213"/>
      <c r="H25" s="6" t="s">
        <v>32</v>
      </c>
      <c r="I25" s="6"/>
      <c r="J25" s="11"/>
      <c r="K25" s="6" t="s">
        <v>33</v>
      </c>
      <c r="L25" s="6"/>
      <c r="M25" s="221">
        <f>D24*F24+D25*F25</f>
        <v>1120</v>
      </c>
      <c r="N25" s="222"/>
    </row>
    <row r="26" spans="1:22">
      <c r="A26" s="5"/>
      <c r="B26" s="22" t="s">
        <v>34</v>
      </c>
      <c r="C26" s="6"/>
      <c r="D26" s="25"/>
      <c r="E26" s="97"/>
      <c r="F26" s="215"/>
      <c r="G26" s="215"/>
      <c r="H26" s="6"/>
      <c r="I26" s="6"/>
      <c r="J26" s="6"/>
      <c r="K26" s="6"/>
      <c r="L26" s="6"/>
      <c r="M26" s="216"/>
      <c r="N26" s="217"/>
    </row>
    <row r="27" spans="1:22" ht="12">
      <c r="A27" s="5"/>
      <c r="B27" s="5" t="s">
        <v>6</v>
      </c>
      <c r="C27" s="184" t="s">
        <v>35</v>
      </c>
      <c r="D27" s="184"/>
      <c r="E27" s="184"/>
      <c r="F27" s="97" t="s">
        <v>30</v>
      </c>
      <c r="G27" s="184" t="s">
        <v>94</v>
      </c>
      <c r="H27" s="184"/>
      <c r="I27" s="184"/>
      <c r="J27" s="27">
        <v>110</v>
      </c>
      <c r="K27" s="6" t="s">
        <v>36</v>
      </c>
      <c r="L27" s="6"/>
      <c r="M27" s="218"/>
      <c r="N27" s="219"/>
    </row>
    <row r="28" spans="1:22">
      <c r="A28" s="5"/>
      <c r="B28" s="5" t="s">
        <v>6</v>
      </c>
      <c r="C28" s="184" t="s">
        <v>94</v>
      </c>
      <c r="D28" s="184"/>
      <c r="E28" s="184"/>
      <c r="F28" s="28" t="s">
        <v>30</v>
      </c>
      <c r="G28" s="184" t="s">
        <v>35</v>
      </c>
      <c r="H28" s="184"/>
      <c r="I28" s="184"/>
      <c r="J28" s="27">
        <v>110</v>
      </c>
      <c r="K28" s="6" t="s">
        <v>36</v>
      </c>
      <c r="L28" s="6"/>
      <c r="M28" s="6"/>
      <c r="N28" s="29"/>
    </row>
    <row r="29" spans="1:22">
      <c r="A29" s="5"/>
      <c r="B29" s="5" t="s">
        <v>6</v>
      </c>
      <c r="C29" s="184"/>
      <c r="D29" s="184"/>
      <c r="E29" s="184"/>
      <c r="F29" s="97" t="s">
        <v>30</v>
      </c>
      <c r="G29" s="184"/>
      <c r="H29" s="184"/>
      <c r="I29" s="184"/>
      <c r="J29" s="27"/>
      <c r="K29" s="6" t="s">
        <v>36</v>
      </c>
      <c r="L29" s="6"/>
      <c r="M29" s="6"/>
      <c r="N29" s="13"/>
    </row>
    <row r="30" spans="1:22">
      <c r="A30" s="5"/>
      <c r="B30" s="5" t="s">
        <v>6</v>
      </c>
      <c r="C30" s="184" t="s">
        <v>35</v>
      </c>
      <c r="D30" s="184"/>
      <c r="E30" s="184"/>
      <c r="F30" s="28" t="s">
        <v>30</v>
      </c>
      <c r="G30" s="184" t="s">
        <v>94</v>
      </c>
      <c r="H30" s="184"/>
      <c r="I30" s="184"/>
      <c r="J30" s="27">
        <v>110</v>
      </c>
      <c r="K30" s="6" t="s">
        <v>36</v>
      </c>
      <c r="L30" s="6"/>
      <c r="M30" s="6"/>
      <c r="N30" s="13"/>
    </row>
    <row r="31" spans="1:22" ht="11.25" customHeight="1">
      <c r="A31" s="5"/>
      <c r="B31" s="5" t="s">
        <v>6</v>
      </c>
      <c r="C31" s="184" t="s">
        <v>94</v>
      </c>
      <c r="D31" s="184"/>
      <c r="E31" s="184"/>
      <c r="F31" s="97" t="s">
        <v>30</v>
      </c>
      <c r="G31" s="184" t="s">
        <v>35</v>
      </c>
      <c r="H31" s="184"/>
      <c r="I31" s="184"/>
      <c r="J31" s="27">
        <v>110</v>
      </c>
      <c r="K31" s="6" t="s">
        <v>36</v>
      </c>
      <c r="L31" s="6"/>
      <c r="M31" s="6"/>
      <c r="N31" s="13"/>
    </row>
    <row r="32" spans="1:22">
      <c r="A32" s="5"/>
      <c r="B32" s="5" t="s">
        <v>6</v>
      </c>
      <c r="C32" s="184" t="s">
        <v>37</v>
      </c>
      <c r="D32" s="184"/>
      <c r="E32" s="184"/>
      <c r="F32" s="28" t="s">
        <v>30</v>
      </c>
      <c r="G32" s="184" t="s">
        <v>37</v>
      </c>
      <c r="H32" s="184"/>
      <c r="I32" s="184"/>
      <c r="J32" s="27">
        <v>150</v>
      </c>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97" t="s">
        <v>30</v>
      </c>
      <c r="G36" s="207"/>
      <c r="H36" s="207"/>
      <c r="I36" s="207"/>
      <c r="J36" s="31"/>
      <c r="K36" s="6" t="s">
        <v>36</v>
      </c>
      <c r="L36" s="6"/>
      <c r="M36" s="6"/>
      <c r="N36" s="13"/>
    </row>
    <row r="37" spans="1:18">
      <c r="A37" s="5"/>
      <c r="B37" s="5"/>
      <c r="C37" s="207"/>
      <c r="D37" s="207"/>
      <c r="E37" s="207"/>
      <c r="F37" s="97" t="s">
        <v>30</v>
      </c>
      <c r="G37" s="207"/>
      <c r="H37" s="207"/>
      <c r="I37" s="207"/>
      <c r="J37" s="31"/>
      <c r="K37" s="6" t="s">
        <v>36</v>
      </c>
      <c r="L37" s="6"/>
      <c r="M37" s="6"/>
      <c r="N37" s="13"/>
    </row>
    <row r="38" spans="1:18">
      <c r="A38" s="5"/>
      <c r="B38" s="5"/>
      <c r="C38" s="207"/>
      <c r="D38" s="207"/>
      <c r="E38" s="207"/>
      <c r="F38" s="97" t="s">
        <v>30</v>
      </c>
      <c r="G38" s="207"/>
      <c r="H38" s="207"/>
      <c r="I38" s="207"/>
      <c r="J38" s="31"/>
      <c r="K38" s="6" t="s">
        <v>36</v>
      </c>
      <c r="L38" s="6"/>
      <c r="M38" s="6"/>
      <c r="N38" s="13"/>
    </row>
    <row r="39" spans="1:18">
      <c r="A39" s="5"/>
      <c r="B39" s="5"/>
      <c r="C39" s="207"/>
      <c r="D39" s="207"/>
      <c r="E39" s="207"/>
      <c r="F39" s="97" t="s">
        <v>30</v>
      </c>
      <c r="G39" s="207"/>
      <c r="H39" s="207"/>
      <c r="I39" s="207"/>
      <c r="J39" s="31"/>
      <c r="K39" s="6" t="s">
        <v>36</v>
      </c>
      <c r="L39" s="6"/>
      <c r="M39" s="32"/>
      <c r="N39" s="33"/>
    </row>
    <row r="40" spans="1:18">
      <c r="A40" s="5"/>
      <c r="B40" s="5"/>
      <c r="C40" s="207"/>
      <c r="D40" s="207"/>
      <c r="E40" s="207"/>
      <c r="F40" s="97" t="s">
        <v>30</v>
      </c>
      <c r="G40" s="207"/>
      <c r="H40" s="207"/>
      <c r="I40" s="207"/>
      <c r="J40" s="31"/>
      <c r="K40" s="6" t="s">
        <v>36</v>
      </c>
      <c r="L40" s="103"/>
      <c r="M40" s="221">
        <f>M25</f>
        <v>1120</v>
      </c>
      <c r="N40" s="222"/>
    </row>
    <row r="41" spans="1:18">
      <c r="A41" s="5"/>
      <c r="B41" s="5"/>
      <c r="C41" s="207"/>
      <c r="D41" s="207"/>
      <c r="E41" s="207"/>
      <c r="F41" s="97"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249*4</f>
        <v>996</v>
      </c>
      <c r="N42" s="224"/>
      <c r="P42" s="185"/>
      <c r="Q42" s="185"/>
    </row>
    <row r="43" spans="1:18">
      <c r="A43" s="5"/>
      <c r="B43" s="37"/>
      <c r="C43" s="38" t="s">
        <v>41</v>
      </c>
      <c r="D43" s="39"/>
      <c r="E43" s="39"/>
      <c r="F43" s="39"/>
      <c r="G43" s="40"/>
      <c r="H43" s="182"/>
      <c r="I43" s="182"/>
      <c r="J43" s="41">
        <f>SUM(J27:J42)</f>
        <v>590</v>
      </c>
      <c r="K43" s="42"/>
      <c r="L43" s="98" t="s">
        <v>34</v>
      </c>
      <c r="M43" s="209">
        <f>J43*J44</f>
        <v>1298</v>
      </c>
      <c r="N43" s="220"/>
      <c r="P43" s="44"/>
      <c r="Q43" s="6"/>
    </row>
    <row r="44" spans="1:18">
      <c r="A44" s="5"/>
      <c r="B44" s="5"/>
      <c r="C44" s="7"/>
      <c r="D44" s="6"/>
      <c r="E44" s="6"/>
      <c r="F44" s="6"/>
      <c r="G44" s="45"/>
      <c r="I44" s="99" t="s">
        <v>42</v>
      </c>
      <c r="J44" s="46">
        <v>2.2000000000000002</v>
      </c>
      <c r="K44" s="42"/>
      <c r="L44" s="98" t="s">
        <v>43</v>
      </c>
      <c r="M44" s="209"/>
      <c r="N44" s="220"/>
      <c r="P44" s="44"/>
      <c r="Q44" s="6"/>
    </row>
    <row r="45" spans="1:18">
      <c r="A45" s="5"/>
      <c r="B45" s="5"/>
      <c r="C45" s="7"/>
      <c r="D45" s="6"/>
      <c r="E45" s="6"/>
      <c r="F45" s="6"/>
      <c r="G45" s="45"/>
      <c r="H45" s="47"/>
      <c r="I45" s="47"/>
      <c r="J45" s="42"/>
      <c r="K45" s="42"/>
      <c r="L45" s="98" t="s">
        <v>44</v>
      </c>
      <c r="M45" s="231"/>
      <c r="N45" s="232"/>
      <c r="P45" s="44"/>
      <c r="Q45" s="6"/>
    </row>
    <row r="46" spans="1:18">
      <c r="A46" s="5"/>
      <c r="B46" s="5" t="s">
        <v>45</v>
      </c>
      <c r="C46" s="6"/>
      <c r="D46" s="6"/>
      <c r="E46" s="103"/>
      <c r="F46" s="233">
        <v>0</v>
      </c>
      <c r="G46" s="234"/>
      <c r="H46" s="98"/>
      <c r="I46" s="98"/>
      <c r="J46" s="98"/>
      <c r="K46" s="6" t="s">
        <v>46</v>
      </c>
      <c r="L46" s="103"/>
      <c r="M46" s="186">
        <f>M43+M42+M40+M44+M45</f>
        <v>3414</v>
      </c>
      <c r="N46" s="187"/>
      <c r="O46" s="48"/>
      <c r="P46" s="44"/>
      <c r="Q46" s="11"/>
    </row>
    <row r="47" spans="1:18">
      <c r="A47" s="5"/>
      <c r="B47" s="5" t="s">
        <v>47</v>
      </c>
      <c r="C47" s="6"/>
      <c r="D47" s="6"/>
      <c r="E47" s="103"/>
      <c r="F47" s="225">
        <v>0</v>
      </c>
      <c r="G47" s="226"/>
      <c r="H47" s="98"/>
      <c r="I47" s="98"/>
      <c r="J47" s="98"/>
      <c r="K47" s="6" t="s">
        <v>48</v>
      </c>
      <c r="L47" s="103"/>
      <c r="M47" s="186"/>
      <c r="N47" s="187"/>
      <c r="P47" s="44"/>
      <c r="Q47" s="11"/>
    </row>
    <row r="48" spans="1:18">
      <c r="A48" s="5"/>
      <c r="B48" s="5" t="s">
        <v>49</v>
      </c>
      <c r="C48" s="6"/>
      <c r="D48" s="6"/>
      <c r="E48" s="103"/>
      <c r="F48" s="237">
        <f>SUM(F46:G47)</f>
        <v>0</v>
      </c>
      <c r="G48" s="238"/>
      <c r="H48" s="98"/>
      <c r="I48" s="98"/>
      <c r="J48" s="98"/>
      <c r="K48" s="6"/>
      <c r="L48" s="103"/>
      <c r="M48" s="49"/>
      <c r="N48" s="50"/>
      <c r="P48" s="44"/>
      <c r="Q48" s="51"/>
    </row>
    <row r="49" spans="1:17">
      <c r="A49" s="5"/>
      <c r="B49" s="5" t="s">
        <v>50</v>
      </c>
      <c r="C49" s="6"/>
      <c r="D49" s="6"/>
      <c r="E49" s="103"/>
      <c r="F49" s="225">
        <v>0</v>
      </c>
      <c r="G49" s="226"/>
      <c r="H49" s="98"/>
      <c r="I49" s="98"/>
      <c r="J49" s="98"/>
      <c r="K49" s="6"/>
      <c r="L49" s="103"/>
      <c r="M49" s="49"/>
      <c r="N49" s="50"/>
      <c r="P49" s="44"/>
      <c r="Q49" s="11"/>
    </row>
    <row r="50" spans="1:17">
      <c r="A50" s="5"/>
      <c r="B50" s="5" t="s">
        <v>49</v>
      </c>
      <c r="C50" s="6"/>
      <c r="D50" s="6"/>
      <c r="E50" s="103"/>
      <c r="F50" s="237">
        <f>SUM(F48:G49)</f>
        <v>0</v>
      </c>
      <c r="G50" s="238"/>
      <c r="H50" s="98"/>
      <c r="I50" s="98"/>
      <c r="J50" s="98"/>
      <c r="K50" s="6"/>
      <c r="L50" s="103"/>
      <c r="M50" s="49"/>
      <c r="N50" s="50"/>
      <c r="P50" s="44"/>
      <c r="Q50" s="11"/>
    </row>
    <row r="51" spans="1:17">
      <c r="A51" s="5"/>
      <c r="B51" s="5" t="s">
        <v>34</v>
      </c>
      <c r="C51" s="6"/>
      <c r="D51" s="6"/>
      <c r="E51" s="103"/>
      <c r="F51" s="233">
        <v>0</v>
      </c>
      <c r="G51" s="234"/>
      <c r="H51" s="6"/>
      <c r="I51" s="52" t="s">
        <v>51</v>
      </c>
      <c r="J51" s="39"/>
      <c r="K51" s="39"/>
      <c r="L51" s="39"/>
      <c r="M51" s="39"/>
      <c r="N51" s="53"/>
      <c r="P51" s="44"/>
      <c r="Q51" s="11"/>
    </row>
    <row r="52" spans="1:17">
      <c r="A52" s="5"/>
      <c r="B52" s="5" t="s">
        <v>52</v>
      </c>
      <c r="C52" s="6"/>
      <c r="D52" s="6"/>
      <c r="E52" s="103"/>
      <c r="F52" s="225">
        <v>0</v>
      </c>
      <c r="G52" s="226"/>
      <c r="H52" s="6"/>
      <c r="I52" s="54"/>
      <c r="J52" s="55"/>
      <c r="K52" s="55"/>
      <c r="L52" s="55"/>
      <c r="M52" s="55"/>
      <c r="N52" s="56"/>
      <c r="P52" s="6"/>
      <c r="Q52" s="6"/>
    </row>
    <row r="53" spans="1:17">
      <c r="A53" s="5"/>
      <c r="B53" s="5" t="s">
        <v>44</v>
      </c>
      <c r="C53" s="6"/>
      <c r="D53" s="6"/>
      <c r="E53" s="103" t="s">
        <v>53</v>
      </c>
      <c r="F53" s="225">
        <v>0</v>
      </c>
      <c r="G53" s="226"/>
      <c r="H53" s="6"/>
      <c r="I53" s="54"/>
      <c r="J53" s="55"/>
      <c r="K53" s="55"/>
      <c r="L53" s="55"/>
      <c r="M53" s="55"/>
      <c r="N53" s="56"/>
      <c r="P53" s="6"/>
      <c r="Q53" s="6"/>
    </row>
    <row r="54" spans="1:17">
      <c r="A54" s="5"/>
      <c r="B54" s="5" t="s">
        <v>54</v>
      </c>
      <c r="C54" s="6"/>
      <c r="D54" s="6"/>
      <c r="E54" s="103"/>
      <c r="F54" s="225">
        <v>0</v>
      </c>
      <c r="G54" s="226"/>
      <c r="H54" s="57"/>
      <c r="I54" s="54"/>
      <c r="J54" s="55"/>
      <c r="K54" s="55"/>
      <c r="L54" s="55"/>
      <c r="M54" s="55"/>
      <c r="N54" s="56"/>
      <c r="P54" s="185"/>
      <c r="Q54" s="185"/>
    </row>
    <row r="55" spans="1:17">
      <c r="A55" s="5"/>
      <c r="B55" s="5" t="s">
        <v>48</v>
      </c>
      <c r="C55" s="6"/>
      <c r="D55" s="6"/>
      <c r="E55" s="103"/>
      <c r="F55" s="239">
        <f>SUM(F50:G54)</f>
        <v>0</v>
      </c>
      <c r="G55" s="240"/>
      <c r="H55" s="6"/>
      <c r="I55" s="54"/>
      <c r="J55" s="55"/>
      <c r="K55" s="55"/>
      <c r="L55" s="55"/>
      <c r="M55" s="55"/>
      <c r="N55" s="56"/>
      <c r="P55" s="44"/>
      <c r="Q55" s="6"/>
    </row>
    <row r="56" spans="1:17">
      <c r="A56" s="5"/>
      <c r="B56" s="5" t="s">
        <v>55</v>
      </c>
      <c r="C56" s="6"/>
      <c r="D56" s="6"/>
      <c r="E56" s="103"/>
      <c r="F56" s="241">
        <f>+M46-F55</f>
        <v>3414</v>
      </c>
      <c r="G56" s="242"/>
      <c r="H56" s="6"/>
      <c r="I56" s="58"/>
      <c r="J56" s="31"/>
      <c r="K56" s="31"/>
      <c r="L56" s="31"/>
      <c r="M56" s="31"/>
      <c r="N56" s="59"/>
      <c r="P56" s="44"/>
      <c r="Q56" s="6"/>
    </row>
    <row r="57" spans="1:17" ht="12" thickBot="1">
      <c r="A57" s="5"/>
      <c r="B57" s="60" t="s">
        <v>49</v>
      </c>
      <c r="C57" s="30"/>
      <c r="D57" s="30"/>
      <c r="E57" s="61"/>
      <c r="F57" s="243">
        <f>+F55+F56</f>
        <v>3414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96"/>
      <c r="C59" s="97"/>
      <c r="D59" s="97"/>
      <c r="E59" s="97"/>
      <c r="F59" s="97"/>
      <c r="G59" s="97"/>
      <c r="H59" s="6"/>
      <c r="I59" s="97"/>
      <c r="J59" s="97"/>
      <c r="K59" s="97"/>
      <c r="L59" s="97"/>
      <c r="M59" s="97"/>
      <c r="N59" s="101"/>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179</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180</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zoomScaleNormal="100" workbookViewId="0">
      <selection activeCell="R24" sqref="R24"/>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62</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63"/>
      <c r="M4" s="163"/>
      <c r="N4" s="10" t="s">
        <v>2</v>
      </c>
    </row>
    <row r="5" spans="1:22">
      <c r="A5" s="5"/>
      <c r="B5" s="5"/>
      <c r="C5" s="6"/>
      <c r="D5" s="6"/>
      <c r="E5" s="6"/>
      <c r="F5" s="6"/>
      <c r="G5" s="11"/>
      <c r="H5" s="6"/>
      <c r="I5" s="6"/>
      <c r="J5" s="6"/>
      <c r="K5" s="6"/>
      <c r="L5" s="163" t="s">
        <v>3</v>
      </c>
      <c r="M5" s="163"/>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25</v>
      </c>
      <c r="K8" s="161" t="s">
        <v>6</v>
      </c>
      <c r="L8" s="184" t="s">
        <v>16</v>
      </c>
      <c r="M8" s="184"/>
      <c r="N8" s="13">
        <v>2019</v>
      </c>
    </row>
    <row r="9" spans="1:22">
      <c r="A9" s="5"/>
      <c r="B9" s="5"/>
      <c r="C9" s="6"/>
      <c r="D9" s="6"/>
      <c r="E9" s="6"/>
      <c r="F9" s="6"/>
      <c r="G9" s="6"/>
      <c r="H9" s="6"/>
      <c r="I9" s="6"/>
      <c r="J9" s="6"/>
      <c r="K9" s="185" t="s">
        <v>8</v>
      </c>
      <c r="L9" s="185"/>
      <c r="M9" s="186">
        <f>M46</f>
        <v>8846</v>
      </c>
      <c r="N9" s="187"/>
    </row>
    <row r="10" spans="1:22" ht="13.5" customHeight="1">
      <c r="A10" s="5"/>
      <c r="B10" s="5" t="s">
        <v>9</v>
      </c>
      <c r="C10" s="6"/>
      <c r="D10" s="6"/>
      <c r="E10" s="6"/>
      <c r="F10" s="6"/>
      <c r="G10" s="6"/>
      <c r="H10" s="6"/>
      <c r="I10" s="6"/>
      <c r="J10" s="6"/>
      <c r="K10" s="6"/>
      <c r="L10" s="6"/>
      <c r="M10" s="6"/>
      <c r="N10" s="13"/>
    </row>
    <row r="11" spans="1:22">
      <c r="A11" s="166"/>
      <c r="B11" s="176">
        <f>$M$9</f>
        <v>8846</v>
      </c>
      <c r="C11" s="177"/>
      <c r="D11" s="178" t="s">
        <v>264</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242</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64">
        <v>26</v>
      </c>
      <c r="F16" s="161" t="s">
        <v>6</v>
      </c>
      <c r="G16" s="184" t="s">
        <v>16</v>
      </c>
      <c r="H16" s="184"/>
      <c r="I16" s="161" t="s">
        <v>14</v>
      </c>
      <c r="J16" s="164">
        <v>28</v>
      </c>
      <c r="K16" s="161"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61"/>
      <c r="F23" s="184" t="s">
        <v>28</v>
      </c>
      <c r="G23" s="184"/>
      <c r="H23" s="6"/>
      <c r="I23" s="6"/>
      <c r="J23" s="11"/>
      <c r="K23" s="6"/>
      <c r="L23" s="6"/>
      <c r="M23" s="6"/>
      <c r="N23" s="13"/>
    </row>
    <row r="24" spans="1:22">
      <c r="A24" s="5"/>
      <c r="B24" s="5" t="s">
        <v>29</v>
      </c>
      <c r="C24" s="6"/>
      <c r="D24" s="23">
        <v>2</v>
      </c>
      <c r="E24" s="161" t="s">
        <v>30</v>
      </c>
      <c r="F24" s="209">
        <v>2000</v>
      </c>
      <c r="G24" s="210"/>
      <c r="H24" s="6" t="s">
        <v>31</v>
      </c>
      <c r="I24" s="6"/>
      <c r="J24" s="24"/>
      <c r="K24" s="6"/>
      <c r="L24" s="6"/>
      <c r="M24" s="211"/>
      <c r="N24" s="212"/>
    </row>
    <row r="25" spans="1:22">
      <c r="A25" s="5"/>
      <c r="B25" s="5" t="s">
        <v>29</v>
      </c>
      <c r="C25" s="6"/>
      <c r="D25" s="23">
        <v>1</v>
      </c>
      <c r="E25" s="161" t="s">
        <v>30</v>
      </c>
      <c r="F25" s="213">
        <v>1200</v>
      </c>
      <c r="G25" s="213"/>
      <c r="H25" s="6" t="s">
        <v>32</v>
      </c>
      <c r="I25" s="6"/>
      <c r="J25" s="11"/>
      <c r="K25" s="6" t="s">
        <v>33</v>
      </c>
      <c r="L25" s="6"/>
      <c r="M25" s="214">
        <f>D24*F24+D25*F25</f>
        <v>5200</v>
      </c>
      <c r="N25" s="214"/>
    </row>
    <row r="26" spans="1:22">
      <c r="A26" s="5"/>
      <c r="B26" s="22" t="s">
        <v>34</v>
      </c>
      <c r="C26" s="6"/>
      <c r="D26" s="25"/>
      <c r="E26" s="161"/>
      <c r="F26" s="215"/>
      <c r="G26" s="215"/>
      <c r="H26" s="6"/>
      <c r="I26" s="6"/>
      <c r="J26" s="6"/>
      <c r="K26" s="6"/>
      <c r="L26" s="6"/>
      <c r="M26" s="216"/>
      <c r="N26" s="217"/>
    </row>
    <row r="27" spans="1:22" ht="12">
      <c r="A27" s="5"/>
      <c r="B27" s="5" t="s">
        <v>6</v>
      </c>
      <c r="C27" s="184" t="s">
        <v>35</v>
      </c>
      <c r="D27" s="184"/>
      <c r="E27" s="184"/>
      <c r="F27" s="161" t="s">
        <v>30</v>
      </c>
      <c r="G27" s="184" t="s">
        <v>243</v>
      </c>
      <c r="H27" s="184"/>
      <c r="I27" s="184"/>
      <c r="J27" s="27">
        <v>515</v>
      </c>
      <c r="K27" s="6" t="s">
        <v>36</v>
      </c>
      <c r="L27" s="6"/>
      <c r="M27" s="218"/>
      <c r="N27" s="219"/>
    </row>
    <row r="28" spans="1:22">
      <c r="A28" s="5"/>
      <c r="B28" s="5" t="s">
        <v>6</v>
      </c>
      <c r="C28" s="184" t="s">
        <v>251</v>
      </c>
      <c r="D28" s="184"/>
      <c r="E28" s="184"/>
      <c r="F28" s="28" t="s">
        <v>30</v>
      </c>
      <c r="G28" s="184" t="s">
        <v>144</v>
      </c>
      <c r="H28" s="184"/>
      <c r="I28" s="184"/>
      <c r="J28" s="27">
        <v>515</v>
      </c>
      <c r="K28" s="6" t="s">
        <v>36</v>
      </c>
      <c r="L28" s="6"/>
      <c r="M28" s="6"/>
      <c r="N28" s="29"/>
    </row>
    <row r="29" spans="1:22">
      <c r="A29" s="5"/>
      <c r="B29" s="5" t="s">
        <v>6</v>
      </c>
      <c r="C29" s="184" t="s">
        <v>195</v>
      </c>
      <c r="D29" s="184"/>
      <c r="E29" s="184"/>
      <c r="F29" s="161" t="s">
        <v>30</v>
      </c>
      <c r="G29" s="184" t="s">
        <v>37</v>
      </c>
      <c r="H29" s="184"/>
      <c r="I29" s="184"/>
      <c r="J29" s="27">
        <v>150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61"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61" t="s">
        <v>30</v>
      </c>
      <c r="G36" s="207"/>
      <c r="H36" s="207"/>
      <c r="I36" s="207"/>
      <c r="J36" s="31"/>
      <c r="K36" s="6" t="s">
        <v>36</v>
      </c>
      <c r="L36" s="6"/>
      <c r="M36" s="6"/>
      <c r="N36" s="13"/>
    </row>
    <row r="37" spans="1:18">
      <c r="A37" s="5"/>
      <c r="B37" s="5"/>
      <c r="C37" s="207"/>
      <c r="D37" s="207"/>
      <c r="E37" s="207"/>
      <c r="F37" s="161" t="s">
        <v>30</v>
      </c>
      <c r="G37" s="207"/>
      <c r="H37" s="207"/>
      <c r="I37" s="207"/>
      <c r="J37" s="31"/>
      <c r="K37" s="6" t="s">
        <v>36</v>
      </c>
      <c r="L37" s="6"/>
      <c r="M37" s="6"/>
      <c r="N37" s="13"/>
    </row>
    <row r="38" spans="1:18">
      <c r="A38" s="5"/>
      <c r="B38" s="5"/>
      <c r="C38" s="207"/>
      <c r="D38" s="207"/>
      <c r="E38" s="207"/>
      <c r="F38" s="161" t="s">
        <v>30</v>
      </c>
      <c r="G38" s="207"/>
      <c r="H38" s="207"/>
      <c r="I38" s="207"/>
      <c r="J38" s="31"/>
      <c r="K38" s="6" t="s">
        <v>36</v>
      </c>
      <c r="L38" s="6"/>
      <c r="M38" s="6"/>
      <c r="N38" s="13"/>
    </row>
    <row r="39" spans="1:18">
      <c r="A39" s="5"/>
      <c r="B39" s="5"/>
      <c r="C39" s="207"/>
      <c r="D39" s="207"/>
      <c r="E39" s="207"/>
      <c r="F39" s="161" t="s">
        <v>30</v>
      </c>
      <c r="G39" s="207"/>
      <c r="H39" s="207"/>
      <c r="I39" s="207"/>
      <c r="J39" s="31"/>
      <c r="K39" s="6" t="s">
        <v>36</v>
      </c>
      <c r="L39" s="6"/>
      <c r="M39" s="32"/>
      <c r="N39" s="33"/>
    </row>
    <row r="40" spans="1:18">
      <c r="A40" s="5"/>
      <c r="B40" s="5"/>
      <c r="C40" s="207"/>
      <c r="D40" s="207"/>
      <c r="E40" s="207"/>
      <c r="F40" s="161" t="s">
        <v>30</v>
      </c>
      <c r="G40" s="207"/>
      <c r="H40" s="207"/>
      <c r="I40" s="207"/>
      <c r="J40" s="31"/>
      <c r="K40" s="6" t="s">
        <v>36</v>
      </c>
      <c r="L40" s="167"/>
      <c r="M40" s="221">
        <f>M25</f>
        <v>5200</v>
      </c>
      <c r="N40" s="222"/>
    </row>
    <row r="41" spans="1:18">
      <c r="A41" s="5"/>
      <c r="B41" s="5"/>
      <c r="C41" s="207"/>
      <c r="D41" s="207"/>
      <c r="E41" s="207"/>
      <c r="F41" s="161"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879*2</f>
        <v>1758</v>
      </c>
      <c r="N42" s="224"/>
      <c r="P42" s="185"/>
      <c r="Q42" s="185"/>
    </row>
    <row r="43" spans="1:18">
      <c r="A43" s="5"/>
      <c r="B43" s="37"/>
      <c r="C43" s="38" t="s">
        <v>41</v>
      </c>
      <c r="D43" s="39"/>
      <c r="E43" s="39"/>
      <c r="F43" s="39"/>
      <c r="G43" s="40"/>
      <c r="H43" s="182"/>
      <c r="I43" s="182"/>
      <c r="J43" s="41">
        <f>SUM(J27:J42)</f>
        <v>1180</v>
      </c>
      <c r="K43" s="42"/>
      <c r="L43" s="162" t="s">
        <v>34</v>
      </c>
      <c r="M43" s="209">
        <f>J43*J44</f>
        <v>1888</v>
      </c>
      <c r="N43" s="220"/>
      <c r="P43" s="44"/>
      <c r="Q43" s="6"/>
    </row>
    <row r="44" spans="1:18">
      <c r="A44" s="5"/>
      <c r="B44" s="5"/>
      <c r="C44" s="7"/>
      <c r="D44" s="6"/>
      <c r="E44" s="6"/>
      <c r="F44" s="6"/>
      <c r="G44" s="45"/>
      <c r="I44" s="163" t="s">
        <v>42</v>
      </c>
      <c r="J44" s="46">
        <v>1.6</v>
      </c>
      <c r="K44" s="229" t="s">
        <v>43</v>
      </c>
      <c r="L44" s="230"/>
      <c r="M44" s="209"/>
      <c r="N44" s="220"/>
      <c r="P44" s="44"/>
      <c r="Q44" s="6"/>
    </row>
    <row r="45" spans="1:18">
      <c r="A45" s="5"/>
      <c r="B45" s="5"/>
      <c r="C45" s="7"/>
      <c r="D45" s="6"/>
      <c r="E45" s="6"/>
      <c r="F45" s="6"/>
      <c r="G45" s="45"/>
      <c r="H45" s="47"/>
      <c r="I45" s="47"/>
      <c r="J45" s="42"/>
      <c r="K45" s="42"/>
      <c r="L45" s="162" t="s">
        <v>44</v>
      </c>
      <c r="M45" s="231"/>
      <c r="N45" s="232"/>
      <c r="P45" s="44"/>
      <c r="Q45" s="6"/>
    </row>
    <row r="46" spans="1:18">
      <c r="A46" s="5"/>
      <c r="B46" s="5" t="s">
        <v>45</v>
      </c>
      <c r="C46" s="6"/>
      <c r="D46" s="6"/>
      <c r="E46" s="167"/>
      <c r="F46" s="233">
        <v>0</v>
      </c>
      <c r="G46" s="234"/>
      <c r="H46" s="162"/>
      <c r="I46" s="162"/>
      <c r="J46" s="162"/>
      <c r="K46" s="6" t="s">
        <v>46</v>
      </c>
      <c r="L46" s="167"/>
      <c r="M46" s="186">
        <f>M43+M42+M40+M44+M45</f>
        <v>8846</v>
      </c>
      <c r="N46" s="187"/>
      <c r="O46" s="48"/>
      <c r="P46" s="44"/>
      <c r="Q46" s="11"/>
    </row>
    <row r="47" spans="1:18">
      <c r="A47" s="5"/>
      <c r="B47" s="5" t="s">
        <v>47</v>
      </c>
      <c r="C47" s="6"/>
      <c r="D47" s="6"/>
      <c r="E47" s="167"/>
      <c r="F47" s="225">
        <v>0</v>
      </c>
      <c r="G47" s="226"/>
      <c r="H47" s="162"/>
      <c r="I47" s="162"/>
      <c r="J47" s="162"/>
      <c r="K47" s="6" t="s">
        <v>48</v>
      </c>
      <c r="L47" s="167"/>
      <c r="M47" s="186"/>
      <c r="N47" s="187"/>
      <c r="P47" s="44"/>
      <c r="Q47" s="11"/>
    </row>
    <row r="48" spans="1:18">
      <c r="A48" s="5"/>
      <c r="B48" s="5" t="s">
        <v>49</v>
      </c>
      <c r="C48" s="6"/>
      <c r="D48" s="6"/>
      <c r="E48" s="167"/>
      <c r="F48" s="237">
        <f>SUM(F46:G47)</f>
        <v>0</v>
      </c>
      <c r="G48" s="238"/>
      <c r="H48" s="162"/>
      <c r="I48" s="162"/>
      <c r="J48" s="162"/>
      <c r="K48" s="6"/>
      <c r="L48" s="167"/>
      <c r="M48" s="49"/>
      <c r="N48" s="50"/>
      <c r="P48" s="44"/>
      <c r="Q48" s="51"/>
    </row>
    <row r="49" spans="1:17">
      <c r="A49" s="5"/>
      <c r="B49" s="5" t="s">
        <v>50</v>
      </c>
      <c r="C49" s="6"/>
      <c r="D49" s="6"/>
      <c r="E49" s="167"/>
      <c r="F49" s="225">
        <v>0</v>
      </c>
      <c r="G49" s="226"/>
      <c r="H49" s="162"/>
      <c r="I49" s="162"/>
      <c r="J49" s="162"/>
      <c r="K49" s="6"/>
      <c r="L49" s="167"/>
      <c r="M49" s="49"/>
      <c r="N49" s="50"/>
      <c r="P49" s="44"/>
      <c r="Q49" s="11"/>
    </row>
    <row r="50" spans="1:17">
      <c r="A50" s="5"/>
      <c r="B50" s="5" t="s">
        <v>49</v>
      </c>
      <c r="C50" s="6"/>
      <c r="D50" s="6"/>
      <c r="E50" s="167"/>
      <c r="F50" s="237">
        <f>SUM(F48:G49)</f>
        <v>0</v>
      </c>
      <c r="G50" s="238"/>
      <c r="H50" s="162"/>
      <c r="I50" s="162"/>
      <c r="J50" s="162"/>
      <c r="K50" s="6"/>
      <c r="L50" s="167"/>
      <c r="M50" s="49"/>
      <c r="N50" s="50"/>
      <c r="P50" s="44"/>
      <c r="Q50" s="11"/>
    </row>
    <row r="51" spans="1:17">
      <c r="A51" s="5"/>
      <c r="B51" s="5" t="s">
        <v>34</v>
      </c>
      <c r="C51" s="6"/>
      <c r="D51" s="6"/>
      <c r="E51" s="167"/>
      <c r="F51" s="233">
        <v>0</v>
      </c>
      <c r="G51" s="234"/>
      <c r="H51" s="6"/>
      <c r="I51" s="52" t="s">
        <v>51</v>
      </c>
      <c r="J51" s="39"/>
      <c r="K51" s="39"/>
      <c r="L51" s="39"/>
      <c r="M51" s="39"/>
      <c r="N51" s="53"/>
      <c r="P51" s="44"/>
      <c r="Q51" s="11"/>
    </row>
    <row r="52" spans="1:17">
      <c r="A52" s="5"/>
      <c r="B52" s="5" t="s">
        <v>52</v>
      </c>
      <c r="C52" s="6"/>
      <c r="D52" s="6"/>
      <c r="E52" s="167"/>
      <c r="F52" s="225">
        <v>0</v>
      </c>
      <c r="G52" s="226"/>
      <c r="H52" s="6"/>
      <c r="I52" s="54"/>
      <c r="J52" s="55"/>
      <c r="K52" s="55"/>
      <c r="L52" s="55"/>
      <c r="M52" s="55"/>
      <c r="N52" s="56"/>
      <c r="P52" s="6"/>
      <c r="Q52" s="6"/>
    </row>
    <row r="53" spans="1:17">
      <c r="A53" s="5"/>
      <c r="B53" s="5" t="s">
        <v>44</v>
      </c>
      <c r="C53" s="6"/>
      <c r="D53" s="6"/>
      <c r="E53" s="167" t="s">
        <v>53</v>
      </c>
      <c r="F53" s="225">
        <v>0</v>
      </c>
      <c r="G53" s="226"/>
      <c r="H53" s="6"/>
      <c r="I53" s="54"/>
      <c r="J53" s="55"/>
      <c r="K53" s="55"/>
      <c r="L53" s="55"/>
      <c r="M53" s="55"/>
      <c r="N53" s="56"/>
      <c r="P53" s="6"/>
      <c r="Q53" s="6"/>
    </row>
    <row r="54" spans="1:17">
      <c r="A54" s="5"/>
      <c r="B54" s="5" t="s">
        <v>54</v>
      </c>
      <c r="C54" s="6"/>
      <c r="D54" s="6"/>
      <c r="E54" s="167"/>
      <c r="F54" s="225">
        <v>0</v>
      </c>
      <c r="G54" s="226"/>
      <c r="H54" s="57"/>
      <c r="I54" s="54"/>
      <c r="J54" s="55"/>
      <c r="K54" s="55"/>
      <c r="L54" s="55"/>
      <c r="M54" s="55"/>
      <c r="N54" s="56"/>
      <c r="P54" s="185"/>
      <c r="Q54" s="185"/>
    </row>
    <row r="55" spans="1:17">
      <c r="A55" s="5"/>
      <c r="B55" s="5" t="s">
        <v>48</v>
      </c>
      <c r="C55" s="6"/>
      <c r="D55" s="6"/>
      <c r="E55" s="167"/>
      <c r="F55" s="239">
        <f>SUM(F50:G54)</f>
        <v>0</v>
      </c>
      <c r="G55" s="240"/>
      <c r="H55" s="6"/>
      <c r="I55" s="54"/>
      <c r="J55" s="55"/>
      <c r="K55" s="55"/>
      <c r="L55" s="55"/>
      <c r="M55" s="55"/>
      <c r="N55" s="56"/>
      <c r="P55" s="44"/>
      <c r="Q55" s="6"/>
    </row>
    <row r="56" spans="1:17">
      <c r="A56" s="5"/>
      <c r="B56" s="5" t="s">
        <v>55</v>
      </c>
      <c r="C56" s="6"/>
      <c r="D56" s="6"/>
      <c r="E56" s="167"/>
      <c r="F56" s="241">
        <f>+M46-F55</f>
        <v>8846</v>
      </c>
      <c r="G56" s="242"/>
      <c r="H56" s="6"/>
      <c r="I56" s="58"/>
      <c r="J56" s="31"/>
      <c r="K56" s="31"/>
      <c r="L56" s="31"/>
      <c r="M56" s="31"/>
      <c r="N56" s="59"/>
      <c r="P56" s="44"/>
      <c r="Q56" s="6"/>
    </row>
    <row r="57" spans="1:17" ht="12" thickBot="1">
      <c r="A57" s="5"/>
      <c r="B57" s="60" t="s">
        <v>49</v>
      </c>
      <c r="C57" s="30"/>
      <c r="D57" s="30"/>
      <c r="E57" s="61"/>
      <c r="F57" s="243">
        <f>+F55+F56</f>
        <v>8846</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60"/>
      <c r="C59" s="161"/>
      <c r="D59" s="161"/>
      <c r="E59" s="161"/>
      <c r="F59" s="161"/>
      <c r="G59" s="161"/>
      <c r="H59" s="6"/>
      <c r="I59" s="161"/>
      <c r="J59" s="161"/>
      <c r="K59" s="161"/>
      <c r="L59" s="161"/>
      <c r="M59" s="161"/>
      <c r="N59" s="165"/>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129</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C30:E30"/>
    <mergeCell ref="G30:I30"/>
    <mergeCell ref="C31:E31"/>
    <mergeCell ref="G31:I31"/>
    <mergeCell ref="C29:E29"/>
    <mergeCell ref="G29:I29"/>
    <mergeCell ref="F23:G23"/>
    <mergeCell ref="F24:G24"/>
    <mergeCell ref="C27:E27"/>
    <mergeCell ref="G27:I27"/>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V78"/>
  <sheetViews>
    <sheetView zoomScaleNormal="100" workbookViewId="0">
      <selection activeCell="I63" sqref="I63:N63"/>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35</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9"/>
      <c r="M4" s="99"/>
      <c r="N4" s="10" t="s">
        <v>2</v>
      </c>
    </row>
    <row r="5" spans="1:22">
      <c r="A5" s="5"/>
      <c r="B5" s="5"/>
      <c r="C5" s="6"/>
      <c r="D5" s="6"/>
      <c r="E5" s="6"/>
      <c r="F5" s="6"/>
      <c r="G5" s="11"/>
      <c r="H5" s="6"/>
      <c r="I5" s="6"/>
      <c r="J5" s="6"/>
      <c r="K5" s="6"/>
      <c r="L5" s="99" t="s">
        <v>3</v>
      </c>
      <c r="M5" s="9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11</v>
      </c>
      <c r="K8" s="97" t="s">
        <v>6</v>
      </c>
      <c r="L8" s="184" t="s">
        <v>16</v>
      </c>
      <c r="M8" s="184"/>
      <c r="N8" s="13">
        <v>2019</v>
      </c>
    </row>
    <row r="9" spans="1:22">
      <c r="A9" s="5"/>
      <c r="B9" s="5"/>
      <c r="C9" s="6"/>
      <c r="D9" s="6"/>
      <c r="E9" s="6"/>
      <c r="F9" s="6"/>
      <c r="G9" s="6"/>
      <c r="H9" s="6"/>
      <c r="I9" s="6"/>
      <c r="J9" s="6"/>
      <c r="K9" s="185" t="s">
        <v>8</v>
      </c>
      <c r="L9" s="185"/>
      <c r="M9" s="186">
        <f>M46</f>
        <v>4380</v>
      </c>
      <c r="N9" s="187"/>
    </row>
    <row r="10" spans="1:22" ht="13.5" customHeight="1">
      <c r="A10" s="5"/>
      <c r="B10" s="5" t="s">
        <v>9</v>
      </c>
      <c r="C10" s="6"/>
      <c r="D10" s="6"/>
      <c r="E10" s="6"/>
      <c r="F10" s="6"/>
      <c r="G10" s="6"/>
      <c r="H10" s="6"/>
      <c r="I10" s="6"/>
      <c r="J10" s="6"/>
      <c r="K10" s="6"/>
      <c r="L10" s="6"/>
      <c r="M10" s="6"/>
      <c r="N10" s="13"/>
    </row>
    <row r="11" spans="1:22">
      <c r="A11" s="102"/>
      <c r="B11" s="176">
        <f>$M$9</f>
        <v>4380</v>
      </c>
      <c r="C11" s="177"/>
      <c r="D11" s="178" t="s">
        <v>176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173</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00">
        <v>12</v>
      </c>
      <c r="F16" s="97" t="s">
        <v>6</v>
      </c>
      <c r="G16" s="184" t="s">
        <v>16</v>
      </c>
      <c r="H16" s="184"/>
      <c r="I16" s="97" t="s">
        <v>14</v>
      </c>
      <c r="J16" s="100">
        <v>14</v>
      </c>
      <c r="K16" s="97"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97"/>
      <c r="F23" s="184" t="s">
        <v>28</v>
      </c>
      <c r="G23" s="184"/>
      <c r="H23" s="6"/>
      <c r="I23" s="6"/>
      <c r="J23" s="11"/>
      <c r="K23" s="6"/>
      <c r="L23" s="6"/>
      <c r="M23" s="6"/>
      <c r="N23" s="13"/>
    </row>
    <row r="24" spans="1:22">
      <c r="A24" s="5"/>
      <c r="B24" s="5" t="s">
        <v>29</v>
      </c>
      <c r="C24" s="6"/>
      <c r="D24" s="23">
        <v>2</v>
      </c>
      <c r="E24" s="97" t="s">
        <v>30</v>
      </c>
      <c r="F24" s="209">
        <v>1120</v>
      </c>
      <c r="G24" s="210"/>
      <c r="H24" s="6" t="s">
        <v>31</v>
      </c>
      <c r="I24" s="6"/>
      <c r="J24" s="24"/>
      <c r="K24" s="6"/>
      <c r="L24" s="6"/>
      <c r="M24" s="211"/>
      <c r="N24" s="212"/>
    </row>
    <row r="25" spans="1:22">
      <c r="A25" s="5"/>
      <c r="B25" s="5" t="s">
        <v>29</v>
      </c>
      <c r="C25" s="6"/>
      <c r="D25" s="23">
        <v>1</v>
      </c>
      <c r="E25" s="97" t="s">
        <v>30</v>
      </c>
      <c r="F25" s="213">
        <v>640</v>
      </c>
      <c r="G25" s="213"/>
      <c r="H25" s="6" t="s">
        <v>32</v>
      </c>
      <c r="I25" s="6"/>
      <c r="J25" s="11"/>
      <c r="K25" s="6" t="s">
        <v>33</v>
      </c>
      <c r="L25" s="6"/>
      <c r="M25" s="221">
        <f>D24*F24+D25*F25</f>
        <v>2880</v>
      </c>
      <c r="N25" s="222"/>
    </row>
    <row r="26" spans="1:22">
      <c r="A26" s="5"/>
      <c r="B26" s="22" t="s">
        <v>34</v>
      </c>
      <c r="C26" s="6"/>
      <c r="D26" s="25"/>
      <c r="E26" s="97"/>
      <c r="F26" s="215"/>
      <c r="G26" s="215"/>
      <c r="H26" s="6"/>
      <c r="I26" s="6"/>
      <c r="J26" s="6"/>
      <c r="K26" s="6"/>
      <c r="L26" s="6"/>
      <c r="M26" s="216"/>
      <c r="N26" s="217"/>
    </row>
    <row r="27" spans="1:22" ht="12">
      <c r="A27" s="5"/>
      <c r="B27" s="5" t="s">
        <v>6</v>
      </c>
      <c r="C27" s="184" t="s">
        <v>35</v>
      </c>
      <c r="D27" s="184"/>
      <c r="E27" s="184"/>
      <c r="F27" s="97" t="s">
        <v>30</v>
      </c>
      <c r="G27" s="184" t="s">
        <v>94</v>
      </c>
      <c r="H27" s="184"/>
      <c r="I27" s="184"/>
      <c r="J27" s="27"/>
      <c r="K27" s="6" t="s">
        <v>36</v>
      </c>
      <c r="L27" s="6"/>
      <c r="M27" s="218"/>
      <c r="N27" s="219"/>
    </row>
    <row r="28" spans="1:22">
      <c r="A28" s="5"/>
      <c r="B28" s="5" t="s">
        <v>6</v>
      </c>
      <c r="C28" s="184" t="s">
        <v>94</v>
      </c>
      <c r="D28" s="184"/>
      <c r="E28" s="184"/>
      <c r="F28" s="28" t="s">
        <v>30</v>
      </c>
      <c r="G28" s="184" t="s">
        <v>174</v>
      </c>
      <c r="H28" s="184"/>
      <c r="I28" s="184"/>
      <c r="J28" s="27"/>
      <c r="K28" s="6" t="s">
        <v>36</v>
      </c>
      <c r="L28" s="6"/>
      <c r="M28" s="6"/>
      <c r="N28" s="29"/>
    </row>
    <row r="29" spans="1:22">
      <c r="A29" s="5"/>
      <c r="B29" s="5" t="s">
        <v>6</v>
      </c>
      <c r="C29" s="184" t="s">
        <v>175</v>
      </c>
      <c r="D29" s="184"/>
      <c r="E29" s="184"/>
      <c r="F29" s="97" t="s">
        <v>30</v>
      </c>
      <c r="G29" s="184" t="s">
        <v>175</v>
      </c>
      <c r="H29" s="184"/>
      <c r="I29" s="184"/>
      <c r="J29" s="27"/>
      <c r="K29" s="6" t="s">
        <v>36</v>
      </c>
      <c r="L29" s="6"/>
      <c r="M29" s="6"/>
      <c r="N29" s="13"/>
    </row>
    <row r="30" spans="1:22">
      <c r="A30" s="5"/>
      <c r="B30" s="5" t="s">
        <v>6</v>
      </c>
      <c r="C30" s="184" t="s">
        <v>155</v>
      </c>
      <c r="D30" s="184"/>
      <c r="E30" s="184"/>
      <c r="F30" s="28" t="s">
        <v>30</v>
      </c>
      <c r="G30" s="184" t="s">
        <v>94</v>
      </c>
      <c r="H30" s="184"/>
      <c r="I30" s="184"/>
      <c r="J30" s="27"/>
      <c r="K30" s="6" t="s">
        <v>36</v>
      </c>
      <c r="L30" s="6"/>
      <c r="M30" s="6"/>
      <c r="N30" s="13"/>
    </row>
    <row r="31" spans="1:22" ht="11.25" customHeight="1">
      <c r="A31" s="5"/>
      <c r="B31" s="5" t="s">
        <v>6</v>
      </c>
      <c r="C31" s="184" t="s">
        <v>94</v>
      </c>
      <c r="D31" s="184"/>
      <c r="E31" s="184"/>
      <c r="F31" s="97" t="s">
        <v>30</v>
      </c>
      <c r="G31" s="184" t="s">
        <v>35</v>
      </c>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97" t="s">
        <v>30</v>
      </c>
      <c r="G36" s="207"/>
      <c r="H36" s="207"/>
      <c r="I36" s="207"/>
      <c r="J36" s="31"/>
      <c r="K36" s="6" t="s">
        <v>36</v>
      </c>
      <c r="L36" s="6"/>
      <c r="M36" s="6"/>
      <c r="N36" s="13"/>
    </row>
    <row r="37" spans="1:18">
      <c r="A37" s="5"/>
      <c r="B37" s="5"/>
      <c r="C37" s="207"/>
      <c r="D37" s="207"/>
      <c r="E37" s="207"/>
      <c r="F37" s="97" t="s">
        <v>30</v>
      </c>
      <c r="G37" s="207"/>
      <c r="H37" s="207"/>
      <c r="I37" s="207"/>
      <c r="J37" s="31"/>
      <c r="K37" s="6" t="s">
        <v>36</v>
      </c>
      <c r="L37" s="6"/>
      <c r="M37" s="6"/>
      <c r="N37" s="13"/>
    </row>
    <row r="38" spans="1:18">
      <c r="A38" s="5"/>
      <c r="B38" s="5"/>
      <c r="C38" s="207"/>
      <c r="D38" s="207"/>
      <c r="E38" s="207"/>
      <c r="F38" s="97" t="s">
        <v>30</v>
      </c>
      <c r="G38" s="207"/>
      <c r="H38" s="207"/>
      <c r="I38" s="207"/>
      <c r="J38" s="31"/>
      <c r="K38" s="6" t="s">
        <v>36</v>
      </c>
      <c r="L38" s="6"/>
      <c r="M38" s="6"/>
      <c r="N38" s="13"/>
    </row>
    <row r="39" spans="1:18">
      <c r="A39" s="5"/>
      <c r="B39" s="5"/>
      <c r="C39" s="207"/>
      <c r="D39" s="207"/>
      <c r="E39" s="207"/>
      <c r="F39" s="97" t="s">
        <v>30</v>
      </c>
      <c r="G39" s="207"/>
      <c r="H39" s="207"/>
      <c r="I39" s="207"/>
      <c r="J39" s="31"/>
      <c r="K39" s="6" t="s">
        <v>36</v>
      </c>
      <c r="L39" s="6"/>
      <c r="M39" s="32"/>
      <c r="N39" s="33"/>
    </row>
    <row r="40" spans="1:18">
      <c r="A40" s="5"/>
      <c r="B40" s="5"/>
      <c r="C40" s="207"/>
      <c r="D40" s="207"/>
      <c r="E40" s="207"/>
      <c r="F40" s="97" t="s">
        <v>30</v>
      </c>
      <c r="G40" s="207"/>
      <c r="H40" s="207"/>
      <c r="I40" s="207"/>
      <c r="J40" s="31"/>
      <c r="K40" s="6" t="s">
        <v>36</v>
      </c>
      <c r="L40" s="103"/>
      <c r="M40" s="221">
        <f>M25</f>
        <v>2880</v>
      </c>
      <c r="N40" s="222"/>
    </row>
    <row r="41" spans="1:18">
      <c r="A41" s="5"/>
      <c r="B41" s="5"/>
      <c r="C41" s="207"/>
      <c r="D41" s="207"/>
      <c r="E41" s="207"/>
      <c r="F41" s="97"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98" t="s">
        <v>34</v>
      </c>
      <c r="M43" s="209">
        <f>J43*J44</f>
        <v>0</v>
      </c>
      <c r="N43" s="220"/>
      <c r="P43" s="44"/>
      <c r="Q43" s="6"/>
    </row>
    <row r="44" spans="1:18">
      <c r="A44" s="5"/>
      <c r="B44" s="5"/>
      <c r="C44" s="7"/>
      <c r="D44" s="6"/>
      <c r="E44" s="6"/>
      <c r="F44" s="6"/>
      <c r="G44" s="45"/>
      <c r="I44" s="99" t="s">
        <v>42</v>
      </c>
      <c r="J44" s="46">
        <v>1.6</v>
      </c>
      <c r="K44" s="42"/>
      <c r="L44" s="98" t="s">
        <v>43</v>
      </c>
      <c r="M44" s="209"/>
      <c r="N44" s="220"/>
      <c r="P44" s="44"/>
      <c r="Q44" s="6"/>
    </row>
    <row r="45" spans="1:18">
      <c r="A45" s="5"/>
      <c r="B45" s="5"/>
      <c r="C45" s="7"/>
      <c r="D45" s="6"/>
      <c r="E45" s="6"/>
      <c r="F45" s="6"/>
      <c r="G45" s="45"/>
      <c r="H45" s="47"/>
      <c r="I45" s="47"/>
      <c r="J45" s="42"/>
      <c r="K45" s="42"/>
      <c r="L45" s="98" t="s">
        <v>44</v>
      </c>
      <c r="M45" s="231">
        <f>250*6</f>
        <v>1500</v>
      </c>
      <c r="N45" s="232"/>
      <c r="P45" s="44"/>
      <c r="Q45" s="6"/>
    </row>
    <row r="46" spans="1:18">
      <c r="A46" s="5"/>
      <c r="B46" s="5" t="s">
        <v>45</v>
      </c>
      <c r="C46" s="6"/>
      <c r="D46" s="6"/>
      <c r="E46" s="103"/>
      <c r="F46" s="233">
        <v>0</v>
      </c>
      <c r="G46" s="234"/>
      <c r="H46" s="98"/>
      <c r="I46" s="98"/>
      <c r="J46" s="98"/>
      <c r="K46" s="6" t="s">
        <v>46</v>
      </c>
      <c r="L46" s="103"/>
      <c r="M46" s="186">
        <f>M43+M42+M40+M44+M45</f>
        <v>4380</v>
      </c>
      <c r="N46" s="187"/>
      <c r="O46" s="48"/>
      <c r="P46" s="44"/>
      <c r="Q46" s="11"/>
    </row>
    <row r="47" spans="1:18">
      <c r="A47" s="5"/>
      <c r="B47" s="5" t="s">
        <v>47</v>
      </c>
      <c r="C47" s="6"/>
      <c r="D47" s="6"/>
      <c r="E47" s="103"/>
      <c r="F47" s="225">
        <v>0</v>
      </c>
      <c r="G47" s="226"/>
      <c r="H47" s="98"/>
      <c r="I47" s="98"/>
      <c r="J47" s="98"/>
      <c r="K47" s="6" t="s">
        <v>48</v>
      </c>
      <c r="L47" s="103"/>
      <c r="M47" s="186"/>
      <c r="N47" s="187"/>
      <c r="P47" s="44"/>
      <c r="Q47" s="11"/>
    </row>
    <row r="48" spans="1:18">
      <c r="A48" s="5"/>
      <c r="B48" s="5" t="s">
        <v>49</v>
      </c>
      <c r="C48" s="6"/>
      <c r="D48" s="6"/>
      <c r="E48" s="103"/>
      <c r="F48" s="237">
        <f>SUM(F46:G47)</f>
        <v>0</v>
      </c>
      <c r="G48" s="238"/>
      <c r="H48" s="98"/>
      <c r="I48" s="98"/>
      <c r="J48" s="98"/>
      <c r="K48" s="6"/>
      <c r="L48" s="103"/>
      <c r="M48" s="49"/>
      <c r="N48" s="50"/>
      <c r="P48" s="44"/>
      <c r="Q48" s="51"/>
    </row>
    <row r="49" spans="1:17">
      <c r="A49" s="5"/>
      <c r="B49" s="5" t="s">
        <v>50</v>
      </c>
      <c r="C49" s="6"/>
      <c r="D49" s="6"/>
      <c r="E49" s="103"/>
      <c r="F49" s="225">
        <v>0</v>
      </c>
      <c r="G49" s="226"/>
      <c r="H49" s="98"/>
      <c r="I49" s="98"/>
      <c r="J49" s="98"/>
      <c r="K49" s="6"/>
      <c r="L49" s="103"/>
      <c r="M49" s="49"/>
      <c r="N49" s="50"/>
      <c r="P49" s="44"/>
      <c r="Q49" s="11"/>
    </row>
    <row r="50" spans="1:17">
      <c r="A50" s="5"/>
      <c r="B50" s="5" t="s">
        <v>49</v>
      </c>
      <c r="C50" s="6"/>
      <c r="D50" s="6"/>
      <c r="E50" s="103"/>
      <c r="F50" s="237">
        <f>SUM(F48:G49)</f>
        <v>0</v>
      </c>
      <c r="G50" s="238"/>
      <c r="H50" s="98"/>
      <c r="I50" s="98"/>
      <c r="J50" s="98"/>
      <c r="K50" s="6"/>
      <c r="L50" s="103"/>
      <c r="M50" s="49"/>
      <c r="N50" s="50"/>
      <c r="P50" s="44"/>
      <c r="Q50" s="11"/>
    </row>
    <row r="51" spans="1:17">
      <c r="A51" s="5"/>
      <c r="B51" s="5" t="s">
        <v>34</v>
      </c>
      <c r="C51" s="6"/>
      <c r="D51" s="6"/>
      <c r="E51" s="103"/>
      <c r="F51" s="233">
        <v>0</v>
      </c>
      <c r="G51" s="234"/>
      <c r="H51" s="6"/>
      <c r="I51" s="52" t="s">
        <v>51</v>
      </c>
      <c r="J51" s="39"/>
      <c r="K51" s="39"/>
      <c r="L51" s="39"/>
      <c r="M51" s="39"/>
      <c r="N51" s="53"/>
      <c r="P51" s="44"/>
      <c r="Q51" s="11"/>
    </row>
    <row r="52" spans="1:17">
      <c r="A52" s="5"/>
      <c r="B52" s="5" t="s">
        <v>52</v>
      </c>
      <c r="C52" s="6"/>
      <c r="D52" s="6"/>
      <c r="E52" s="103"/>
      <c r="F52" s="225">
        <v>0</v>
      </c>
      <c r="G52" s="226"/>
      <c r="H52" s="6"/>
      <c r="I52" s="54"/>
      <c r="J52" s="55"/>
      <c r="K52" s="55"/>
      <c r="L52" s="55"/>
      <c r="M52" s="55"/>
      <c r="N52" s="56"/>
      <c r="P52" s="6"/>
      <c r="Q52" s="6"/>
    </row>
    <row r="53" spans="1:17">
      <c r="A53" s="5"/>
      <c r="B53" s="5" t="s">
        <v>44</v>
      </c>
      <c r="C53" s="6"/>
      <c r="D53" s="6"/>
      <c r="E53" s="103" t="s">
        <v>53</v>
      </c>
      <c r="F53" s="225">
        <v>0</v>
      </c>
      <c r="G53" s="226"/>
      <c r="H53" s="6"/>
      <c r="I53" s="54"/>
      <c r="J53" s="55"/>
      <c r="K53" s="55"/>
      <c r="L53" s="55"/>
      <c r="M53" s="55"/>
      <c r="N53" s="56"/>
      <c r="P53" s="6"/>
      <c r="Q53" s="6"/>
    </row>
    <row r="54" spans="1:17">
      <c r="A54" s="5"/>
      <c r="B54" s="5" t="s">
        <v>54</v>
      </c>
      <c r="C54" s="6"/>
      <c r="D54" s="6"/>
      <c r="E54" s="103"/>
      <c r="F54" s="225">
        <v>0</v>
      </c>
      <c r="G54" s="226"/>
      <c r="H54" s="57"/>
      <c r="I54" s="54"/>
      <c r="J54" s="55"/>
      <c r="K54" s="55"/>
      <c r="L54" s="55"/>
      <c r="M54" s="55"/>
      <c r="N54" s="56"/>
      <c r="P54" s="185"/>
      <c r="Q54" s="185"/>
    </row>
    <row r="55" spans="1:17">
      <c r="A55" s="5"/>
      <c r="B55" s="5" t="s">
        <v>48</v>
      </c>
      <c r="C55" s="6"/>
      <c r="D55" s="6"/>
      <c r="E55" s="103"/>
      <c r="F55" s="239">
        <f>SUM(F50:G54)</f>
        <v>0</v>
      </c>
      <c r="G55" s="240"/>
      <c r="H55" s="6"/>
      <c r="I55" s="54"/>
      <c r="J55" s="55"/>
      <c r="K55" s="55"/>
      <c r="L55" s="55"/>
      <c r="M55" s="55"/>
      <c r="N55" s="56"/>
      <c r="P55" s="44"/>
      <c r="Q55" s="6"/>
    </row>
    <row r="56" spans="1:17">
      <c r="A56" s="5"/>
      <c r="B56" s="5" t="s">
        <v>55</v>
      </c>
      <c r="C56" s="6"/>
      <c r="D56" s="6"/>
      <c r="E56" s="103"/>
      <c r="F56" s="241">
        <f>+M46-F55</f>
        <v>4380</v>
      </c>
      <c r="G56" s="242"/>
      <c r="H56" s="6"/>
      <c r="I56" s="58"/>
      <c r="J56" s="31"/>
      <c r="K56" s="31"/>
      <c r="L56" s="31"/>
      <c r="M56" s="31"/>
      <c r="N56" s="59"/>
      <c r="P56" s="44"/>
      <c r="Q56" s="6"/>
    </row>
    <row r="57" spans="1:17" ht="12" thickBot="1">
      <c r="A57" s="5"/>
      <c r="B57" s="60" t="s">
        <v>49</v>
      </c>
      <c r="C57" s="30"/>
      <c r="D57" s="30"/>
      <c r="E57" s="61"/>
      <c r="F57" s="243">
        <f>+F55+F56</f>
        <v>4380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96"/>
      <c r="C59" s="97"/>
      <c r="D59" s="97"/>
      <c r="E59" s="97"/>
      <c r="F59" s="97"/>
      <c r="G59" s="97"/>
      <c r="H59" s="6"/>
      <c r="I59" s="97"/>
      <c r="J59" s="97"/>
      <c r="K59" s="97"/>
      <c r="L59" s="97"/>
      <c r="M59" s="97"/>
      <c r="N59" s="101"/>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143</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V78"/>
  <sheetViews>
    <sheetView topLeftCell="A34" zoomScaleNormal="100" workbookViewId="0">
      <selection activeCell="V13" sqref="V13"/>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34</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9"/>
      <c r="M4" s="99"/>
      <c r="N4" s="10" t="s">
        <v>2</v>
      </c>
    </row>
    <row r="5" spans="1:22">
      <c r="A5" s="5"/>
      <c r="B5" s="5"/>
      <c r="C5" s="6"/>
      <c r="D5" s="6"/>
      <c r="E5" s="6"/>
      <c r="F5" s="6"/>
      <c r="G5" s="11"/>
      <c r="H5" s="6"/>
      <c r="I5" s="6"/>
      <c r="J5" s="6"/>
      <c r="K5" s="6"/>
      <c r="L5" s="99" t="s">
        <v>3</v>
      </c>
      <c r="M5" s="9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11</v>
      </c>
      <c r="K8" s="97" t="s">
        <v>6</v>
      </c>
      <c r="L8" s="184" t="s">
        <v>16</v>
      </c>
      <c r="M8" s="184"/>
      <c r="N8" s="13">
        <v>2019</v>
      </c>
    </row>
    <row r="9" spans="1:22">
      <c r="A9" s="5"/>
      <c r="B9" s="5"/>
      <c r="C9" s="6"/>
      <c r="D9" s="6"/>
      <c r="E9" s="6"/>
      <c r="F9" s="6"/>
      <c r="G9" s="6"/>
      <c r="H9" s="6"/>
      <c r="I9" s="6"/>
      <c r="J9" s="6"/>
      <c r="K9" s="185" t="s">
        <v>8</v>
      </c>
      <c r="L9" s="185"/>
      <c r="M9" s="186">
        <f>M46</f>
        <v>4380</v>
      </c>
      <c r="N9" s="187"/>
    </row>
    <row r="10" spans="1:22" ht="13.5" customHeight="1">
      <c r="A10" s="5"/>
      <c r="B10" s="5" t="s">
        <v>9</v>
      </c>
      <c r="C10" s="6"/>
      <c r="D10" s="6"/>
      <c r="E10" s="6"/>
      <c r="F10" s="6"/>
      <c r="G10" s="6"/>
      <c r="H10" s="6"/>
      <c r="I10" s="6"/>
      <c r="J10" s="6"/>
      <c r="K10" s="6"/>
      <c r="L10" s="6"/>
      <c r="M10" s="6"/>
      <c r="N10" s="13"/>
    </row>
    <row r="11" spans="1:22">
      <c r="A11" s="102"/>
      <c r="B11" s="176">
        <f>$M$9</f>
        <v>4380</v>
      </c>
      <c r="C11" s="177"/>
      <c r="D11" s="178" t="s">
        <v>176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173</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00">
        <v>12</v>
      </c>
      <c r="F16" s="97" t="s">
        <v>6</v>
      </c>
      <c r="G16" s="184" t="s">
        <v>16</v>
      </c>
      <c r="H16" s="184"/>
      <c r="I16" s="97" t="s">
        <v>14</v>
      </c>
      <c r="J16" s="100">
        <v>14</v>
      </c>
      <c r="K16" s="97"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97"/>
      <c r="F23" s="184" t="s">
        <v>28</v>
      </c>
      <c r="G23" s="184"/>
      <c r="H23" s="6"/>
      <c r="I23" s="6"/>
      <c r="J23" s="11"/>
      <c r="K23" s="6"/>
      <c r="L23" s="6"/>
      <c r="M23" s="6"/>
      <c r="N23" s="13"/>
    </row>
    <row r="24" spans="1:22">
      <c r="A24" s="5"/>
      <c r="B24" s="5" t="s">
        <v>29</v>
      </c>
      <c r="C24" s="6"/>
      <c r="D24" s="23">
        <v>2</v>
      </c>
      <c r="E24" s="97" t="s">
        <v>30</v>
      </c>
      <c r="F24" s="209">
        <v>1120</v>
      </c>
      <c r="G24" s="210"/>
      <c r="H24" s="6" t="s">
        <v>31</v>
      </c>
      <c r="I24" s="6"/>
      <c r="J24" s="24"/>
      <c r="K24" s="6"/>
      <c r="L24" s="6"/>
      <c r="M24" s="211"/>
      <c r="N24" s="212"/>
    </row>
    <row r="25" spans="1:22">
      <c r="A25" s="5"/>
      <c r="B25" s="5" t="s">
        <v>29</v>
      </c>
      <c r="C25" s="6"/>
      <c r="D25" s="23">
        <v>1</v>
      </c>
      <c r="E25" s="97" t="s">
        <v>30</v>
      </c>
      <c r="F25" s="213">
        <v>640</v>
      </c>
      <c r="G25" s="213"/>
      <c r="H25" s="6" t="s">
        <v>32</v>
      </c>
      <c r="I25" s="6"/>
      <c r="J25" s="11"/>
      <c r="K25" s="6" t="s">
        <v>33</v>
      </c>
      <c r="L25" s="6"/>
      <c r="M25" s="221">
        <f>D24*F24+D25*F25</f>
        <v>2880</v>
      </c>
      <c r="N25" s="222"/>
    </row>
    <row r="26" spans="1:22">
      <c r="A26" s="5"/>
      <c r="B26" s="22" t="s">
        <v>34</v>
      </c>
      <c r="C26" s="6"/>
      <c r="D26" s="25"/>
      <c r="E26" s="97"/>
      <c r="F26" s="215"/>
      <c r="G26" s="215"/>
      <c r="H26" s="6"/>
      <c r="I26" s="6"/>
      <c r="J26" s="6"/>
      <c r="K26" s="6"/>
      <c r="L26" s="6"/>
      <c r="M26" s="216"/>
      <c r="N26" s="217"/>
    </row>
    <row r="27" spans="1:22" ht="12">
      <c r="A27" s="5"/>
      <c r="B27" s="5" t="s">
        <v>6</v>
      </c>
      <c r="C27" s="184" t="s">
        <v>35</v>
      </c>
      <c r="D27" s="184"/>
      <c r="E27" s="184"/>
      <c r="F27" s="97" t="s">
        <v>30</v>
      </c>
      <c r="G27" s="184" t="s">
        <v>94</v>
      </c>
      <c r="H27" s="184"/>
      <c r="I27" s="184"/>
      <c r="J27" s="27"/>
      <c r="K27" s="6" t="s">
        <v>36</v>
      </c>
      <c r="L27" s="6"/>
      <c r="M27" s="218"/>
      <c r="N27" s="219"/>
    </row>
    <row r="28" spans="1:22">
      <c r="A28" s="5"/>
      <c r="B28" s="5" t="s">
        <v>6</v>
      </c>
      <c r="C28" s="184" t="s">
        <v>94</v>
      </c>
      <c r="D28" s="184"/>
      <c r="E28" s="184"/>
      <c r="F28" s="28" t="s">
        <v>30</v>
      </c>
      <c r="G28" s="184" t="s">
        <v>174</v>
      </c>
      <c r="H28" s="184"/>
      <c r="I28" s="184"/>
      <c r="J28" s="27"/>
      <c r="K28" s="6" t="s">
        <v>36</v>
      </c>
      <c r="L28" s="6"/>
      <c r="M28" s="6"/>
      <c r="N28" s="29"/>
    </row>
    <row r="29" spans="1:22">
      <c r="A29" s="5"/>
      <c r="B29" s="5" t="s">
        <v>6</v>
      </c>
      <c r="C29" s="184" t="s">
        <v>175</v>
      </c>
      <c r="D29" s="184"/>
      <c r="E29" s="184"/>
      <c r="F29" s="97" t="s">
        <v>30</v>
      </c>
      <c r="G29" s="184" t="s">
        <v>175</v>
      </c>
      <c r="H29" s="184"/>
      <c r="I29" s="184"/>
      <c r="J29" s="27"/>
      <c r="K29" s="6" t="s">
        <v>36</v>
      </c>
      <c r="L29" s="6"/>
      <c r="M29" s="6"/>
      <c r="N29" s="13"/>
    </row>
    <row r="30" spans="1:22">
      <c r="A30" s="5"/>
      <c r="B30" s="5" t="s">
        <v>6</v>
      </c>
      <c r="C30" s="184" t="s">
        <v>155</v>
      </c>
      <c r="D30" s="184"/>
      <c r="E30" s="184"/>
      <c r="F30" s="28" t="s">
        <v>30</v>
      </c>
      <c r="G30" s="184" t="s">
        <v>94</v>
      </c>
      <c r="H30" s="184"/>
      <c r="I30" s="184"/>
      <c r="J30" s="27"/>
      <c r="K30" s="6" t="s">
        <v>36</v>
      </c>
      <c r="L30" s="6"/>
      <c r="M30" s="6"/>
      <c r="N30" s="13"/>
    </row>
    <row r="31" spans="1:22" ht="11.25" customHeight="1">
      <c r="A31" s="5"/>
      <c r="B31" s="5" t="s">
        <v>6</v>
      </c>
      <c r="C31" s="184" t="s">
        <v>94</v>
      </c>
      <c r="D31" s="184"/>
      <c r="E31" s="184"/>
      <c r="F31" s="97" t="s">
        <v>30</v>
      </c>
      <c r="G31" s="184" t="s">
        <v>35</v>
      </c>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97" t="s">
        <v>30</v>
      </c>
      <c r="G36" s="207"/>
      <c r="H36" s="207"/>
      <c r="I36" s="207"/>
      <c r="J36" s="31"/>
      <c r="K36" s="6" t="s">
        <v>36</v>
      </c>
      <c r="L36" s="6"/>
      <c r="M36" s="6"/>
      <c r="N36" s="13"/>
    </row>
    <row r="37" spans="1:18">
      <c r="A37" s="5"/>
      <c r="B37" s="5"/>
      <c r="C37" s="207"/>
      <c r="D37" s="207"/>
      <c r="E37" s="207"/>
      <c r="F37" s="97" t="s">
        <v>30</v>
      </c>
      <c r="G37" s="207"/>
      <c r="H37" s="207"/>
      <c r="I37" s="207"/>
      <c r="J37" s="31"/>
      <c r="K37" s="6" t="s">
        <v>36</v>
      </c>
      <c r="L37" s="6"/>
      <c r="M37" s="6"/>
      <c r="N37" s="13"/>
    </row>
    <row r="38" spans="1:18">
      <c r="A38" s="5"/>
      <c r="B38" s="5"/>
      <c r="C38" s="207"/>
      <c r="D38" s="207"/>
      <c r="E38" s="207"/>
      <c r="F38" s="97" t="s">
        <v>30</v>
      </c>
      <c r="G38" s="207"/>
      <c r="H38" s="207"/>
      <c r="I38" s="207"/>
      <c r="J38" s="31"/>
      <c r="K38" s="6" t="s">
        <v>36</v>
      </c>
      <c r="L38" s="6"/>
      <c r="M38" s="6"/>
      <c r="N38" s="13"/>
    </row>
    <row r="39" spans="1:18">
      <c r="A39" s="5"/>
      <c r="B39" s="5"/>
      <c r="C39" s="207"/>
      <c r="D39" s="207"/>
      <c r="E39" s="207"/>
      <c r="F39" s="97" t="s">
        <v>30</v>
      </c>
      <c r="G39" s="207"/>
      <c r="H39" s="207"/>
      <c r="I39" s="207"/>
      <c r="J39" s="31"/>
      <c r="K39" s="6" t="s">
        <v>36</v>
      </c>
      <c r="L39" s="6"/>
      <c r="M39" s="32"/>
      <c r="N39" s="33"/>
    </row>
    <row r="40" spans="1:18">
      <c r="A40" s="5"/>
      <c r="B40" s="5"/>
      <c r="C40" s="207"/>
      <c r="D40" s="207"/>
      <c r="E40" s="207"/>
      <c r="F40" s="97" t="s">
        <v>30</v>
      </c>
      <c r="G40" s="207"/>
      <c r="H40" s="207"/>
      <c r="I40" s="207"/>
      <c r="J40" s="31"/>
      <c r="K40" s="6" t="s">
        <v>36</v>
      </c>
      <c r="L40" s="103"/>
      <c r="M40" s="221">
        <f>M25</f>
        <v>2880</v>
      </c>
      <c r="N40" s="222"/>
    </row>
    <row r="41" spans="1:18">
      <c r="A41" s="5"/>
      <c r="B41" s="5"/>
      <c r="C41" s="207"/>
      <c r="D41" s="207"/>
      <c r="E41" s="207"/>
      <c r="F41" s="97"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98" t="s">
        <v>34</v>
      </c>
      <c r="M43" s="209">
        <f>J43*J44</f>
        <v>0</v>
      </c>
      <c r="N43" s="220"/>
      <c r="P43" s="44"/>
      <c r="Q43" s="6"/>
    </row>
    <row r="44" spans="1:18">
      <c r="A44" s="5"/>
      <c r="B44" s="5"/>
      <c r="C44" s="7"/>
      <c r="D44" s="6"/>
      <c r="E44" s="6"/>
      <c r="F44" s="6"/>
      <c r="G44" s="45"/>
      <c r="I44" s="99" t="s">
        <v>42</v>
      </c>
      <c r="J44" s="46">
        <v>1.6</v>
      </c>
      <c r="K44" s="42"/>
      <c r="L44" s="98" t="s">
        <v>43</v>
      </c>
      <c r="M44" s="209"/>
      <c r="N44" s="220"/>
      <c r="P44" s="44"/>
      <c r="Q44" s="6"/>
    </row>
    <row r="45" spans="1:18">
      <c r="A45" s="5"/>
      <c r="B45" s="5"/>
      <c r="C45" s="7"/>
      <c r="D45" s="6"/>
      <c r="E45" s="6"/>
      <c r="F45" s="6"/>
      <c r="G45" s="45"/>
      <c r="H45" s="47"/>
      <c r="I45" s="47"/>
      <c r="J45" s="42"/>
      <c r="K45" s="42"/>
      <c r="L45" s="98" t="s">
        <v>44</v>
      </c>
      <c r="M45" s="231">
        <f>250*6</f>
        <v>1500</v>
      </c>
      <c r="N45" s="232"/>
      <c r="P45" s="44"/>
      <c r="Q45" s="6"/>
    </row>
    <row r="46" spans="1:18">
      <c r="A46" s="5"/>
      <c r="B46" s="5" t="s">
        <v>45</v>
      </c>
      <c r="C46" s="6"/>
      <c r="D46" s="6"/>
      <c r="E46" s="103"/>
      <c r="F46" s="233">
        <v>0</v>
      </c>
      <c r="G46" s="234"/>
      <c r="H46" s="98"/>
      <c r="I46" s="98"/>
      <c r="J46" s="98"/>
      <c r="K46" s="6" t="s">
        <v>46</v>
      </c>
      <c r="L46" s="103"/>
      <c r="M46" s="186">
        <f>M43+M42+M40+M44+M45</f>
        <v>4380</v>
      </c>
      <c r="N46" s="187"/>
      <c r="O46" s="48"/>
      <c r="P46" s="44"/>
      <c r="Q46" s="11"/>
    </row>
    <row r="47" spans="1:18">
      <c r="A47" s="5"/>
      <c r="B47" s="5" t="s">
        <v>47</v>
      </c>
      <c r="C47" s="6"/>
      <c r="D47" s="6"/>
      <c r="E47" s="103"/>
      <c r="F47" s="225">
        <v>0</v>
      </c>
      <c r="G47" s="226"/>
      <c r="H47" s="98"/>
      <c r="I47" s="98"/>
      <c r="J47" s="98"/>
      <c r="K47" s="6" t="s">
        <v>48</v>
      </c>
      <c r="L47" s="103"/>
      <c r="M47" s="186"/>
      <c r="N47" s="187"/>
      <c r="P47" s="44"/>
      <c r="Q47" s="11"/>
    </row>
    <row r="48" spans="1:18">
      <c r="A48" s="5"/>
      <c r="B48" s="5" t="s">
        <v>49</v>
      </c>
      <c r="C48" s="6"/>
      <c r="D48" s="6"/>
      <c r="E48" s="103"/>
      <c r="F48" s="237">
        <f>SUM(F46:G47)</f>
        <v>0</v>
      </c>
      <c r="G48" s="238"/>
      <c r="H48" s="98"/>
      <c r="I48" s="98"/>
      <c r="J48" s="98"/>
      <c r="K48" s="6"/>
      <c r="L48" s="103"/>
      <c r="M48" s="49"/>
      <c r="N48" s="50"/>
      <c r="P48" s="44"/>
      <c r="Q48" s="51"/>
    </row>
    <row r="49" spans="1:17">
      <c r="A49" s="5"/>
      <c r="B49" s="5" t="s">
        <v>50</v>
      </c>
      <c r="C49" s="6"/>
      <c r="D49" s="6"/>
      <c r="E49" s="103"/>
      <c r="F49" s="225">
        <v>0</v>
      </c>
      <c r="G49" s="226"/>
      <c r="H49" s="98"/>
      <c r="I49" s="98"/>
      <c r="J49" s="98"/>
      <c r="K49" s="6"/>
      <c r="L49" s="103"/>
      <c r="M49" s="49"/>
      <c r="N49" s="50"/>
      <c r="P49" s="44"/>
      <c r="Q49" s="11"/>
    </row>
    <row r="50" spans="1:17">
      <c r="A50" s="5"/>
      <c r="B50" s="5" t="s">
        <v>49</v>
      </c>
      <c r="C50" s="6"/>
      <c r="D50" s="6"/>
      <c r="E50" s="103"/>
      <c r="F50" s="237">
        <f>SUM(F48:G49)</f>
        <v>0</v>
      </c>
      <c r="G50" s="238"/>
      <c r="H50" s="98"/>
      <c r="I50" s="98"/>
      <c r="J50" s="98"/>
      <c r="K50" s="6"/>
      <c r="L50" s="103"/>
      <c r="M50" s="49"/>
      <c r="N50" s="50"/>
      <c r="P50" s="44"/>
      <c r="Q50" s="11"/>
    </row>
    <row r="51" spans="1:17">
      <c r="A51" s="5"/>
      <c r="B51" s="5" t="s">
        <v>34</v>
      </c>
      <c r="C51" s="6"/>
      <c r="D51" s="6"/>
      <c r="E51" s="103"/>
      <c r="F51" s="233">
        <v>0</v>
      </c>
      <c r="G51" s="234"/>
      <c r="H51" s="6"/>
      <c r="I51" s="52" t="s">
        <v>51</v>
      </c>
      <c r="J51" s="39"/>
      <c r="K51" s="39"/>
      <c r="L51" s="39"/>
      <c r="M51" s="39"/>
      <c r="N51" s="53"/>
      <c r="P51" s="44"/>
      <c r="Q51" s="11"/>
    </row>
    <row r="52" spans="1:17">
      <c r="A52" s="5"/>
      <c r="B52" s="5" t="s">
        <v>52</v>
      </c>
      <c r="C52" s="6"/>
      <c r="D52" s="6"/>
      <c r="E52" s="103"/>
      <c r="F52" s="225">
        <v>0</v>
      </c>
      <c r="G52" s="226"/>
      <c r="H52" s="6"/>
      <c r="I52" s="54"/>
      <c r="J52" s="55"/>
      <c r="K52" s="55"/>
      <c r="L52" s="55"/>
      <c r="M52" s="55"/>
      <c r="N52" s="56"/>
      <c r="P52" s="6"/>
      <c r="Q52" s="6"/>
    </row>
    <row r="53" spans="1:17">
      <c r="A53" s="5"/>
      <c r="B53" s="5" t="s">
        <v>44</v>
      </c>
      <c r="C53" s="6"/>
      <c r="D53" s="6"/>
      <c r="E53" s="103" t="s">
        <v>53</v>
      </c>
      <c r="F53" s="225">
        <v>0</v>
      </c>
      <c r="G53" s="226"/>
      <c r="H53" s="6"/>
      <c r="I53" s="54"/>
      <c r="J53" s="55"/>
      <c r="K53" s="55"/>
      <c r="L53" s="55"/>
      <c r="M53" s="55"/>
      <c r="N53" s="56"/>
      <c r="P53" s="6"/>
      <c r="Q53" s="6"/>
    </row>
    <row r="54" spans="1:17">
      <c r="A54" s="5"/>
      <c r="B54" s="5" t="s">
        <v>54</v>
      </c>
      <c r="C54" s="6"/>
      <c r="D54" s="6"/>
      <c r="E54" s="103"/>
      <c r="F54" s="225">
        <v>0</v>
      </c>
      <c r="G54" s="226"/>
      <c r="H54" s="57"/>
      <c r="I54" s="54"/>
      <c r="J54" s="55"/>
      <c r="K54" s="55"/>
      <c r="L54" s="55"/>
      <c r="M54" s="55"/>
      <c r="N54" s="56"/>
      <c r="P54" s="185"/>
      <c r="Q54" s="185"/>
    </row>
    <row r="55" spans="1:17">
      <c r="A55" s="5"/>
      <c r="B55" s="5" t="s">
        <v>48</v>
      </c>
      <c r="C55" s="6"/>
      <c r="D55" s="6"/>
      <c r="E55" s="103"/>
      <c r="F55" s="239">
        <f>SUM(F50:G54)</f>
        <v>0</v>
      </c>
      <c r="G55" s="240"/>
      <c r="H55" s="6"/>
      <c r="I55" s="54"/>
      <c r="J55" s="55"/>
      <c r="K55" s="55"/>
      <c r="L55" s="55"/>
      <c r="M55" s="55"/>
      <c r="N55" s="56"/>
      <c r="P55" s="44"/>
      <c r="Q55" s="6"/>
    </row>
    <row r="56" spans="1:17">
      <c r="A56" s="5"/>
      <c r="B56" s="5" t="s">
        <v>55</v>
      </c>
      <c r="C56" s="6"/>
      <c r="D56" s="6"/>
      <c r="E56" s="103"/>
      <c r="F56" s="241">
        <f>+M46-F55</f>
        <v>4380</v>
      </c>
      <c r="G56" s="242"/>
      <c r="H56" s="6"/>
      <c r="I56" s="58"/>
      <c r="J56" s="31"/>
      <c r="K56" s="31"/>
      <c r="L56" s="31"/>
      <c r="M56" s="31"/>
      <c r="N56" s="59"/>
      <c r="P56" s="44"/>
      <c r="Q56" s="6"/>
    </row>
    <row r="57" spans="1:17" ht="12" thickBot="1">
      <c r="A57" s="5"/>
      <c r="B57" s="60" t="s">
        <v>49</v>
      </c>
      <c r="C57" s="30"/>
      <c r="D57" s="30"/>
      <c r="E57" s="61"/>
      <c r="F57" s="243">
        <f>+F55+F56</f>
        <v>4380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96"/>
      <c r="C59" s="97"/>
      <c r="D59" s="97"/>
      <c r="E59" s="97"/>
      <c r="F59" s="97"/>
      <c r="G59" s="97"/>
      <c r="H59" s="6"/>
      <c r="I59" s="97"/>
      <c r="J59" s="97"/>
      <c r="K59" s="97"/>
      <c r="L59" s="97"/>
      <c r="M59" s="97"/>
      <c r="N59" s="101"/>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177</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V78"/>
  <sheetViews>
    <sheetView topLeftCell="A22" zoomScaleNormal="100" workbookViewId="0">
      <selection activeCell="I62" sqref="I62:N6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33</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9"/>
      <c r="M4" s="99"/>
      <c r="N4" s="10" t="s">
        <v>2</v>
      </c>
    </row>
    <row r="5" spans="1:22">
      <c r="A5" s="5"/>
      <c r="B5" s="5"/>
      <c r="C5" s="6"/>
      <c r="D5" s="6"/>
      <c r="E5" s="6"/>
      <c r="F5" s="6"/>
      <c r="G5" s="11"/>
      <c r="H5" s="6"/>
      <c r="I5" s="6"/>
      <c r="J5" s="6"/>
      <c r="K5" s="6"/>
      <c r="L5" s="99" t="s">
        <v>3</v>
      </c>
      <c r="M5" s="9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11</v>
      </c>
      <c r="K8" s="97" t="s">
        <v>6</v>
      </c>
      <c r="L8" s="184" t="s">
        <v>16</v>
      </c>
      <c r="M8" s="184"/>
      <c r="N8" s="13">
        <v>2019</v>
      </c>
    </row>
    <row r="9" spans="1:22">
      <c r="A9" s="5"/>
      <c r="B9" s="5"/>
      <c r="C9" s="6"/>
      <c r="D9" s="6"/>
      <c r="E9" s="6"/>
      <c r="F9" s="6"/>
      <c r="G9" s="6"/>
      <c r="H9" s="6"/>
      <c r="I9" s="6"/>
      <c r="J9" s="6"/>
      <c r="K9" s="185" t="s">
        <v>8</v>
      </c>
      <c r="L9" s="185"/>
      <c r="M9" s="186">
        <f>M46</f>
        <v>4380</v>
      </c>
      <c r="N9" s="187"/>
    </row>
    <row r="10" spans="1:22" ht="13.5" customHeight="1">
      <c r="A10" s="5"/>
      <c r="B10" s="5" t="s">
        <v>9</v>
      </c>
      <c r="C10" s="6"/>
      <c r="D10" s="6"/>
      <c r="E10" s="6"/>
      <c r="F10" s="6"/>
      <c r="G10" s="6"/>
      <c r="H10" s="6"/>
      <c r="I10" s="6"/>
      <c r="J10" s="6"/>
      <c r="K10" s="6"/>
      <c r="L10" s="6"/>
      <c r="M10" s="6"/>
      <c r="N10" s="13"/>
    </row>
    <row r="11" spans="1:22">
      <c r="A11" s="102"/>
      <c r="B11" s="176">
        <f>$M$9</f>
        <v>4380</v>
      </c>
      <c r="C11" s="177"/>
      <c r="D11" s="178" t="s">
        <v>176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173</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00">
        <v>12</v>
      </c>
      <c r="F16" s="97" t="s">
        <v>6</v>
      </c>
      <c r="G16" s="184" t="s">
        <v>16</v>
      </c>
      <c r="H16" s="184"/>
      <c r="I16" s="97" t="s">
        <v>14</v>
      </c>
      <c r="J16" s="100">
        <v>14</v>
      </c>
      <c r="K16" s="97"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97"/>
      <c r="F23" s="184" t="s">
        <v>28</v>
      </c>
      <c r="G23" s="184"/>
      <c r="H23" s="6"/>
      <c r="I23" s="6"/>
      <c r="J23" s="11"/>
      <c r="K23" s="6"/>
      <c r="L23" s="6"/>
      <c r="M23" s="6"/>
      <c r="N23" s="13"/>
    </row>
    <row r="24" spans="1:22">
      <c r="A24" s="5"/>
      <c r="B24" s="5" t="s">
        <v>29</v>
      </c>
      <c r="C24" s="6"/>
      <c r="D24" s="23">
        <v>2</v>
      </c>
      <c r="E24" s="97" t="s">
        <v>30</v>
      </c>
      <c r="F24" s="209">
        <v>1120</v>
      </c>
      <c r="G24" s="210"/>
      <c r="H24" s="6" t="s">
        <v>31</v>
      </c>
      <c r="I24" s="6"/>
      <c r="J24" s="24"/>
      <c r="K24" s="6"/>
      <c r="L24" s="6"/>
      <c r="M24" s="211"/>
      <c r="N24" s="212"/>
    </row>
    <row r="25" spans="1:22">
      <c r="A25" s="5"/>
      <c r="B25" s="5" t="s">
        <v>29</v>
      </c>
      <c r="C25" s="6"/>
      <c r="D25" s="23">
        <v>1</v>
      </c>
      <c r="E25" s="97" t="s">
        <v>30</v>
      </c>
      <c r="F25" s="213">
        <v>640</v>
      </c>
      <c r="G25" s="213"/>
      <c r="H25" s="6" t="s">
        <v>32</v>
      </c>
      <c r="I25" s="6"/>
      <c r="J25" s="11"/>
      <c r="K25" s="6" t="s">
        <v>33</v>
      </c>
      <c r="L25" s="6"/>
      <c r="M25" s="221">
        <f>D24*F24+D25*F25</f>
        <v>2880</v>
      </c>
      <c r="N25" s="222"/>
    </row>
    <row r="26" spans="1:22">
      <c r="A26" s="5"/>
      <c r="B26" s="22" t="s">
        <v>34</v>
      </c>
      <c r="C26" s="6"/>
      <c r="D26" s="25"/>
      <c r="E26" s="97"/>
      <c r="F26" s="215"/>
      <c r="G26" s="215"/>
      <c r="H26" s="6"/>
      <c r="I26" s="6"/>
      <c r="J26" s="6"/>
      <c r="K26" s="6"/>
      <c r="L26" s="6"/>
      <c r="M26" s="216"/>
      <c r="N26" s="217"/>
    </row>
    <row r="27" spans="1:22" ht="12">
      <c r="A27" s="5"/>
      <c r="B27" s="5" t="s">
        <v>6</v>
      </c>
      <c r="C27" s="184" t="s">
        <v>35</v>
      </c>
      <c r="D27" s="184"/>
      <c r="E27" s="184"/>
      <c r="F27" s="97" t="s">
        <v>30</v>
      </c>
      <c r="G27" s="184" t="s">
        <v>94</v>
      </c>
      <c r="H27" s="184"/>
      <c r="I27" s="184"/>
      <c r="J27" s="27"/>
      <c r="K27" s="6" t="s">
        <v>36</v>
      </c>
      <c r="L27" s="6"/>
      <c r="M27" s="218"/>
      <c r="N27" s="219"/>
    </row>
    <row r="28" spans="1:22">
      <c r="A28" s="5"/>
      <c r="B28" s="5" t="s">
        <v>6</v>
      </c>
      <c r="C28" s="184" t="s">
        <v>94</v>
      </c>
      <c r="D28" s="184"/>
      <c r="E28" s="184"/>
      <c r="F28" s="28" t="s">
        <v>30</v>
      </c>
      <c r="G28" s="184" t="s">
        <v>174</v>
      </c>
      <c r="H28" s="184"/>
      <c r="I28" s="184"/>
      <c r="J28" s="27"/>
      <c r="K28" s="6" t="s">
        <v>36</v>
      </c>
      <c r="L28" s="6"/>
      <c r="M28" s="6"/>
      <c r="N28" s="29"/>
    </row>
    <row r="29" spans="1:22">
      <c r="A29" s="5"/>
      <c r="B29" s="5" t="s">
        <v>6</v>
      </c>
      <c r="C29" s="184" t="s">
        <v>175</v>
      </c>
      <c r="D29" s="184"/>
      <c r="E29" s="184"/>
      <c r="F29" s="97" t="s">
        <v>30</v>
      </c>
      <c r="G29" s="184" t="s">
        <v>175</v>
      </c>
      <c r="H29" s="184"/>
      <c r="I29" s="184"/>
      <c r="J29" s="27"/>
      <c r="K29" s="6" t="s">
        <v>36</v>
      </c>
      <c r="L29" s="6"/>
      <c r="M29" s="6"/>
      <c r="N29" s="13"/>
    </row>
    <row r="30" spans="1:22">
      <c r="A30" s="5"/>
      <c r="B30" s="5" t="s">
        <v>6</v>
      </c>
      <c r="C30" s="184" t="s">
        <v>155</v>
      </c>
      <c r="D30" s="184"/>
      <c r="E30" s="184"/>
      <c r="F30" s="28" t="s">
        <v>30</v>
      </c>
      <c r="G30" s="184" t="s">
        <v>94</v>
      </c>
      <c r="H30" s="184"/>
      <c r="I30" s="184"/>
      <c r="J30" s="27"/>
      <c r="K30" s="6" t="s">
        <v>36</v>
      </c>
      <c r="L30" s="6"/>
      <c r="M30" s="6"/>
      <c r="N30" s="13"/>
    </row>
    <row r="31" spans="1:22" ht="11.25" customHeight="1">
      <c r="A31" s="5"/>
      <c r="B31" s="5" t="s">
        <v>6</v>
      </c>
      <c r="C31" s="184" t="s">
        <v>94</v>
      </c>
      <c r="D31" s="184"/>
      <c r="E31" s="184"/>
      <c r="F31" s="97" t="s">
        <v>30</v>
      </c>
      <c r="G31" s="184" t="s">
        <v>35</v>
      </c>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97" t="s">
        <v>30</v>
      </c>
      <c r="G36" s="207"/>
      <c r="H36" s="207"/>
      <c r="I36" s="207"/>
      <c r="J36" s="31"/>
      <c r="K36" s="6" t="s">
        <v>36</v>
      </c>
      <c r="L36" s="6"/>
      <c r="M36" s="6"/>
      <c r="N36" s="13"/>
    </row>
    <row r="37" spans="1:18">
      <c r="A37" s="5"/>
      <c r="B37" s="5"/>
      <c r="C37" s="207"/>
      <c r="D37" s="207"/>
      <c r="E37" s="207"/>
      <c r="F37" s="97" t="s">
        <v>30</v>
      </c>
      <c r="G37" s="207"/>
      <c r="H37" s="207"/>
      <c r="I37" s="207"/>
      <c r="J37" s="31"/>
      <c r="K37" s="6" t="s">
        <v>36</v>
      </c>
      <c r="L37" s="6"/>
      <c r="M37" s="6"/>
      <c r="N37" s="13"/>
    </row>
    <row r="38" spans="1:18">
      <c r="A38" s="5"/>
      <c r="B38" s="5"/>
      <c r="C38" s="207"/>
      <c r="D38" s="207"/>
      <c r="E38" s="207"/>
      <c r="F38" s="97" t="s">
        <v>30</v>
      </c>
      <c r="G38" s="207"/>
      <c r="H38" s="207"/>
      <c r="I38" s="207"/>
      <c r="J38" s="31"/>
      <c r="K38" s="6" t="s">
        <v>36</v>
      </c>
      <c r="L38" s="6"/>
      <c r="M38" s="6"/>
      <c r="N38" s="13"/>
    </row>
    <row r="39" spans="1:18">
      <c r="A39" s="5"/>
      <c r="B39" s="5"/>
      <c r="C39" s="207"/>
      <c r="D39" s="207"/>
      <c r="E39" s="207"/>
      <c r="F39" s="97" t="s">
        <v>30</v>
      </c>
      <c r="G39" s="207"/>
      <c r="H39" s="207"/>
      <c r="I39" s="207"/>
      <c r="J39" s="31"/>
      <c r="K39" s="6" t="s">
        <v>36</v>
      </c>
      <c r="L39" s="6"/>
      <c r="M39" s="32"/>
      <c r="N39" s="33"/>
    </row>
    <row r="40" spans="1:18">
      <c r="A40" s="5"/>
      <c r="B40" s="5"/>
      <c r="C40" s="207"/>
      <c r="D40" s="207"/>
      <c r="E40" s="207"/>
      <c r="F40" s="97" t="s">
        <v>30</v>
      </c>
      <c r="G40" s="207"/>
      <c r="H40" s="207"/>
      <c r="I40" s="207"/>
      <c r="J40" s="31"/>
      <c r="K40" s="6" t="s">
        <v>36</v>
      </c>
      <c r="L40" s="103"/>
      <c r="M40" s="221">
        <f>M25</f>
        <v>2880</v>
      </c>
      <c r="N40" s="222"/>
    </row>
    <row r="41" spans="1:18">
      <c r="A41" s="5"/>
      <c r="B41" s="5"/>
      <c r="C41" s="207"/>
      <c r="D41" s="207"/>
      <c r="E41" s="207"/>
      <c r="F41" s="97"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98" t="s">
        <v>34</v>
      </c>
      <c r="M43" s="209">
        <f>J43*J44</f>
        <v>0</v>
      </c>
      <c r="N43" s="220"/>
      <c r="P43" s="44"/>
      <c r="Q43" s="6"/>
    </row>
    <row r="44" spans="1:18">
      <c r="A44" s="5"/>
      <c r="B44" s="5"/>
      <c r="C44" s="7"/>
      <c r="D44" s="6"/>
      <c r="E44" s="6"/>
      <c r="F44" s="6"/>
      <c r="G44" s="45"/>
      <c r="I44" s="99" t="s">
        <v>42</v>
      </c>
      <c r="J44" s="46">
        <v>1.6</v>
      </c>
      <c r="K44" s="42"/>
      <c r="L44" s="98" t="s">
        <v>43</v>
      </c>
      <c r="M44" s="209"/>
      <c r="N44" s="220"/>
      <c r="P44" s="44"/>
      <c r="Q44" s="6"/>
    </row>
    <row r="45" spans="1:18">
      <c r="A45" s="5"/>
      <c r="B45" s="5"/>
      <c r="C45" s="7"/>
      <c r="D45" s="6"/>
      <c r="E45" s="6"/>
      <c r="F45" s="6"/>
      <c r="G45" s="45"/>
      <c r="H45" s="47"/>
      <c r="I45" s="47"/>
      <c r="J45" s="42"/>
      <c r="K45" s="42"/>
      <c r="L45" s="98" t="s">
        <v>44</v>
      </c>
      <c r="M45" s="231">
        <f>250*6</f>
        <v>1500</v>
      </c>
      <c r="N45" s="232"/>
      <c r="P45" s="44"/>
      <c r="Q45" s="6"/>
    </row>
    <row r="46" spans="1:18">
      <c r="A46" s="5"/>
      <c r="B46" s="5" t="s">
        <v>45</v>
      </c>
      <c r="C46" s="6"/>
      <c r="D46" s="6"/>
      <c r="E46" s="103"/>
      <c r="F46" s="233">
        <v>0</v>
      </c>
      <c r="G46" s="234"/>
      <c r="H46" s="98"/>
      <c r="I46" s="98"/>
      <c r="J46" s="98"/>
      <c r="K46" s="6" t="s">
        <v>46</v>
      </c>
      <c r="L46" s="103"/>
      <c r="M46" s="186">
        <f>M43+M42+M40+M44+M45</f>
        <v>4380</v>
      </c>
      <c r="N46" s="187"/>
      <c r="O46" s="48"/>
      <c r="P46" s="44"/>
      <c r="Q46" s="11"/>
    </row>
    <row r="47" spans="1:18">
      <c r="A47" s="5"/>
      <c r="B47" s="5" t="s">
        <v>47</v>
      </c>
      <c r="C47" s="6"/>
      <c r="D47" s="6"/>
      <c r="E47" s="103"/>
      <c r="F47" s="225">
        <v>0</v>
      </c>
      <c r="G47" s="226"/>
      <c r="H47" s="98"/>
      <c r="I47" s="98"/>
      <c r="J47" s="98"/>
      <c r="K47" s="6" t="s">
        <v>48</v>
      </c>
      <c r="L47" s="103"/>
      <c r="M47" s="186"/>
      <c r="N47" s="187"/>
      <c r="P47" s="44"/>
      <c r="Q47" s="11"/>
    </row>
    <row r="48" spans="1:18">
      <c r="A48" s="5"/>
      <c r="B48" s="5" t="s">
        <v>49</v>
      </c>
      <c r="C48" s="6"/>
      <c r="D48" s="6"/>
      <c r="E48" s="103"/>
      <c r="F48" s="237">
        <f>SUM(F46:G47)</f>
        <v>0</v>
      </c>
      <c r="G48" s="238"/>
      <c r="H48" s="98"/>
      <c r="I48" s="98"/>
      <c r="J48" s="98"/>
      <c r="K48" s="6"/>
      <c r="L48" s="103"/>
      <c r="M48" s="49"/>
      <c r="N48" s="50"/>
      <c r="P48" s="44"/>
      <c r="Q48" s="51"/>
    </row>
    <row r="49" spans="1:17">
      <c r="A49" s="5"/>
      <c r="B49" s="5" t="s">
        <v>50</v>
      </c>
      <c r="C49" s="6"/>
      <c r="D49" s="6"/>
      <c r="E49" s="103"/>
      <c r="F49" s="225">
        <v>0</v>
      </c>
      <c r="G49" s="226"/>
      <c r="H49" s="98"/>
      <c r="I49" s="98"/>
      <c r="J49" s="98"/>
      <c r="K49" s="6"/>
      <c r="L49" s="103"/>
      <c r="M49" s="49"/>
      <c r="N49" s="50"/>
      <c r="P49" s="44"/>
      <c r="Q49" s="11"/>
    </row>
    <row r="50" spans="1:17">
      <c r="A50" s="5"/>
      <c r="B50" s="5" t="s">
        <v>49</v>
      </c>
      <c r="C50" s="6"/>
      <c r="D50" s="6"/>
      <c r="E50" s="103"/>
      <c r="F50" s="237">
        <f>SUM(F48:G49)</f>
        <v>0</v>
      </c>
      <c r="G50" s="238"/>
      <c r="H50" s="98"/>
      <c r="I50" s="98"/>
      <c r="J50" s="98"/>
      <c r="K50" s="6"/>
      <c r="L50" s="103"/>
      <c r="M50" s="49"/>
      <c r="N50" s="50"/>
      <c r="P50" s="44"/>
      <c r="Q50" s="11"/>
    </row>
    <row r="51" spans="1:17">
      <c r="A51" s="5"/>
      <c r="B51" s="5" t="s">
        <v>34</v>
      </c>
      <c r="C51" s="6"/>
      <c r="D51" s="6"/>
      <c r="E51" s="103"/>
      <c r="F51" s="233">
        <v>0</v>
      </c>
      <c r="G51" s="234"/>
      <c r="H51" s="6"/>
      <c r="I51" s="52" t="s">
        <v>51</v>
      </c>
      <c r="J51" s="39"/>
      <c r="K51" s="39"/>
      <c r="L51" s="39"/>
      <c r="M51" s="39"/>
      <c r="N51" s="53"/>
      <c r="P51" s="44"/>
      <c r="Q51" s="11"/>
    </row>
    <row r="52" spans="1:17">
      <c r="A52" s="5"/>
      <c r="B52" s="5" t="s">
        <v>52</v>
      </c>
      <c r="C52" s="6"/>
      <c r="D52" s="6"/>
      <c r="E52" s="103"/>
      <c r="F52" s="225">
        <v>0</v>
      </c>
      <c r="G52" s="226"/>
      <c r="H52" s="6"/>
      <c r="I52" s="54"/>
      <c r="J52" s="55"/>
      <c r="K52" s="55"/>
      <c r="L52" s="55"/>
      <c r="M52" s="55"/>
      <c r="N52" s="56"/>
      <c r="P52" s="6"/>
      <c r="Q52" s="6"/>
    </row>
    <row r="53" spans="1:17">
      <c r="A53" s="5"/>
      <c r="B53" s="5" t="s">
        <v>44</v>
      </c>
      <c r="C53" s="6"/>
      <c r="D53" s="6"/>
      <c r="E53" s="103" t="s">
        <v>53</v>
      </c>
      <c r="F53" s="225">
        <v>0</v>
      </c>
      <c r="G53" s="226"/>
      <c r="H53" s="6"/>
      <c r="I53" s="54"/>
      <c r="J53" s="55"/>
      <c r="K53" s="55"/>
      <c r="L53" s="55"/>
      <c r="M53" s="55"/>
      <c r="N53" s="56"/>
      <c r="P53" s="6"/>
      <c r="Q53" s="6"/>
    </row>
    <row r="54" spans="1:17">
      <c r="A54" s="5"/>
      <c r="B54" s="5" t="s">
        <v>54</v>
      </c>
      <c r="C54" s="6"/>
      <c r="D54" s="6"/>
      <c r="E54" s="103"/>
      <c r="F54" s="225">
        <v>0</v>
      </c>
      <c r="G54" s="226"/>
      <c r="H54" s="57"/>
      <c r="I54" s="54"/>
      <c r="J54" s="55"/>
      <c r="K54" s="55"/>
      <c r="L54" s="55"/>
      <c r="M54" s="55"/>
      <c r="N54" s="56"/>
      <c r="P54" s="185"/>
      <c r="Q54" s="185"/>
    </row>
    <row r="55" spans="1:17">
      <c r="A55" s="5"/>
      <c r="B55" s="5" t="s">
        <v>48</v>
      </c>
      <c r="C55" s="6"/>
      <c r="D55" s="6"/>
      <c r="E55" s="103"/>
      <c r="F55" s="239">
        <f>SUM(F50:G54)</f>
        <v>0</v>
      </c>
      <c r="G55" s="240"/>
      <c r="H55" s="6"/>
      <c r="I55" s="54"/>
      <c r="J55" s="55"/>
      <c r="K55" s="55"/>
      <c r="L55" s="55"/>
      <c r="M55" s="55"/>
      <c r="N55" s="56"/>
      <c r="P55" s="44"/>
      <c r="Q55" s="6"/>
    </row>
    <row r="56" spans="1:17">
      <c r="A56" s="5"/>
      <c r="B56" s="5" t="s">
        <v>55</v>
      </c>
      <c r="C56" s="6"/>
      <c r="D56" s="6"/>
      <c r="E56" s="103"/>
      <c r="F56" s="241">
        <f>+M46-F55</f>
        <v>4380</v>
      </c>
      <c r="G56" s="242"/>
      <c r="H56" s="6"/>
      <c r="I56" s="58"/>
      <c r="J56" s="31"/>
      <c r="K56" s="31"/>
      <c r="L56" s="31"/>
      <c r="M56" s="31"/>
      <c r="N56" s="59"/>
      <c r="P56" s="44"/>
      <c r="Q56" s="6"/>
    </row>
    <row r="57" spans="1:17" ht="12" thickBot="1">
      <c r="A57" s="5"/>
      <c r="B57" s="60" t="s">
        <v>49</v>
      </c>
      <c r="C57" s="30"/>
      <c r="D57" s="30"/>
      <c r="E57" s="61"/>
      <c r="F57" s="243">
        <f>+F55+F56</f>
        <v>4380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96"/>
      <c r="C59" s="97"/>
      <c r="D59" s="97"/>
      <c r="E59" s="97"/>
      <c r="F59" s="97"/>
      <c r="G59" s="97"/>
      <c r="H59" s="6"/>
      <c r="I59" s="97"/>
      <c r="J59" s="97"/>
      <c r="K59" s="97"/>
      <c r="L59" s="97"/>
      <c r="M59" s="97"/>
      <c r="N59" s="101"/>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182</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V78"/>
  <sheetViews>
    <sheetView topLeftCell="A10" zoomScaleNormal="100" workbookViewId="0">
      <selection activeCell="T29" sqref="T29"/>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32</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9"/>
      <c r="M4" s="99"/>
      <c r="N4" s="10" t="s">
        <v>2</v>
      </c>
    </row>
    <row r="5" spans="1:22">
      <c r="A5" s="5"/>
      <c r="B5" s="5"/>
      <c r="C5" s="6"/>
      <c r="D5" s="6"/>
      <c r="E5" s="6"/>
      <c r="F5" s="6"/>
      <c r="G5" s="11"/>
      <c r="H5" s="6"/>
      <c r="I5" s="6"/>
      <c r="J5" s="6"/>
      <c r="K5" s="6"/>
      <c r="L5" s="99" t="s">
        <v>3</v>
      </c>
      <c r="M5" s="9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11</v>
      </c>
      <c r="K8" s="97" t="s">
        <v>6</v>
      </c>
      <c r="L8" s="184" t="s">
        <v>16</v>
      </c>
      <c r="M8" s="184"/>
      <c r="N8" s="13">
        <v>2019</v>
      </c>
    </row>
    <row r="9" spans="1:22">
      <c r="A9" s="5"/>
      <c r="B9" s="5"/>
      <c r="C9" s="6"/>
      <c r="D9" s="6"/>
      <c r="E9" s="6"/>
      <c r="F9" s="6"/>
      <c r="G9" s="6"/>
      <c r="H9" s="6"/>
      <c r="I9" s="6"/>
      <c r="J9" s="6"/>
      <c r="K9" s="185" t="s">
        <v>8</v>
      </c>
      <c r="L9" s="185"/>
      <c r="M9" s="186">
        <f>M46</f>
        <v>4380</v>
      </c>
      <c r="N9" s="187"/>
    </row>
    <row r="10" spans="1:22" ht="13.5" customHeight="1">
      <c r="A10" s="5"/>
      <c r="B10" s="5" t="s">
        <v>9</v>
      </c>
      <c r="C10" s="6"/>
      <c r="D10" s="6"/>
      <c r="E10" s="6"/>
      <c r="F10" s="6"/>
      <c r="G10" s="6"/>
      <c r="H10" s="6"/>
      <c r="I10" s="6"/>
      <c r="J10" s="6"/>
      <c r="K10" s="6"/>
      <c r="L10" s="6"/>
      <c r="M10" s="6"/>
      <c r="N10" s="13"/>
    </row>
    <row r="11" spans="1:22">
      <c r="A11" s="102"/>
      <c r="B11" s="176">
        <f>$M$9</f>
        <v>4380</v>
      </c>
      <c r="C11" s="177"/>
      <c r="D11" s="178" t="s">
        <v>176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173</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00">
        <v>12</v>
      </c>
      <c r="F16" s="97" t="s">
        <v>6</v>
      </c>
      <c r="G16" s="184" t="s">
        <v>16</v>
      </c>
      <c r="H16" s="184"/>
      <c r="I16" s="97" t="s">
        <v>14</v>
      </c>
      <c r="J16" s="100">
        <v>14</v>
      </c>
      <c r="K16" s="97"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97"/>
      <c r="F23" s="184" t="s">
        <v>28</v>
      </c>
      <c r="G23" s="184"/>
      <c r="H23" s="6"/>
      <c r="I23" s="6"/>
      <c r="J23" s="11"/>
      <c r="K23" s="6"/>
      <c r="L23" s="6"/>
      <c r="M23" s="6"/>
      <c r="N23" s="13"/>
    </row>
    <row r="24" spans="1:22">
      <c r="A24" s="5"/>
      <c r="B24" s="5" t="s">
        <v>29</v>
      </c>
      <c r="C24" s="6"/>
      <c r="D24" s="23">
        <v>2</v>
      </c>
      <c r="E24" s="97" t="s">
        <v>30</v>
      </c>
      <c r="F24" s="209">
        <v>1120</v>
      </c>
      <c r="G24" s="210"/>
      <c r="H24" s="6" t="s">
        <v>31</v>
      </c>
      <c r="I24" s="6"/>
      <c r="J24" s="24"/>
      <c r="K24" s="6"/>
      <c r="L24" s="6"/>
      <c r="M24" s="211"/>
      <c r="N24" s="212"/>
    </row>
    <row r="25" spans="1:22">
      <c r="A25" s="5"/>
      <c r="B25" s="5" t="s">
        <v>29</v>
      </c>
      <c r="C25" s="6"/>
      <c r="D25" s="23">
        <v>1</v>
      </c>
      <c r="E25" s="97" t="s">
        <v>30</v>
      </c>
      <c r="F25" s="213">
        <v>640</v>
      </c>
      <c r="G25" s="213"/>
      <c r="H25" s="6" t="s">
        <v>32</v>
      </c>
      <c r="I25" s="6"/>
      <c r="J25" s="11"/>
      <c r="K25" s="6" t="s">
        <v>33</v>
      </c>
      <c r="L25" s="6"/>
      <c r="M25" s="221">
        <f>D24*F24+D25*F25</f>
        <v>2880</v>
      </c>
      <c r="N25" s="222"/>
    </row>
    <row r="26" spans="1:22">
      <c r="A26" s="5"/>
      <c r="B26" s="22" t="s">
        <v>34</v>
      </c>
      <c r="C26" s="6"/>
      <c r="D26" s="25"/>
      <c r="E26" s="97"/>
      <c r="F26" s="215"/>
      <c r="G26" s="215"/>
      <c r="H26" s="6"/>
      <c r="I26" s="6"/>
      <c r="J26" s="6"/>
      <c r="K26" s="6"/>
      <c r="L26" s="6"/>
      <c r="M26" s="216"/>
      <c r="N26" s="217"/>
    </row>
    <row r="27" spans="1:22" ht="12">
      <c r="A27" s="5"/>
      <c r="B27" s="5" t="s">
        <v>6</v>
      </c>
      <c r="C27" s="184" t="s">
        <v>35</v>
      </c>
      <c r="D27" s="184"/>
      <c r="E27" s="184"/>
      <c r="F27" s="97" t="s">
        <v>30</v>
      </c>
      <c r="G27" s="184" t="s">
        <v>94</v>
      </c>
      <c r="H27" s="184"/>
      <c r="I27" s="184"/>
      <c r="J27" s="27"/>
      <c r="K27" s="6" t="s">
        <v>36</v>
      </c>
      <c r="L27" s="6"/>
      <c r="M27" s="218"/>
      <c r="N27" s="219"/>
    </row>
    <row r="28" spans="1:22">
      <c r="A28" s="5"/>
      <c r="B28" s="5" t="s">
        <v>6</v>
      </c>
      <c r="C28" s="184" t="s">
        <v>94</v>
      </c>
      <c r="D28" s="184"/>
      <c r="E28" s="184"/>
      <c r="F28" s="28" t="s">
        <v>30</v>
      </c>
      <c r="G28" s="184" t="s">
        <v>174</v>
      </c>
      <c r="H28" s="184"/>
      <c r="I28" s="184"/>
      <c r="J28" s="27"/>
      <c r="K28" s="6" t="s">
        <v>36</v>
      </c>
      <c r="L28" s="6"/>
      <c r="M28" s="6"/>
      <c r="N28" s="29"/>
    </row>
    <row r="29" spans="1:22">
      <c r="A29" s="5"/>
      <c r="B29" s="5" t="s">
        <v>6</v>
      </c>
      <c r="C29" s="184" t="s">
        <v>175</v>
      </c>
      <c r="D29" s="184"/>
      <c r="E29" s="184"/>
      <c r="F29" s="97" t="s">
        <v>30</v>
      </c>
      <c r="G29" s="184" t="s">
        <v>175</v>
      </c>
      <c r="H29" s="184"/>
      <c r="I29" s="184"/>
      <c r="J29" s="27"/>
      <c r="K29" s="6" t="s">
        <v>36</v>
      </c>
      <c r="L29" s="6"/>
      <c r="M29" s="6"/>
      <c r="N29" s="13"/>
    </row>
    <row r="30" spans="1:22">
      <c r="A30" s="5"/>
      <c r="B30" s="5" t="s">
        <v>6</v>
      </c>
      <c r="C30" s="184" t="s">
        <v>155</v>
      </c>
      <c r="D30" s="184"/>
      <c r="E30" s="184"/>
      <c r="F30" s="28" t="s">
        <v>30</v>
      </c>
      <c r="G30" s="184" t="s">
        <v>94</v>
      </c>
      <c r="H30" s="184"/>
      <c r="I30" s="184"/>
      <c r="J30" s="27"/>
      <c r="K30" s="6" t="s">
        <v>36</v>
      </c>
      <c r="L30" s="6"/>
      <c r="M30" s="6"/>
      <c r="N30" s="13"/>
    </row>
    <row r="31" spans="1:22" ht="11.25" customHeight="1">
      <c r="A31" s="5"/>
      <c r="B31" s="5" t="s">
        <v>6</v>
      </c>
      <c r="C31" s="184" t="s">
        <v>94</v>
      </c>
      <c r="D31" s="184"/>
      <c r="E31" s="184"/>
      <c r="F31" s="97" t="s">
        <v>30</v>
      </c>
      <c r="G31" s="184" t="s">
        <v>35</v>
      </c>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97" t="s">
        <v>30</v>
      </c>
      <c r="G36" s="207"/>
      <c r="H36" s="207"/>
      <c r="I36" s="207"/>
      <c r="J36" s="31"/>
      <c r="K36" s="6" t="s">
        <v>36</v>
      </c>
      <c r="L36" s="6"/>
      <c r="M36" s="6"/>
      <c r="N36" s="13"/>
    </row>
    <row r="37" spans="1:18">
      <c r="A37" s="5"/>
      <c r="B37" s="5"/>
      <c r="C37" s="207"/>
      <c r="D37" s="207"/>
      <c r="E37" s="207"/>
      <c r="F37" s="97" t="s">
        <v>30</v>
      </c>
      <c r="G37" s="207"/>
      <c r="H37" s="207"/>
      <c r="I37" s="207"/>
      <c r="J37" s="31"/>
      <c r="K37" s="6" t="s">
        <v>36</v>
      </c>
      <c r="L37" s="6"/>
      <c r="M37" s="6"/>
      <c r="N37" s="13"/>
    </row>
    <row r="38" spans="1:18">
      <c r="A38" s="5"/>
      <c r="B38" s="5"/>
      <c r="C38" s="207"/>
      <c r="D38" s="207"/>
      <c r="E38" s="207"/>
      <c r="F38" s="97" t="s">
        <v>30</v>
      </c>
      <c r="G38" s="207"/>
      <c r="H38" s="207"/>
      <c r="I38" s="207"/>
      <c r="J38" s="31"/>
      <c r="K38" s="6" t="s">
        <v>36</v>
      </c>
      <c r="L38" s="6"/>
      <c r="M38" s="6"/>
      <c r="N38" s="13"/>
    </row>
    <row r="39" spans="1:18">
      <c r="A39" s="5"/>
      <c r="B39" s="5"/>
      <c r="C39" s="207"/>
      <c r="D39" s="207"/>
      <c r="E39" s="207"/>
      <c r="F39" s="97" t="s">
        <v>30</v>
      </c>
      <c r="G39" s="207"/>
      <c r="H39" s="207"/>
      <c r="I39" s="207"/>
      <c r="J39" s="31"/>
      <c r="K39" s="6" t="s">
        <v>36</v>
      </c>
      <c r="L39" s="6"/>
      <c r="M39" s="32"/>
      <c r="N39" s="33"/>
    </row>
    <row r="40" spans="1:18">
      <c r="A40" s="5"/>
      <c r="B40" s="5"/>
      <c r="C40" s="207"/>
      <c r="D40" s="207"/>
      <c r="E40" s="207"/>
      <c r="F40" s="97" t="s">
        <v>30</v>
      </c>
      <c r="G40" s="207"/>
      <c r="H40" s="207"/>
      <c r="I40" s="207"/>
      <c r="J40" s="31"/>
      <c r="K40" s="6" t="s">
        <v>36</v>
      </c>
      <c r="L40" s="103"/>
      <c r="M40" s="221">
        <f>M25</f>
        <v>2880</v>
      </c>
      <c r="N40" s="222"/>
    </row>
    <row r="41" spans="1:18">
      <c r="A41" s="5"/>
      <c r="B41" s="5"/>
      <c r="C41" s="207"/>
      <c r="D41" s="207"/>
      <c r="E41" s="207"/>
      <c r="F41" s="97"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98" t="s">
        <v>34</v>
      </c>
      <c r="M43" s="209">
        <f>J43*J44</f>
        <v>0</v>
      </c>
      <c r="N43" s="220"/>
      <c r="P43" s="44"/>
      <c r="Q43" s="6"/>
    </row>
    <row r="44" spans="1:18">
      <c r="A44" s="5"/>
      <c r="B44" s="5"/>
      <c r="C44" s="7"/>
      <c r="D44" s="6"/>
      <c r="E44" s="6"/>
      <c r="F44" s="6"/>
      <c r="G44" s="45"/>
      <c r="I44" s="99" t="s">
        <v>42</v>
      </c>
      <c r="J44" s="46">
        <v>1.6</v>
      </c>
      <c r="K44" s="42"/>
      <c r="L44" s="98" t="s">
        <v>43</v>
      </c>
      <c r="M44" s="209"/>
      <c r="N44" s="220"/>
      <c r="P44" s="44"/>
      <c r="Q44" s="6"/>
    </row>
    <row r="45" spans="1:18">
      <c r="A45" s="5"/>
      <c r="B45" s="5"/>
      <c r="C45" s="7"/>
      <c r="D45" s="6"/>
      <c r="E45" s="6"/>
      <c r="F45" s="6"/>
      <c r="G45" s="45"/>
      <c r="H45" s="47"/>
      <c r="I45" s="47"/>
      <c r="J45" s="42"/>
      <c r="K45" s="42"/>
      <c r="L45" s="98" t="s">
        <v>44</v>
      </c>
      <c r="M45" s="231">
        <f>250*6</f>
        <v>1500</v>
      </c>
      <c r="N45" s="232"/>
      <c r="P45" s="44"/>
      <c r="Q45" s="6"/>
    </row>
    <row r="46" spans="1:18">
      <c r="A46" s="5"/>
      <c r="B46" s="5" t="s">
        <v>45</v>
      </c>
      <c r="C46" s="6"/>
      <c r="D46" s="6"/>
      <c r="E46" s="103"/>
      <c r="F46" s="233">
        <v>0</v>
      </c>
      <c r="G46" s="234"/>
      <c r="H46" s="98"/>
      <c r="I46" s="98"/>
      <c r="J46" s="98"/>
      <c r="K46" s="6" t="s">
        <v>46</v>
      </c>
      <c r="L46" s="103"/>
      <c r="M46" s="186">
        <f>M43+M42+M40+M44+M45</f>
        <v>4380</v>
      </c>
      <c r="N46" s="187"/>
      <c r="O46" s="48"/>
      <c r="P46" s="44"/>
      <c r="Q46" s="11"/>
    </row>
    <row r="47" spans="1:18">
      <c r="A47" s="5"/>
      <c r="B47" s="5" t="s">
        <v>47</v>
      </c>
      <c r="C47" s="6"/>
      <c r="D47" s="6"/>
      <c r="E47" s="103"/>
      <c r="F47" s="225">
        <v>0</v>
      </c>
      <c r="G47" s="226"/>
      <c r="H47" s="98"/>
      <c r="I47" s="98"/>
      <c r="J47" s="98"/>
      <c r="K47" s="6" t="s">
        <v>48</v>
      </c>
      <c r="L47" s="103"/>
      <c r="M47" s="186"/>
      <c r="N47" s="187"/>
      <c r="P47" s="44"/>
      <c r="Q47" s="11"/>
    </row>
    <row r="48" spans="1:18">
      <c r="A48" s="5"/>
      <c r="B48" s="5" t="s">
        <v>49</v>
      </c>
      <c r="C48" s="6"/>
      <c r="D48" s="6"/>
      <c r="E48" s="103"/>
      <c r="F48" s="237">
        <f>SUM(F46:G47)</f>
        <v>0</v>
      </c>
      <c r="G48" s="238"/>
      <c r="H48" s="98"/>
      <c r="I48" s="98"/>
      <c r="J48" s="98"/>
      <c r="K48" s="6"/>
      <c r="L48" s="103"/>
      <c r="M48" s="49"/>
      <c r="N48" s="50"/>
      <c r="P48" s="44"/>
      <c r="Q48" s="51"/>
    </row>
    <row r="49" spans="1:17">
      <c r="A49" s="5"/>
      <c r="B49" s="5" t="s">
        <v>50</v>
      </c>
      <c r="C49" s="6"/>
      <c r="D49" s="6"/>
      <c r="E49" s="103"/>
      <c r="F49" s="225">
        <v>0</v>
      </c>
      <c r="G49" s="226"/>
      <c r="H49" s="98"/>
      <c r="I49" s="98"/>
      <c r="J49" s="98"/>
      <c r="K49" s="6"/>
      <c r="L49" s="103"/>
      <c r="M49" s="49"/>
      <c r="N49" s="50"/>
      <c r="P49" s="44"/>
      <c r="Q49" s="11"/>
    </row>
    <row r="50" spans="1:17">
      <c r="A50" s="5"/>
      <c r="B50" s="5" t="s">
        <v>49</v>
      </c>
      <c r="C50" s="6"/>
      <c r="D50" s="6"/>
      <c r="E50" s="103"/>
      <c r="F50" s="237">
        <f>SUM(F48:G49)</f>
        <v>0</v>
      </c>
      <c r="G50" s="238"/>
      <c r="H50" s="98"/>
      <c r="I50" s="98"/>
      <c r="J50" s="98"/>
      <c r="K50" s="6"/>
      <c r="L50" s="103"/>
      <c r="M50" s="49"/>
      <c r="N50" s="50"/>
      <c r="P50" s="44"/>
      <c r="Q50" s="11"/>
    </row>
    <row r="51" spans="1:17">
      <c r="A51" s="5"/>
      <c r="B51" s="5" t="s">
        <v>34</v>
      </c>
      <c r="C51" s="6"/>
      <c r="D51" s="6"/>
      <c r="E51" s="103"/>
      <c r="F51" s="233">
        <v>0</v>
      </c>
      <c r="G51" s="234"/>
      <c r="H51" s="6"/>
      <c r="I51" s="52" t="s">
        <v>51</v>
      </c>
      <c r="J51" s="39"/>
      <c r="K51" s="39"/>
      <c r="L51" s="39"/>
      <c r="M51" s="39"/>
      <c r="N51" s="53"/>
      <c r="P51" s="44"/>
      <c r="Q51" s="11"/>
    </row>
    <row r="52" spans="1:17">
      <c r="A52" s="5"/>
      <c r="B52" s="5" t="s">
        <v>52</v>
      </c>
      <c r="C52" s="6"/>
      <c r="D52" s="6"/>
      <c r="E52" s="103"/>
      <c r="F52" s="225">
        <v>0</v>
      </c>
      <c r="G52" s="226"/>
      <c r="H52" s="6"/>
      <c r="I52" s="54"/>
      <c r="J52" s="55"/>
      <c r="K52" s="55"/>
      <c r="L52" s="55"/>
      <c r="M52" s="55"/>
      <c r="N52" s="56"/>
      <c r="P52" s="6"/>
      <c r="Q52" s="6"/>
    </row>
    <row r="53" spans="1:17">
      <c r="A53" s="5"/>
      <c r="B53" s="5" t="s">
        <v>44</v>
      </c>
      <c r="C53" s="6"/>
      <c r="D53" s="6"/>
      <c r="E53" s="103" t="s">
        <v>53</v>
      </c>
      <c r="F53" s="225">
        <v>0</v>
      </c>
      <c r="G53" s="226"/>
      <c r="H53" s="6"/>
      <c r="I53" s="54"/>
      <c r="J53" s="55"/>
      <c r="K53" s="55"/>
      <c r="L53" s="55"/>
      <c r="M53" s="55"/>
      <c r="N53" s="56"/>
      <c r="P53" s="6"/>
      <c r="Q53" s="6"/>
    </row>
    <row r="54" spans="1:17">
      <c r="A54" s="5"/>
      <c r="B54" s="5" t="s">
        <v>54</v>
      </c>
      <c r="C54" s="6"/>
      <c r="D54" s="6"/>
      <c r="E54" s="103"/>
      <c r="F54" s="225">
        <v>0</v>
      </c>
      <c r="G54" s="226"/>
      <c r="H54" s="57"/>
      <c r="I54" s="54"/>
      <c r="J54" s="55"/>
      <c r="K54" s="55"/>
      <c r="L54" s="55"/>
      <c r="M54" s="55"/>
      <c r="N54" s="56"/>
      <c r="P54" s="185"/>
      <c r="Q54" s="185"/>
    </row>
    <row r="55" spans="1:17">
      <c r="A55" s="5"/>
      <c r="B55" s="5" t="s">
        <v>48</v>
      </c>
      <c r="C55" s="6"/>
      <c r="D55" s="6"/>
      <c r="E55" s="103"/>
      <c r="F55" s="239">
        <f>SUM(F50:G54)</f>
        <v>0</v>
      </c>
      <c r="G55" s="240"/>
      <c r="H55" s="6"/>
      <c r="I55" s="54"/>
      <c r="J55" s="55"/>
      <c r="K55" s="55"/>
      <c r="L55" s="55"/>
      <c r="M55" s="55"/>
      <c r="N55" s="56"/>
      <c r="P55" s="44"/>
      <c r="Q55" s="6"/>
    </row>
    <row r="56" spans="1:17">
      <c r="A56" s="5"/>
      <c r="B56" s="5" t="s">
        <v>55</v>
      </c>
      <c r="C56" s="6"/>
      <c r="D56" s="6"/>
      <c r="E56" s="103"/>
      <c r="F56" s="241">
        <f>+M46-F55</f>
        <v>4380</v>
      </c>
      <c r="G56" s="242"/>
      <c r="H56" s="6"/>
      <c r="I56" s="58"/>
      <c r="J56" s="31"/>
      <c r="K56" s="31"/>
      <c r="L56" s="31"/>
      <c r="M56" s="31"/>
      <c r="N56" s="59"/>
      <c r="P56" s="44"/>
      <c r="Q56" s="6"/>
    </row>
    <row r="57" spans="1:17" ht="12" thickBot="1">
      <c r="A57" s="5"/>
      <c r="B57" s="60" t="s">
        <v>49</v>
      </c>
      <c r="C57" s="30"/>
      <c r="D57" s="30"/>
      <c r="E57" s="61"/>
      <c r="F57" s="243">
        <f>+F55+F56</f>
        <v>4380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96"/>
      <c r="C59" s="97"/>
      <c r="D59" s="97"/>
      <c r="E59" s="97"/>
      <c r="F59" s="97"/>
      <c r="G59" s="97"/>
      <c r="H59" s="6"/>
      <c r="I59" s="97"/>
      <c r="J59" s="97"/>
      <c r="K59" s="97"/>
      <c r="L59" s="97"/>
      <c r="M59" s="97"/>
      <c r="N59" s="101"/>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167</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V78"/>
  <sheetViews>
    <sheetView topLeftCell="A19" zoomScaleNormal="100" workbookViewId="0">
      <selection activeCell="U22" sqref="U2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31</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640</v>
      </c>
      <c r="N9" s="187"/>
    </row>
    <row r="10" spans="1:22" ht="13.5" customHeight="1">
      <c r="A10" s="5"/>
      <c r="B10" s="5" t="s">
        <v>9</v>
      </c>
      <c r="C10" s="6"/>
      <c r="D10" s="6"/>
      <c r="E10" s="6"/>
      <c r="F10" s="6"/>
      <c r="G10" s="6"/>
      <c r="H10" s="6"/>
      <c r="I10" s="6"/>
      <c r="J10" s="6"/>
      <c r="K10" s="6"/>
      <c r="L10" s="6"/>
      <c r="M10" s="6"/>
      <c r="N10" s="13"/>
    </row>
    <row r="11" spans="1:22">
      <c r="A11" s="94"/>
      <c r="B11" s="176">
        <f>$M$9</f>
        <v>640</v>
      </c>
      <c r="C11" s="177"/>
      <c r="D11" s="178" t="s">
        <v>172</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169</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11</v>
      </c>
      <c r="F16" s="89" t="s">
        <v>6</v>
      </c>
      <c r="G16" s="184" t="s">
        <v>16</v>
      </c>
      <c r="H16" s="184"/>
      <c r="I16" s="89" t="s">
        <v>14</v>
      </c>
      <c r="J16" s="92">
        <v>11</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c r="E24" s="89" t="s">
        <v>30</v>
      </c>
      <c r="F24" s="209"/>
      <c r="G24" s="210"/>
      <c r="H24" s="6" t="s">
        <v>31</v>
      </c>
      <c r="I24" s="6"/>
      <c r="J24" s="24"/>
      <c r="K24" s="6"/>
      <c r="L24" s="6"/>
      <c r="M24" s="211"/>
      <c r="N24" s="212"/>
    </row>
    <row r="25" spans="1:22">
      <c r="A25" s="5"/>
      <c r="B25" s="5" t="s">
        <v>29</v>
      </c>
      <c r="C25" s="6"/>
      <c r="D25" s="23">
        <v>1</v>
      </c>
      <c r="E25" s="89" t="s">
        <v>30</v>
      </c>
      <c r="F25" s="213">
        <v>640</v>
      </c>
      <c r="G25" s="213"/>
      <c r="H25" s="6" t="s">
        <v>32</v>
      </c>
      <c r="I25" s="6"/>
      <c r="J25" s="11"/>
      <c r="K25" s="6" t="s">
        <v>33</v>
      </c>
      <c r="L25" s="6"/>
      <c r="M25" s="221">
        <f>D24*F24+D25*F25</f>
        <v>640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139</v>
      </c>
      <c r="H27" s="184"/>
      <c r="I27" s="184"/>
      <c r="J27" s="27"/>
      <c r="K27" s="6" t="s">
        <v>36</v>
      </c>
      <c r="L27" s="6"/>
      <c r="M27" s="218"/>
      <c r="N27" s="219"/>
    </row>
    <row r="28" spans="1:22">
      <c r="A28" s="5"/>
      <c r="B28" s="5" t="s">
        <v>6</v>
      </c>
      <c r="C28" s="184" t="s">
        <v>139</v>
      </c>
      <c r="D28" s="184"/>
      <c r="E28" s="184"/>
      <c r="F28" s="28" t="s">
        <v>30</v>
      </c>
      <c r="G28" s="184" t="s">
        <v>35</v>
      </c>
      <c r="H28" s="184"/>
      <c r="I28" s="184"/>
      <c r="J28" s="27"/>
      <c r="K28" s="6" t="s">
        <v>36</v>
      </c>
      <c r="L28" s="6"/>
      <c r="M28" s="6"/>
      <c r="N28" s="29"/>
    </row>
    <row r="29" spans="1:22">
      <c r="A29" s="5"/>
      <c r="B29" s="5" t="s">
        <v>6</v>
      </c>
      <c r="C29" s="184" t="s">
        <v>37</v>
      </c>
      <c r="D29" s="184"/>
      <c r="E29" s="184"/>
      <c r="F29" s="89" t="s">
        <v>30</v>
      </c>
      <c r="G29" s="184" t="s">
        <v>37</v>
      </c>
      <c r="H29" s="184"/>
      <c r="I29" s="184"/>
      <c r="J29" s="27"/>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640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90" t="s">
        <v>34</v>
      </c>
      <c r="M43" s="209">
        <f>J43*J44</f>
        <v>0</v>
      </c>
      <c r="N43" s="220"/>
      <c r="P43" s="44"/>
      <c r="Q43" s="6"/>
    </row>
    <row r="44" spans="1:18">
      <c r="A44" s="5"/>
      <c r="B44" s="5"/>
      <c r="C44" s="7"/>
      <c r="D44" s="6"/>
      <c r="E44" s="6"/>
      <c r="F44" s="6"/>
      <c r="G44" s="45"/>
      <c r="I44" s="91" t="s">
        <v>42</v>
      </c>
      <c r="J44" s="46">
        <v>2.2000000000000002</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640</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640</v>
      </c>
      <c r="G56" s="242"/>
      <c r="H56" s="6"/>
      <c r="I56" s="58"/>
      <c r="J56" s="31"/>
      <c r="K56" s="31"/>
      <c r="L56" s="31"/>
      <c r="M56" s="31"/>
      <c r="N56" s="59"/>
      <c r="P56" s="44"/>
      <c r="Q56" s="6"/>
    </row>
    <row r="57" spans="1:17" ht="12" thickBot="1">
      <c r="A57" s="5"/>
      <c r="B57" s="60" t="s">
        <v>49</v>
      </c>
      <c r="C57" s="30"/>
      <c r="D57" s="30"/>
      <c r="E57" s="61"/>
      <c r="F57" s="243">
        <f>+F55+F56</f>
        <v>640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170</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171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V78"/>
  <sheetViews>
    <sheetView topLeftCell="A28" zoomScaleNormal="100" workbookViewId="0">
      <selection activeCell="B16" sqref="B16"/>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30</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640</v>
      </c>
      <c r="N9" s="187"/>
    </row>
    <row r="10" spans="1:22" ht="13.5" customHeight="1">
      <c r="A10" s="5"/>
      <c r="B10" s="5" t="s">
        <v>9</v>
      </c>
      <c r="C10" s="6"/>
      <c r="D10" s="6"/>
      <c r="E10" s="6"/>
      <c r="F10" s="6"/>
      <c r="G10" s="6"/>
      <c r="H10" s="6"/>
      <c r="I10" s="6"/>
      <c r="J10" s="6"/>
      <c r="K10" s="6"/>
      <c r="L10" s="6"/>
      <c r="M10" s="6"/>
      <c r="N10" s="13"/>
    </row>
    <row r="11" spans="1:22">
      <c r="A11" s="94"/>
      <c r="B11" s="176">
        <f>$M$9</f>
        <v>640</v>
      </c>
      <c r="C11" s="177"/>
      <c r="D11" s="178" t="s">
        <v>168</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169</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11</v>
      </c>
      <c r="F16" s="89" t="s">
        <v>6</v>
      </c>
      <c r="G16" s="184" t="s">
        <v>16</v>
      </c>
      <c r="H16" s="184"/>
      <c r="I16" s="89" t="s">
        <v>14</v>
      </c>
      <c r="J16" s="92">
        <v>11</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c r="E24" s="89" t="s">
        <v>30</v>
      </c>
      <c r="F24" s="209"/>
      <c r="G24" s="210"/>
      <c r="H24" s="6" t="s">
        <v>31</v>
      </c>
      <c r="I24" s="6"/>
      <c r="J24" s="24"/>
      <c r="K24" s="6"/>
      <c r="L24" s="6"/>
      <c r="M24" s="211"/>
      <c r="N24" s="212"/>
    </row>
    <row r="25" spans="1:22">
      <c r="A25" s="5"/>
      <c r="B25" s="5" t="s">
        <v>29</v>
      </c>
      <c r="C25" s="6"/>
      <c r="D25" s="23">
        <v>1</v>
      </c>
      <c r="E25" s="89" t="s">
        <v>30</v>
      </c>
      <c r="F25" s="213">
        <v>640</v>
      </c>
      <c r="G25" s="213"/>
      <c r="H25" s="6" t="s">
        <v>32</v>
      </c>
      <c r="I25" s="6"/>
      <c r="J25" s="11"/>
      <c r="K25" s="6" t="s">
        <v>33</v>
      </c>
      <c r="L25" s="6"/>
      <c r="M25" s="221">
        <f>D24*F24+D25*F25</f>
        <v>640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139</v>
      </c>
      <c r="H27" s="184"/>
      <c r="I27" s="184"/>
      <c r="J27" s="27"/>
      <c r="K27" s="6" t="s">
        <v>36</v>
      </c>
      <c r="L27" s="6"/>
      <c r="M27" s="218"/>
      <c r="N27" s="219"/>
    </row>
    <row r="28" spans="1:22">
      <c r="A28" s="5"/>
      <c r="B28" s="5" t="s">
        <v>6</v>
      </c>
      <c r="C28" s="184" t="s">
        <v>139</v>
      </c>
      <c r="D28" s="184"/>
      <c r="E28" s="184"/>
      <c r="F28" s="28" t="s">
        <v>30</v>
      </c>
      <c r="G28" s="184" t="s">
        <v>35</v>
      </c>
      <c r="H28" s="184"/>
      <c r="I28" s="184"/>
      <c r="J28" s="27"/>
      <c r="K28" s="6" t="s">
        <v>36</v>
      </c>
      <c r="L28" s="6"/>
      <c r="M28" s="6"/>
      <c r="N28" s="29"/>
    </row>
    <row r="29" spans="1:22">
      <c r="A29" s="5"/>
      <c r="B29" s="5" t="s">
        <v>6</v>
      </c>
      <c r="C29" s="184" t="s">
        <v>37</v>
      </c>
      <c r="D29" s="184"/>
      <c r="E29" s="184"/>
      <c r="F29" s="89" t="s">
        <v>30</v>
      </c>
      <c r="G29" s="184" t="s">
        <v>37</v>
      </c>
      <c r="H29" s="184"/>
      <c r="I29" s="184"/>
      <c r="J29" s="27"/>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640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90" t="s">
        <v>34</v>
      </c>
      <c r="M43" s="209">
        <f>J43*J44</f>
        <v>0</v>
      </c>
      <c r="N43" s="220"/>
      <c r="P43" s="44"/>
      <c r="Q43" s="6"/>
    </row>
    <row r="44" spans="1:18">
      <c r="A44" s="5"/>
      <c r="B44" s="5"/>
      <c r="C44" s="7"/>
      <c r="D44" s="6"/>
      <c r="E44" s="6"/>
      <c r="F44" s="6"/>
      <c r="G44" s="45"/>
      <c r="I44" s="91" t="s">
        <v>42</v>
      </c>
      <c r="J44" s="46">
        <v>2.2000000000000002</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640</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640</v>
      </c>
      <c r="G56" s="242"/>
      <c r="H56" s="6"/>
      <c r="I56" s="58"/>
      <c r="J56" s="31"/>
      <c r="K56" s="31"/>
      <c r="L56" s="31"/>
      <c r="M56" s="31"/>
      <c r="N56" s="59"/>
      <c r="P56" s="44"/>
      <c r="Q56" s="6"/>
    </row>
    <row r="57" spans="1:17" ht="12" thickBot="1">
      <c r="A57" s="5"/>
      <c r="B57" s="60" t="s">
        <v>49</v>
      </c>
      <c r="C57" s="30"/>
      <c r="D57" s="30"/>
      <c r="E57" s="61"/>
      <c r="F57" s="243">
        <f>+F55+F56</f>
        <v>640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167</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V78"/>
  <sheetViews>
    <sheetView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29</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2476</v>
      </c>
      <c r="N9" s="187"/>
    </row>
    <row r="10" spans="1:22" ht="13.5" customHeight="1">
      <c r="A10" s="5"/>
      <c r="B10" s="5" t="s">
        <v>9</v>
      </c>
      <c r="C10" s="6"/>
      <c r="D10" s="6"/>
      <c r="E10" s="6"/>
      <c r="F10" s="6"/>
      <c r="G10" s="6"/>
      <c r="H10" s="6"/>
      <c r="I10" s="6"/>
      <c r="J10" s="6"/>
      <c r="K10" s="6"/>
      <c r="L10" s="6"/>
      <c r="M10" s="6"/>
      <c r="N10" s="13"/>
    </row>
    <row r="11" spans="1:22">
      <c r="A11" s="94"/>
      <c r="B11" s="176">
        <f>$M$9</f>
        <v>2476</v>
      </c>
      <c r="C11" s="177"/>
      <c r="D11" s="178" t="s">
        <v>165</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166</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11</v>
      </c>
      <c r="F16" s="89" t="s">
        <v>6</v>
      </c>
      <c r="G16" s="184" t="s">
        <v>16</v>
      </c>
      <c r="H16" s="184"/>
      <c r="I16" s="89" t="s">
        <v>14</v>
      </c>
      <c r="J16" s="92">
        <v>11</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c r="E24" s="89" t="s">
        <v>30</v>
      </c>
      <c r="F24" s="209"/>
      <c r="G24" s="210"/>
      <c r="H24" s="6" t="s">
        <v>31</v>
      </c>
      <c r="I24" s="6"/>
      <c r="J24" s="24"/>
      <c r="K24" s="6"/>
      <c r="L24" s="6"/>
      <c r="M24" s="211"/>
      <c r="N24" s="212"/>
    </row>
    <row r="25" spans="1:22">
      <c r="A25" s="5"/>
      <c r="B25" s="5" t="s">
        <v>29</v>
      </c>
      <c r="C25" s="6"/>
      <c r="D25" s="23">
        <v>1</v>
      </c>
      <c r="E25" s="89" t="s">
        <v>30</v>
      </c>
      <c r="F25" s="213">
        <v>640</v>
      </c>
      <c r="G25" s="213"/>
      <c r="H25" s="6" t="s">
        <v>32</v>
      </c>
      <c r="I25" s="6"/>
      <c r="J25" s="11"/>
      <c r="K25" s="6" t="s">
        <v>33</v>
      </c>
      <c r="L25" s="6"/>
      <c r="M25" s="221">
        <f>D24*F24+D25*F25</f>
        <v>640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139</v>
      </c>
      <c r="H27" s="184"/>
      <c r="I27" s="184"/>
      <c r="J27" s="27">
        <v>240</v>
      </c>
      <c r="K27" s="6" t="s">
        <v>36</v>
      </c>
      <c r="L27" s="6"/>
      <c r="M27" s="218"/>
      <c r="N27" s="219"/>
    </row>
    <row r="28" spans="1:22">
      <c r="A28" s="5"/>
      <c r="B28" s="5" t="s">
        <v>6</v>
      </c>
      <c r="C28" s="184" t="s">
        <v>139</v>
      </c>
      <c r="D28" s="184"/>
      <c r="E28" s="184"/>
      <c r="F28" s="28" t="s">
        <v>30</v>
      </c>
      <c r="G28" s="184" t="s">
        <v>35</v>
      </c>
      <c r="H28" s="184"/>
      <c r="I28" s="184"/>
      <c r="J28" s="27">
        <v>240</v>
      </c>
      <c r="K28" s="6" t="s">
        <v>36</v>
      </c>
      <c r="L28" s="6"/>
      <c r="M28" s="6"/>
      <c r="N28" s="29"/>
    </row>
    <row r="29" spans="1:22">
      <c r="A29" s="5"/>
      <c r="B29" s="5" t="s">
        <v>6</v>
      </c>
      <c r="C29" s="184" t="s">
        <v>37</v>
      </c>
      <c r="D29" s="184"/>
      <c r="E29" s="184"/>
      <c r="F29" s="89" t="s">
        <v>30</v>
      </c>
      <c r="G29" s="184" t="s">
        <v>37</v>
      </c>
      <c r="H29" s="184"/>
      <c r="I29" s="184"/>
      <c r="J29" s="27">
        <v>150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640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225*2</f>
        <v>450</v>
      </c>
      <c r="N42" s="224"/>
      <c r="P42" s="185"/>
      <c r="Q42" s="185"/>
    </row>
    <row r="43" spans="1:18">
      <c r="A43" s="5"/>
      <c r="B43" s="37"/>
      <c r="C43" s="38" t="s">
        <v>41</v>
      </c>
      <c r="D43" s="39"/>
      <c r="E43" s="39"/>
      <c r="F43" s="39"/>
      <c r="G43" s="40"/>
      <c r="H43" s="182"/>
      <c r="I43" s="182"/>
      <c r="J43" s="41">
        <f>SUM(J27:J42)</f>
        <v>630</v>
      </c>
      <c r="K43" s="42"/>
      <c r="L43" s="90" t="s">
        <v>34</v>
      </c>
      <c r="M43" s="209">
        <f>J43*J44</f>
        <v>1386</v>
      </c>
      <c r="N43" s="220"/>
      <c r="P43" s="44"/>
      <c r="Q43" s="6"/>
    </row>
    <row r="44" spans="1:18">
      <c r="A44" s="5"/>
      <c r="B44" s="5"/>
      <c r="C44" s="7"/>
      <c r="D44" s="6"/>
      <c r="E44" s="6"/>
      <c r="F44" s="6"/>
      <c r="G44" s="45"/>
      <c r="I44" s="91" t="s">
        <v>42</v>
      </c>
      <c r="J44" s="46">
        <v>2.2000000000000002</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2476</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2476</v>
      </c>
      <c r="G56" s="242"/>
      <c r="H56" s="6"/>
      <c r="I56" s="58"/>
      <c r="J56" s="31"/>
      <c r="K56" s="31"/>
      <c r="L56" s="31"/>
      <c r="M56" s="31"/>
      <c r="N56" s="59"/>
      <c r="P56" s="44"/>
      <c r="Q56" s="6"/>
    </row>
    <row r="57" spans="1:17" ht="12" thickBot="1">
      <c r="A57" s="5"/>
      <c r="B57" s="60" t="s">
        <v>49</v>
      </c>
      <c r="C57" s="30"/>
      <c r="D57" s="30"/>
      <c r="E57" s="61"/>
      <c r="F57" s="243">
        <f>+F55+F56</f>
        <v>2476</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110</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V78"/>
  <sheetViews>
    <sheetView zoomScaleNormal="100" workbookViewId="0">
      <selection activeCell="D12" sqref="D1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28</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3036</v>
      </c>
      <c r="N9" s="187"/>
    </row>
    <row r="10" spans="1:22" ht="13.5" customHeight="1">
      <c r="A10" s="5"/>
      <c r="B10" s="5" t="s">
        <v>9</v>
      </c>
      <c r="C10" s="6"/>
      <c r="D10" s="6"/>
      <c r="E10" s="6"/>
      <c r="F10" s="6"/>
      <c r="G10" s="6"/>
      <c r="H10" s="6"/>
      <c r="I10" s="6"/>
      <c r="J10" s="6"/>
      <c r="K10" s="6"/>
      <c r="L10" s="6"/>
      <c r="M10" s="6"/>
      <c r="N10" s="13"/>
    </row>
    <row r="11" spans="1:22">
      <c r="A11" s="94"/>
      <c r="B11" s="176">
        <f>$M$9</f>
        <v>3036</v>
      </c>
      <c r="C11" s="177"/>
      <c r="D11" s="178" t="s">
        <v>164</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157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11</v>
      </c>
      <c r="F16" s="89" t="s">
        <v>6</v>
      </c>
      <c r="G16" s="184" t="s">
        <v>16</v>
      </c>
      <c r="H16" s="184"/>
      <c r="I16" s="89" t="s">
        <v>14</v>
      </c>
      <c r="J16" s="92">
        <v>11</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c r="E24" s="89" t="s">
        <v>30</v>
      </c>
      <c r="F24" s="209"/>
      <c r="G24" s="210"/>
      <c r="H24" s="6" t="s">
        <v>31</v>
      </c>
      <c r="I24" s="6"/>
      <c r="J24" s="24"/>
      <c r="K24" s="6"/>
      <c r="L24" s="6"/>
      <c r="M24" s="211"/>
      <c r="N24" s="212"/>
    </row>
    <row r="25" spans="1:22">
      <c r="A25" s="5"/>
      <c r="B25" s="5" t="s">
        <v>29</v>
      </c>
      <c r="C25" s="6"/>
      <c r="D25" s="23">
        <v>1</v>
      </c>
      <c r="E25" s="89" t="s">
        <v>30</v>
      </c>
      <c r="F25" s="213">
        <v>1200</v>
      </c>
      <c r="G25" s="213"/>
      <c r="H25" s="6" t="s">
        <v>32</v>
      </c>
      <c r="I25" s="6"/>
      <c r="J25" s="11"/>
      <c r="K25" s="6" t="s">
        <v>33</v>
      </c>
      <c r="L25" s="6"/>
      <c r="M25" s="221">
        <f>D24*F24+D25*F25</f>
        <v>1200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139</v>
      </c>
      <c r="H27" s="184"/>
      <c r="I27" s="184"/>
      <c r="J27" s="27">
        <v>240</v>
      </c>
      <c r="K27" s="6" t="s">
        <v>36</v>
      </c>
      <c r="L27" s="6"/>
      <c r="M27" s="218"/>
      <c r="N27" s="219"/>
    </row>
    <row r="28" spans="1:22">
      <c r="A28" s="5"/>
      <c r="B28" s="5" t="s">
        <v>6</v>
      </c>
      <c r="C28" s="184" t="s">
        <v>139</v>
      </c>
      <c r="D28" s="184"/>
      <c r="E28" s="184"/>
      <c r="F28" s="28" t="s">
        <v>30</v>
      </c>
      <c r="G28" s="184" t="s">
        <v>35</v>
      </c>
      <c r="H28" s="184"/>
      <c r="I28" s="184"/>
      <c r="J28" s="27">
        <v>240</v>
      </c>
      <c r="K28" s="6" t="s">
        <v>36</v>
      </c>
      <c r="L28" s="6"/>
      <c r="M28" s="6"/>
      <c r="N28" s="29"/>
    </row>
    <row r="29" spans="1:22">
      <c r="A29" s="5"/>
      <c r="B29" s="5" t="s">
        <v>6</v>
      </c>
      <c r="C29" s="184" t="s">
        <v>37</v>
      </c>
      <c r="D29" s="184"/>
      <c r="E29" s="184"/>
      <c r="F29" s="89" t="s">
        <v>30</v>
      </c>
      <c r="G29" s="184" t="s">
        <v>37</v>
      </c>
      <c r="H29" s="184"/>
      <c r="I29" s="184"/>
      <c r="J29" s="27">
        <v>150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1200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225*2</f>
        <v>450</v>
      </c>
      <c r="N42" s="224"/>
      <c r="P42" s="185"/>
      <c r="Q42" s="185"/>
    </row>
    <row r="43" spans="1:18">
      <c r="A43" s="5"/>
      <c r="B43" s="37"/>
      <c r="C43" s="38" t="s">
        <v>41</v>
      </c>
      <c r="D43" s="39"/>
      <c r="E43" s="39"/>
      <c r="F43" s="39"/>
      <c r="G43" s="40"/>
      <c r="H43" s="182"/>
      <c r="I43" s="182"/>
      <c r="J43" s="41">
        <f>SUM(J27:J42)</f>
        <v>630</v>
      </c>
      <c r="K43" s="42"/>
      <c r="L43" s="90" t="s">
        <v>34</v>
      </c>
      <c r="M43" s="209">
        <f>J43*J44</f>
        <v>1386</v>
      </c>
      <c r="N43" s="220"/>
      <c r="P43" s="44"/>
      <c r="Q43" s="6"/>
    </row>
    <row r="44" spans="1:18">
      <c r="A44" s="5"/>
      <c r="B44" s="5"/>
      <c r="C44" s="7"/>
      <c r="D44" s="6"/>
      <c r="E44" s="6"/>
      <c r="F44" s="6"/>
      <c r="G44" s="45"/>
      <c r="I44" s="91" t="s">
        <v>42</v>
      </c>
      <c r="J44" s="46">
        <v>2.2000000000000002</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3036</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3036</v>
      </c>
      <c r="G56" s="242"/>
      <c r="H56" s="6"/>
      <c r="I56" s="58"/>
      <c r="J56" s="31"/>
      <c r="K56" s="31"/>
      <c r="L56" s="31"/>
      <c r="M56" s="31"/>
      <c r="N56" s="59"/>
      <c r="P56" s="44"/>
      <c r="Q56" s="6"/>
    </row>
    <row r="57" spans="1:17" ht="12" thickBot="1">
      <c r="A57" s="5"/>
      <c r="B57" s="60" t="s">
        <v>49</v>
      </c>
      <c r="C57" s="30"/>
      <c r="D57" s="30"/>
      <c r="E57" s="61"/>
      <c r="F57" s="243">
        <f>+F55+F56</f>
        <v>3036</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108</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109</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V78"/>
  <sheetViews>
    <sheetView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27</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2258</v>
      </c>
      <c r="N9" s="187"/>
    </row>
    <row r="10" spans="1:22" ht="13.5" customHeight="1">
      <c r="A10" s="5"/>
      <c r="B10" s="5" t="s">
        <v>9</v>
      </c>
      <c r="C10" s="6"/>
      <c r="D10" s="6"/>
      <c r="E10" s="6"/>
      <c r="F10" s="6"/>
      <c r="G10" s="6"/>
      <c r="H10" s="6"/>
      <c r="I10" s="6"/>
      <c r="J10" s="6"/>
      <c r="K10" s="6"/>
      <c r="L10" s="6"/>
      <c r="M10" s="6"/>
      <c r="N10" s="13"/>
    </row>
    <row r="11" spans="1:22">
      <c r="A11" s="94"/>
      <c r="B11" s="176">
        <f>$M$9</f>
        <v>2258</v>
      </c>
      <c r="C11" s="177"/>
      <c r="D11" s="178" t="s">
        <v>163</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157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11</v>
      </c>
      <c r="F16" s="89" t="s">
        <v>6</v>
      </c>
      <c r="G16" s="184" t="s">
        <v>16</v>
      </c>
      <c r="H16" s="184"/>
      <c r="I16" s="89" t="s">
        <v>14</v>
      </c>
      <c r="J16" s="92">
        <v>11</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c r="E24" s="89" t="s">
        <v>30</v>
      </c>
      <c r="F24" s="209"/>
      <c r="G24" s="210"/>
      <c r="H24" s="6" t="s">
        <v>31</v>
      </c>
      <c r="I24" s="6"/>
      <c r="J24" s="24"/>
      <c r="K24" s="6"/>
      <c r="L24" s="6"/>
      <c r="M24" s="211"/>
      <c r="N24" s="212"/>
    </row>
    <row r="25" spans="1:22">
      <c r="A25" s="5"/>
      <c r="B25" s="5" t="s">
        <v>29</v>
      </c>
      <c r="C25" s="6"/>
      <c r="D25" s="23">
        <v>1</v>
      </c>
      <c r="E25" s="89" t="s">
        <v>30</v>
      </c>
      <c r="F25" s="213">
        <v>880</v>
      </c>
      <c r="G25" s="213"/>
      <c r="H25" s="6" t="s">
        <v>32</v>
      </c>
      <c r="I25" s="6"/>
      <c r="J25" s="11"/>
      <c r="K25" s="6" t="s">
        <v>33</v>
      </c>
      <c r="L25" s="6"/>
      <c r="M25" s="221">
        <f>D24*F24+D25*F25</f>
        <v>880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139</v>
      </c>
      <c r="H27" s="184"/>
      <c r="I27" s="184"/>
      <c r="J27" s="27">
        <v>240</v>
      </c>
      <c r="K27" s="6" t="s">
        <v>36</v>
      </c>
      <c r="L27" s="6"/>
      <c r="M27" s="218"/>
      <c r="N27" s="219"/>
    </row>
    <row r="28" spans="1:22">
      <c r="A28" s="5"/>
      <c r="B28" s="5" t="s">
        <v>6</v>
      </c>
      <c r="C28" s="184" t="s">
        <v>139</v>
      </c>
      <c r="D28" s="184"/>
      <c r="E28" s="184"/>
      <c r="F28" s="28" t="s">
        <v>30</v>
      </c>
      <c r="G28" s="184" t="s">
        <v>35</v>
      </c>
      <c r="H28" s="184"/>
      <c r="I28" s="184"/>
      <c r="J28" s="27">
        <v>240</v>
      </c>
      <c r="K28" s="6" t="s">
        <v>36</v>
      </c>
      <c r="L28" s="6"/>
      <c r="M28" s="6"/>
      <c r="N28" s="29"/>
    </row>
    <row r="29" spans="1:22">
      <c r="A29" s="5"/>
      <c r="B29" s="5" t="s">
        <v>6</v>
      </c>
      <c r="C29" s="184" t="s">
        <v>37</v>
      </c>
      <c r="D29" s="184"/>
      <c r="E29" s="184"/>
      <c r="F29" s="89" t="s">
        <v>30</v>
      </c>
      <c r="G29" s="184" t="s">
        <v>37</v>
      </c>
      <c r="H29" s="184"/>
      <c r="I29" s="184"/>
      <c r="J29" s="27">
        <v>100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880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225*2</f>
        <v>450</v>
      </c>
      <c r="N42" s="224"/>
      <c r="P42" s="185"/>
      <c r="Q42" s="185"/>
    </row>
    <row r="43" spans="1:18">
      <c r="A43" s="5"/>
      <c r="B43" s="37"/>
      <c r="C43" s="38" t="s">
        <v>41</v>
      </c>
      <c r="D43" s="39"/>
      <c r="E43" s="39"/>
      <c r="F43" s="39"/>
      <c r="G43" s="40"/>
      <c r="H43" s="182"/>
      <c r="I43" s="182"/>
      <c r="J43" s="41">
        <f>SUM(J27:J42)</f>
        <v>580</v>
      </c>
      <c r="K43" s="42"/>
      <c r="L43" s="90" t="s">
        <v>34</v>
      </c>
      <c r="M43" s="209">
        <f>J43*J44</f>
        <v>928</v>
      </c>
      <c r="N43" s="220"/>
      <c r="P43" s="44"/>
      <c r="Q43" s="6"/>
    </row>
    <row r="44" spans="1:18">
      <c r="A44" s="5"/>
      <c r="B44" s="5"/>
      <c r="C44" s="7"/>
      <c r="D44" s="6"/>
      <c r="E44" s="6"/>
      <c r="F44" s="6"/>
      <c r="G44" s="45"/>
      <c r="I44" s="91" t="s">
        <v>42</v>
      </c>
      <c r="J44" s="46">
        <v>1.6</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2258</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2258</v>
      </c>
      <c r="G56" s="242"/>
      <c r="H56" s="6"/>
      <c r="I56" s="58"/>
      <c r="J56" s="31"/>
      <c r="K56" s="31"/>
      <c r="L56" s="31"/>
      <c r="M56" s="31"/>
      <c r="N56" s="59"/>
      <c r="P56" s="44"/>
      <c r="Q56" s="6"/>
    </row>
    <row r="57" spans="1:17" ht="12" thickBot="1">
      <c r="A57" s="5"/>
      <c r="B57" s="60" t="s">
        <v>49</v>
      </c>
      <c r="C57" s="30"/>
      <c r="D57" s="30"/>
      <c r="E57" s="61"/>
      <c r="F57" s="243">
        <f>+F55+F56</f>
        <v>2258</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161</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162</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V78"/>
  <sheetViews>
    <sheetView zoomScaleNormal="100" workbookViewId="0">
      <selection activeCell="U16" sqref="U16"/>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26</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2578</v>
      </c>
      <c r="N9" s="187"/>
    </row>
    <row r="10" spans="1:22" ht="13.5" customHeight="1">
      <c r="A10" s="5"/>
      <c r="B10" s="5" t="s">
        <v>9</v>
      </c>
      <c r="C10" s="6"/>
      <c r="D10" s="6"/>
      <c r="E10" s="6"/>
      <c r="F10" s="6"/>
      <c r="G10" s="6"/>
      <c r="H10" s="6"/>
      <c r="I10" s="6"/>
      <c r="J10" s="6"/>
      <c r="K10" s="6"/>
      <c r="L10" s="6"/>
      <c r="M10" s="6"/>
      <c r="N10" s="13"/>
    </row>
    <row r="11" spans="1:22">
      <c r="A11" s="94"/>
      <c r="B11" s="176">
        <f>$M$9</f>
        <v>2578</v>
      </c>
      <c r="C11" s="177"/>
      <c r="D11" s="178" t="s">
        <v>159</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157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11</v>
      </c>
      <c r="F16" s="89" t="s">
        <v>6</v>
      </c>
      <c r="G16" s="184" t="s">
        <v>16</v>
      </c>
      <c r="H16" s="184"/>
      <c r="I16" s="89" t="s">
        <v>14</v>
      </c>
      <c r="J16" s="92">
        <v>11</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c r="E24" s="89" t="s">
        <v>30</v>
      </c>
      <c r="F24" s="209"/>
      <c r="G24" s="210"/>
      <c r="H24" s="6" t="s">
        <v>31</v>
      </c>
      <c r="I24" s="6"/>
      <c r="J24" s="24"/>
      <c r="K24" s="6"/>
      <c r="L24" s="6"/>
      <c r="M24" s="211"/>
      <c r="N24" s="212"/>
    </row>
    <row r="25" spans="1:22">
      <c r="A25" s="5"/>
      <c r="B25" s="5" t="s">
        <v>29</v>
      </c>
      <c r="C25" s="6"/>
      <c r="D25" s="23">
        <v>1</v>
      </c>
      <c r="E25" s="89" t="s">
        <v>30</v>
      </c>
      <c r="F25" s="213">
        <v>1200</v>
      </c>
      <c r="G25" s="213"/>
      <c r="H25" s="6" t="s">
        <v>32</v>
      </c>
      <c r="I25" s="6"/>
      <c r="J25" s="11"/>
      <c r="K25" s="6" t="s">
        <v>33</v>
      </c>
      <c r="L25" s="6"/>
      <c r="M25" s="221">
        <f>D24*F24+D25*F25</f>
        <v>1200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139</v>
      </c>
      <c r="H27" s="184"/>
      <c r="I27" s="184"/>
      <c r="J27" s="27">
        <v>240</v>
      </c>
      <c r="K27" s="6" t="s">
        <v>36</v>
      </c>
      <c r="L27" s="6"/>
      <c r="M27" s="218"/>
      <c r="N27" s="219"/>
    </row>
    <row r="28" spans="1:22">
      <c r="A28" s="5"/>
      <c r="B28" s="5" t="s">
        <v>6</v>
      </c>
      <c r="C28" s="184" t="s">
        <v>139</v>
      </c>
      <c r="D28" s="184"/>
      <c r="E28" s="184"/>
      <c r="F28" s="28" t="s">
        <v>30</v>
      </c>
      <c r="G28" s="184" t="s">
        <v>35</v>
      </c>
      <c r="H28" s="184"/>
      <c r="I28" s="184"/>
      <c r="J28" s="27">
        <v>240</v>
      </c>
      <c r="K28" s="6" t="s">
        <v>36</v>
      </c>
      <c r="L28" s="6"/>
      <c r="M28" s="6"/>
      <c r="N28" s="29"/>
    </row>
    <row r="29" spans="1:22">
      <c r="A29" s="5"/>
      <c r="B29" s="5" t="s">
        <v>6</v>
      </c>
      <c r="C29" s="184" t="s">
        <v>37</v>
      </c>
      <c r="D29" s="184"/>
      <c r="E29" s="184"/>
      <c r="F29" s="89" t="s">
        <v>30</v>
      </c>
      <c r="G29" s="184" t="s">
        <v>37</v>
      </c>
      <c r="H29" s="184"/>
      <c r="I29" s="184"/>
      <c r="J29" s="27">
        <v>100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1200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225*2</f>
        <v>450</v>
      </c>
      <c r="N42" s="224"/>
      <c r="P42" s="185"/>
      <c r="Q42" s="185"/>
    </row>
    <row r="43" spans="1:18">
      <c r="A43" s="5"/>
      <c r="B43" s="37"/>
      <c r="C43" s="38" t="s">
        <v>41</v>
      </c>
      <c r="D43" s="39"/>
      <c r="E43" s="39"/>
      <c r="F43" s="39"/>
      <c r="G43" s="40"/>
      <c r="H43" s="182"/>
      <c r="I43" s="182"/>
      <c r="J43" s="41">
        <f>SUM(J27:J42)</f>
        <v>580</v>
      </c>
      <c r="K43" s="42"/>
      <c r="L43" s="90" t="s">
        <v>34</v>
      </c>
      <c r="M43" s="209">
        <f>J43*J44</f>
        <v>928</v>
      </c>
      <c r="N43" s="220"/>
      <c r="P43" s="44"/>
      <c r="Q43" s="6"/>
    </row>
    <row r="44" spans="1:18">
      <c r="A44" s="5"/>
      <c r="B44" s="5"/>
      <c r="C44" s="7"/>
      <c r="D44" s="6"/>
      <c r="E44" s="6"/>
      <c r="F44" s="6"/>
      <c r="G44" s="45"/>
      <c r="I44" s="91" t="s">
        <v>42</v>
      </c>
      <c r="J44" s="46">
        <v>1.6</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2578</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2578</v>
      </c>
      <c r="G56" s="242"/>
      <c r="H56" s="6"/>
      <c r="I56" s="58"/>
      <c r="J56" s="31"/>
      <c r="K56" s="31"/>
      <c r="L56" s="31"/>
      <c r="M56" s="31"/>
      <c r="N56" s="59"/>
      <c r="P56" s="44"/>
      <c r="Q56" s="6"/>
    </row>
    <row r="57" spans="1:17" ht="12" thickBot="1">
      <c r="A57" s="5"/>
      <c r="B57" s="60" t="s">
        <v>49</v>
      </c>
      <c r="C57" s="30"/>
      <c r="D57" s="30"/>
      <c r="E57" s="61"/>
      <c r="F57" s="243">
        <f>+F55+F56</f>
        <v>2578</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158</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89</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A1:V78"/>
  <sheetViews>
    <sheetView topLeftCell="A7" zoomScaleNormal="100" workbookViewId="0">
      <selection activeCell="D12" sqref="D1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61</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55"/>
      <c r="M4" s="155"/>
      <c r="N4" s="10" t="s">
        <v>2</v>
      </c>
    </row>
    <row r="5" spans="1:22">
      <c r="A5" s="5"/>
      <c r="B5" s="5"/>
      <c r="C5" s="6"/>
      <c r="D5" s="6"/>
      <c r="E5" s="6"/>
      <c r="F5" s="6"/>
      <c r="G5" s="11"/>
      <c r="H5" s="6"/>
      <c r="I5" s="6"/>
      <c r="J5" s="6"/>
      <c r="K5" s="6"/>
      <c r="L5" s="155" t="s">
        <v>3</v>
      </c>
      <c r="M5" s="15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24</v>
      </c>
      <c r="K8" s="153" t="s">
        <v>6</v>
      </c>
      <c r="L8" s="184" t="s">
        <v>16</v>
      </c>
      <c r="M8" s="184"/>
      <c r="N8" s="13">
        <v>2019</v>
      </c>
    </row>
    <row r="9" spans="1:22">
      <c r="A9" s="5"/>
      <c r="B9" s="5"/>
      <c r="C9" s="6"/>
      <c r="D9" s="6"/>
      <c r="E9" s="6"/>
      <c r="F9" s="6"/>
      <c r="G9" s="6"/>
      <c r="H9" s="6"/>
      <c r="I9" s="6"/>
      <c r="J9" s="6"/>
      <c r="K9" s="185" t="s">
        <v>8</v>
      </c>
      <c r="L9" s="185"/>
      <c r="M9" s="186">
        <f>M46</f>
        <v>2880</v>
      </c>
      <c r="N9" s="187"/>
    </row>
    <row r="10" spans="1:22" ht="13.5" customHeight="1">
      <c r="A10" s="5"/>
      <c r="B10" s="5" t="s">
        <v>9</v>
      </c>
      <c r="C10" s="6"/>
      <c r="D10" s="6"/>
      <c r="E10" s="6"/>
      <c r="F10" s="6"/>
      <c r="G10" s="6"/>
      <c r="H10" s="6"/>
      <c r="I10" s="6"/>
      <c r="J10" s="6"/>
      <c r="K10" s="6"/>
      <c r="L10" s="6"/>
      <c r="M10" s="6"/>
      <c r="N10" s="13"/>
    </row>
    <row r="11" spans="1:22">
      <c r="A11" s="158"/>
      <c r="B11" s="176">
        <f>$M$9</f>
        <v>2880</v>
      </c>
      <c r="C11" s="177"/>
      <c r="D11" s="178" t="s">
        <v>263</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261</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56">
        <v>1</v>
      </c>
      <c r="F16" s="153" t="s">
        <v>6</v>
      </c>
      <c r="G16" s="184" t="s">
        <v>257</v>
      </c>
      <c r="H16" s="184"/>
      <c r="I16" s="153" t="s">
        <v>14</v>
      </c>
      <c r="J16" s="156">
        <v>3</v>
      </c>
      <c r="K16" s="153" t="s">
        <v>15</v>
      </c>
      <c r="L16" s="184" t="s">
        <v>257</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3"/>
      <c r="F23" s="184" t="s">
        <v>28</v>
      </c>
      <c r="G23" s="184"/>
      <c r="H23" s="6"/>
      <c r="I23" s="6"/>
      <c r="J23" s="11"/>
      <c r="K23" s="6"/>
      <c r="L23" s="6"/>
      <c r="M23" s="6"/>
      <c r="N23" s="13"/>
    </row>
    <row r="24" spans="1:22">
      <c r="A24" s="5"/>
      <c r="B24" s="5" t="s">
        <v>29</v>
      </c>
      <c r="C24" s="6"/>
      <c r="D24" s="23">
        <v>2</v>
      </c>
      <c r="E24" s="153" t="s">
        <v>30</v>
      </c>
      <c r="F24" s="209">
        <v>1120</v>
      </c>
      <c r="G24" s="210"/>
      <c r="H24" s="6" t="s">
        <v>31</v>
      </c>
      <c r="I24" s="6"/>
      <c r="J24" s="24"/>
      <c r="K24" s="6"/>
      <c r="L24" s="6"/>
      <c r="M24" s="211"/>
      <c r="N24" s="212"/>
    </row>
    <row r="25" spans="1:22">
      <c r="A25" s="5"/>
      <c r="B25" s="5" t="s">
        <v>29</v>
      </c>
      <c r="C25" s="6"/>
      <c r="D25" s="23">
        <v>1</v>
      </c>
      <c r="E25" s="153" t="s">
        <v>30</v>
      </c>
      <c r="F25" s="213">
        <v>640</v>
      </c>
      <c r="G25" s="213"/>
      <c r="H25" s="6" t="s">
        <v>32</v>
      </c>
      <c r="I25" s="6"/>
      <c r="J25" s="11"/>
      <c r="K25" s="6" t="s">
        <v>33</v>
      </c>
      <c r="L25" s="6"/>
      <c r="M25" s="214">
        <f>D24*F24+D25*F25</f>
        <v>2880</v>
      </c>
      <c r="N25" s="214"/>
    </row>
    <row r="26" spans="1:22">
      <c r="A26" s="5"/>
      <c r="B26" s="22" t="s">
        <v>34</v>
      </c>
      <c r="C26" s="6"/>
      <c r="D26" s="25"/>
      <c r="E26" s="153"/>
      <c r="F26" s="215"/>
      <c r="G26" s="215"/>
      <c r="H26" s="6"/>
      <c r="I26" s="6"/>
      <c r="J26" s="6"/>
      <c r="K26" s="6"/>
      <c r="L26" s="6"/>
      <c r="M26" s="216"/>
      <c r="N26" s="217"/>
    </row>
    <row r="27" spans="1:22" ht="12">
      <c r="A27" s="5"/>
      <c r="B27" s="5" t="s">
        <v>6</v>
      </c>
      <c r="C27" s="184" t="s">
        <v>35</v>
      </c>
      <c r="D27" s="184"/>
      <c r="E27" s="184"/>
      <c r="F27" s="153" t="s">
        <v>30</v>
      </c>
      <c r="G27" s="184" t="s">
        <v>67</v>
      </c>
      <c r="H27" s="184"/>
      <c r="I27" s="184"/>
      <c r="J27" s="27"/>
      <c r="K27" s="6" t="s">
        <v>36</v>
      </c>
      <c r="L27" s="6"/>
      <c r="M27" s="218"/>
      <c r="N27" s="219"/>
    </row>
    <row r="28" spans="1:22">
      <c r="A28" s="5"/>
      <c r="B28" s="5" t="s">
        <v>6</v>
      </c>
      <c r="C28" s="184" t="s">
        <v>67</v>
      </c>
      <c r="D28" s="184"/>
      <c r="E28" s="184"/>
      <c r="F28" s="28" t="s">
        <v>30</v>
      </c>
      <c r="G28" s="184" t="s">
        <v>35</v>
      </c>
      <c r="H28" s="184"/>
      <c r="I28" s="184"/>
      <c r="J28" s="27"/>
      <c r="K28" s="6" t="s">
        <v>36</v>
      </c>
      <c r="L28" s="6"/>
      <c r="M28" s="6"/>
      <c r="N28" s="29"/>
    </row>
    <row r="29" spans="1:22">
      <c r="A29" s="5"/>
      <c r="B29" s="5" t="s">
        <v>6</v>
      </c>
      <c r="C29" s="184" t="s">
        <v>37</v>
      </c>
      <c r="D29" s="184"/>
      <c r="E29" s="184"/>
      <c r="F29" s="153" t="s">
        <v>30</v>
      </c>
      <c r="G29" s="184" t="s">
        <v>37</v>
      </c>
      <c r="H29" s="184"/>
      <c r="I29" s="184"/>
      <c r="J29" s="27"/>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5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3" t="s">
        <v>30</v>
      </c>
      <c r="G36" s="207"/>
      <c r="H36" s="207"/>
      <c r="I36" s="207"/>
      <c r="J36" s="31"/>
      <c r="K36" s="6" t="s">
        <v>36</v>
      </c>
      <c r="L36" s="6"/>
      <c r="M36" s="6"/>
      <c r="N36" s="13"/>
    </row>
    <row r="37" spans="1:18">
      <c r="A37" s="5"/>
      <c r="B37" s="5"/>
      <c r="C37" s="207"/>
      <c r="D37" s="207"/>
      <c r="E37" s="207"/>
      <c r="F37" s="153" t="s">
        <v>30</v>
      </c>
      <c r="G37" s="207"/>
      <c r="H37" s="207"/>
      <c r="I37" s="207"/>
      <c r="J37" s="31"/>
      <c r="K37" s="6" t="s">
        <v>36</v>
      </c>
      <c r="L37" s="6"/>
      <c r="M37" s="6"/>
      <c r="N37" s="13"/>
    </row>
    <row r="38" spans="1:18">
      <c r="A38" s="5"/>
      <c r="B38" s="5"/>
      <c r="C38" s="207"/>
      <c r="D38" s="207"/>
      <c r="E38" s="207"/>
      <c r="F38" s="153" t="s">
        <v>30</v>
      </c>
      <c r="G38" s="207"/>
      <c r="H38" s="207"/>
      <c r="I38" s="207"/>
      <c r="J38" s="31"/>
      <c r="K38" s="6" t="s">
        <v>36</v>
      </c>
      <c r="L38" s="6"/>
      <c r="M38" s="6"/>
      <c r="N38" s="13"/>
    </row>
    <row r="39" spans="1:18">
      <c r="A39" s="5"/>
      <c r="B39" s="5"/>
      <c r="C39" s="207"/>
      <c r="D39" s="207"/>
      <c r="E39" s="207"/>
      <c r="F39" s="153" t="s">
        <v>30</v>
      </c>
      <c r="G39" s="207"/>
      <c r="H39" s="207"/>
      <c r="I39" s="207"/>
      <c r="J39" s="31"/>
      <c r="K39" s="6" t="s">
        <v>36</v>
      </c>
      <c r="L39" s="6"/>
      <c r="M39" s="32"/>
      <c r="N39" s="33"/>
    </row>
    <row r="40" spans="1:18">
      <c r="A40" s="5"/>
      <c r="B40" s="5"/>
      <c r="C40" s="207"/>
      <c r="D40" s="207"/>
      <c r="E40" s="207"/>
      <c r="F40" s="153" t="s">
        <v>30</v>
      </c>
      <c r="G40" s="207"/>
      <c r="H40" s="207"/>
      <c r="I40" s="207"/>
      <c r="J40" s="31"/>
      <c r="K40" s="6" t="s">
        <v>36</v>
      </c>
      <c r="L40" s="159"/>
      <c r="M40" s="221">
        <f>M25</f>
        <v>2880</v>
      </c>
      <c r="N40" s="222"/>
    </row>
    <row r="41" spans="1:18">
      <c r="A41" s="5"/>
      <c r="B41" s="5"/>
      <c r="C41" s="207"/>
      <c r="D41" s="207"/>
      <c r="E41" s="207"/>
      <c r="F41" s="15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154" t="s">
        <v>34</v>
      </c>
      <c r="M43" s="209">
        <f>J43*J44</f>
        <v>0</v>
      </c>
      <c r="N43" s="220"/>
      <c r="P43" s="44"/>
      <c r="Q43" s="6"/>
    </row>
    <row r="44" spans="1:18">
      <c r="A44" s="5"/>
      <c r="B44" s="5"/>
      <c r="C44" s="7"/>
      <c r="D44" s="6"/>
      <c r="E44" s="6"/>
      <c r="F44" s="6"/>
      <c r="G44" s="45"/>
      <c r="I44" s="155" t="s">
        <v>42</v>
      </c>
      <c r="J44" s="46">
        <v>1.6</v>
      </c>
      <c r="K44" s="229" t="s">
        <v>43</v>
      </c>
      <c r="L44" s="230"/>
      <c r="M44" s="209"/>
      <c r="N44" s="220"/>
      <c r="P44" s="44"/>
      <c r="Q44" s="6"/>
    </row>
    <row r="45" spans="1:18">
      <c r="A45" s="5"/>
      <c r="B45" s="5"/>
      <c r="C45" s="7"/>
      <c r="D45" s="6"/>
      <c r="E45" s="6"/>
      <c r="F45" s="6"/>
      <c r="G45" s="45"/>
      <c r="H45" s="47"/>
      <c r="I45" s="47"/>
      <c r="J45" s="42"/>
      <c r="K45" s="42"/>
      <c r="L45" s="154" t="s">
        <v>44</v>
      </c>
      <c r="M45" s="231"/>
      <c r="N45" s="232"/>
      <c r="P45" s="44"/>
      <c r="Q45" s="6"/>
    </row>
    <row r="46" spans="1:18">
      <c r="A46" s="5"/>
      <c r="B46" s="5" t="s">
        <v>45</v>
      </c>
      <c r="C46" s="6"/>
      <c r="D46" s="6"/>
      <c r="E46" s="159"/>
      <c r="F46" s="233">
        <v>0</v>
      </c>
      <c r="G46" s="234"/>
      <c r="H46" s="154"/>
      <c r="I46" s="154"/>
      <c r="J46" s="154"/>
      <c r="K46" s="6" t="s">
        <v>46</v>
      </c>
      <c r="L46" s="159"/>
      <c r="M46" s="186">
        <f>M43+M42+M40+M44+M45</f>
        <v>2880</v>
      </c>
      <c r="N46" s="187"/>
      <c r="O46" s="48"/>
      <c r="P46" s="44"/>
      <c r="Q46" s="11"/>
    </row>
    <row r="47" spans="1:18">
      <c r="A47" s="5"/>
      <c r="B47" s="5" t="s">
        <v>47</v>
      </c>
      <c r="C47" s="6"/>
      <c r="D47" s="6"/>
      <c r="E47" s="159"/>
      <c r="F47" s="225">
        <v>0</v>
      </c>
      <c r="G47" s="226"/>
      <c r="H47" s="154"/>
      <c r="I47" s="154"/>
      <c r="J47" s="154"/>
      <c r="K47" s="6" t="s">
        <v>48</v>
      </c>
      <c r="L47" s="159"/>
      <c r="M47" s="186"/>
      <c r="N47" s="187"/>
      <c r="P47" s="44"/>
      <c r="Q47" s="11"/>
    </row>
    <row r="48" spans="1:18">
      <c r="A48" s="5"/>
      <c r="B48" s="5" t="s">
        <v>49</v>
      </c>
      <c r="C48" s="6"/>
      <c r="D48" s="6"/>
      <c r="E48" s="159"/>
      <c r="F48" s="237">
        <f>SUM(F46:G47)</f>
        <v>0</v>
      </c>
      <c r="G48" s="238"/>
      <c r="H48" s="154"/>
      <c r="I48" s="154"/>
      <c r="J48" s="154"/>
      <c r="K48" s="6"/>
      <c r="L48" s="159"/>
      <c r="M48" s="49"/>
      <c r="N48" s="50"/>
      <c r="P48" s="44"/>
      <c r="Q48" s="51"/>
    </row>
    <row r="49" spans="1:17">
      <c r="A49" s="5"/>
      <c r="B49" s="5" t="s">
        <v>50</v>
      </c>
      <c r="C49" s="6"/>
      <c r="D49" s="6"/>
      <c r="E49" s="159"/>
      <c r="F49" s="225">
        <v>0</v>
      </c>
      <c r="G49" s="226"/>
      <c r="H49" s="154"/>
      <c r="I49" s="154"/>
      <c r="J49" s="154"/>
      <c r="K49" s="6"/>
      <c r="L49" s="159"/>
      <c r="M49" s="49"/>
      <c r="N49" s="50"/>
      <c r="P49" s="44"/>
      <c r="Q49" s="11"/>
    </row>
    <row r="50" spans="1:17">
      <c r="A50" s="5"/>
      <c r="B50" s="5" t="s">
        <v>49</v>
      </c>
      <c r="C50" s="6"/>
      <c r="D50" s="6"/>
      <c r="E50" s="159"/>
      <c r="F50" s="237">
        <f>SUM(F48:G49)</f>
        <v>0</v>
      </c>
      <c r="G50" s="238"/>
      <c r="H50" s="154"/>
      <c r="I50" s="154"/>
      <c r="J50" s="154"/>
      <c r="K50" s="6"/>
      <c r="L50" s="159"/>
      <c r="M50" s="49"/>
      <c r="N50" s="50"/>
      <c r="P50" s="44"/>
      <c r="Q50" s="11"/>
    </row>
    <row r="51" spans="1:17">
      <c r="A51" s="5"/>
      <c r="B51" s="5" t="s">
        <v>34</v>
      </c>
      <c r="C51" s="6"/>
      <c r="D51" s="6"/>
      <c r="E51" s="159"/>
      <c r="F51" s="233">
        <v>0</v>
      </c>
      <c r="G51" s="234"/>
      <c r="H51" s="6"/>
      <c r="I51" s="52" t="s">
        <v>51</v>
      </c>
      <c r="J51" s="39"/>
      <c r="K51" s="39"/>
      <c r="L51" s="39"/>
      <c r="M51" s="39"/>
      <c r="N51" s="53"/>
      <c r="P51" s="44"/>
      <c r="Q51" s="11"/>
    </row>
    <row r="52" spans="1:17">
      <c r="A52" s="5"/>
      <c r="B52" s="5" t="s">
        <v>52</v>
      </c>
      <c r="C52" s="6"/>
      <c r="D52" s="6"/>
      <c r="E52" s="159"/>
      <c r="F52" s="225">
        <v>0</v>
      </c>
      <c r="G52" s="226"/>
      <c r="H52" s="6"/>
      <c r="I52" s="54"/>
      <c r="J52" s="55"/>
      <c r="K52" s="55"/>
      <c r="L52" s="55"/>
      <c r="M52" s="55"/>
      <c r="N52" s="56"/>
      <c r="P52" s="6"/>
      <c r="Q52" s="6"/>
    </row>
    <row r="53" spans="1:17">
      <c r="A53" s="5"/>
      <c r="B53" s="5" t="s">
        <v>44</v>
      </c>
      <c r="C53" s="6"/>
      <c r="D53" s="6"/>
      <c r="E53" s="159" t="s">
        <v>53</v>
      </c>
      <c r="F53" s="225">
        <v>0</v>
      </c>
      <c r="G53" s="226"/>
      <c r="H53" s="6"/>
      <c r="I53" s="54"/>
      <c r="J53" s="55"/>
      <c r="K53" s="55"/>
      <c r="L53" s="55"/>
      <c r="M53" s="55"/>
      <c r="N53" s="56"/>
      <c r="P53" s="6"/>
      <c r="Q53" s="6"/>
    </row>
    <row r="54" spans="1:17">
      <c r="A54" s="5"/>
      <c r="B54" s="5" t="s">
        <v>54</v>
      </c>
      <c r="C54" s="6"/>
      <c r="D54" s="6"/>
      <c r="E54" s="159"/>
      <c r="F54" s="225">
        <v>0</v>
      </c>
      <c r="G54" s="226"/>
      <c r="H54" s="57"/>
      <c r="I54" s="54"/>
      <c r="J54" s="55"/>
      <c r="K54" s="55"/>
      <c r="L54" s="55"/>
      <c r="M54" s="55"/>
      <c r="N54" s="56"/>
      <c r="P54" s="185"/>
      <c r="Q54" s="185"/>
    </row>
    <row r="55" spans="1:17">
      <c r="A55" s="5"/>
      <c r="B55" s="5" t="s">
        <v>48</v>
      </c>
      <c r="C55" s="6"/>
      <c r="D55" s="6"/>
      <c r="E55" s="159"/>
      <c r="F55" s="239">
        <f>SUM(F50:G54)</f>
        <v>0</v>
      </c>
      <c r="G55" s="240"/>
      <c r="H55" s="6"/>
      <c r="I55" s="54"/>
      <c r="J55" s="55"/>
      <c r="K55" s="55"/>
      <c r="L55" s="55"/>
      <c r="M55" s="55"/>
      <c r="N55" s="56"/>
      <c r="P55" s="44"/>
      <c r="Q55" s="6"/>
    </row>
    <row r="56" spans="1:17">
      <c r="A56" s="5"/>
      <c r="B56" s="5" t="s">
        <v>55</v>
      </c>
      <c r="C56" s="6"/>
      <c r="D56" s="6"/>
      <c r="E56" s="159"/>
      <c r="F56" s="241">
        <f>+M46-F55</f>
        <v>2880</v>
      </c>
      <c r="G56" s="242"/>
      <c r="H56" s="6"/>
      <c r="I56" s="58"/>
      <c r="J56" s="31"/>
      <c r="K56" s="31"/>
      <c r="L56" s="31"/>
      <c r="M56" s="31"/>
      <c r="N56" s="59"/>
      <c r="P56" s="44"/>
      <c r="Q56" s="6"/>
    </row>
    <row r="57" spans="1:17" ht="12" thickBot="1">
      <c r="A57" s="5"/>
      <c r="B57" s="60" t="s">
        <v>49</v>
      </c>
      <c r="C57" s="30"/>
      <c r="D57" s="30"/>
      <c r="E57" s="61"/>
      <c r="F57" s="243">
        <f>+F55+F56</f>
        <v>2880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52"/>
      <c r="C59" s="153"/>
      <c r="D59" s="153"/>
      <c r="E59" s="153"/>
      <c r="F59" s="153"/>
      <c r="G59" s="153"/>
      <c r="H59" s="6"/>
      <c r="I59" s="153"/>
      <c r="J59" s="153"/>
      <c r="K59" s="153"/>
      <c r="L59" s="153"/>
      <c r="M59" s="153"/>
      <c r="N59" s="15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74</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262</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V78"/>
  <sheetViews>
    <sheetView zoomScaleNormal="100" workbookViewId="0">
      <selection activeCell="U15" sqref="U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25</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4380</v>
      </c>
      <c r="N9" s="187"/>
    </row>
    <row r="10" spans="1:22" ht="13.5" customHeight="1">
      <c r="A10" s="5"/>
      <c r="B10" s="5" t="s">
        <v>9</v>
      </c>
      <c r="C10" s="6"/>
      <c r="D10" s="6"/>
      <c r="E10" s="6"/>
      <c r="F10" s="6"/>
      <c r="G10" s="6"/>
      <c r="H10" s="6"/>
      <c r="I10" s="6"/>
      <c r="J10" s="6"/>
      <c r="K10" s="6"/>
      <c r="L10" s="6"/>
      <c r="M10" s="6"/>
      <c r="N10" s="13"/>
    </row>
    <row r="11" spans="1:22">
      <c r="A11" s="94"/>
      <c r="B11" s="176">
        <f>$M$9</f>
        <v>4380</v>
      </c>
      <c r="C11" s="177"/>
      <c r="D11" s="178" t="s">
        <v>176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154</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12</v>
      </c>
      <c r="F16" s="89" t="s">
        <v>6</v>
      </c>
      <c r="G16" s="184" t="s">
        <v>16</v>
      </c>
      <c r="H16" s="184"/>
      <c r="I16" s="89" t="s">
        <v>14</v>
      </c>
      <c r="J16" s="92">
        <v>14</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t="s">
        <v>19</v>
      </c>
      <c r="L18" s="201" t="s">
        <v>21</v>
      </c>
      <c r="M18" s="203"/>
      <c r="N18" s="20" t="s">
        <v>97</v>
      </c>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v>2</v>
      </c>
      <c r="E24" s="89" t="s">
        <v>30</v>
      </c>
      <c r="F24" s="209">
        <v>1120</v>
      </c>
      <c r="G24" s="210"/>
      <c r="H24" s="6" t="s">
        <v>31</v>
      </c>
      <c r="I24" s="6"/>
      <c r="J24" s="24"/>
      <c r="K24" s="6"/>
      <c r="L24" s="6"/>
      <c r="M24" s="211"/>
      <c r="N24" s="212"/>
    </row>
    <row r="25" spans="1:22">
      <c r="A25" s="5"/>
      <c r="B25" s="5" t="s">
        <v>29</v>
      </c>
      <c r="C25" s="6"/>
      <c r="D25" s="23">
        <v>1</v>
      </c>
      <c r="E25" s="89" t="s">
        <v>30</v>
      </c>
      <c r="F25" s="213">
        <v>640</v>
      </c>
      <c r="G25" s="213"/>
      <c r="H25" s="6" t="s">
        <v>32</v>
      </c>
      <c r="I25" s="6"/>
      <c r="J25" s="11"/>
      <c r="K25" s="6" t="s">
        <v>33</v>
      </c>
      <c r="L25" s="6"/>
      <c r="M25" s="221">
        <f>D24*F24+D25*F25</f>
        <v>2880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94</v>
      </c>
      <c r="H27" s="184"/>
      <c r="I27" s="184"/>
      <c r="J27" s="27"/>
      <c r="K27" s="6" t="s">
        <v>36</v>
      </c>
      <c r="L27" s="6"/>
      <c r="M27" s="218"/>
      <c r="N27" s="219"/>
    </row>
    <row r="28" spans="1:22">
      <c r="A28" s="5"/>
      <c r="B28" s="5" t="s">
        <v>6</v>
      </c>
      <c r="C28" s="184" t="s">
        <v>94</v>
      </c>
      <c r="D28" s="184"/>
      <c r="E28" s="184"/>
      <c r="F28" s="28" t="s">
        <v>30</v>
      </c>
      <c r="G28" s="184" t="s">
        <v>155</v>
      </c>
      <c r="H28" s="184"/>
      <c r="I28" s="184"/>
      <c r="J28" s="27"/>
      <c r="K28" s="6" t="s">
        <v>36</v>
      </c>
      <c r="L28" s="6"/>
      <c r="M28" s="6"/>
      <c r="N28" s="29"/>
    </row>
    <row r="29" spans="1:22">
      <c r="A29" s="5"/>
      <c r="B29" s="5" t="s">
        <v>6</v>
      </c>
      <c r="C29" s="184" t="s">
        <v>155</v>
      </c>
      <c r="D29" s="184"/>
      <c r="E29" s="184"/>
      <c r="F29" s="89" t="s">
        <v>30</v>
      </c>
      <c r="G29" s="184" t="s">
        <v>94</v>
      </c>
      <c r="H29" s="184"/>
      <c r="I29" s="184"/>
      <c r="J29" s="27"/>
      <c r="K29" s="6" t="s">
        <v>36</v>
      </c>
      <c r="L29" s="6"/>
      <c r="M29" s="6"/>
      <c r="N29" s="13"/>
    </row>
    <row r="30" spans="1:22">
      <c r="A30" s="5"/>
      <c r="B30" s="5" t="s">
        <v>6</v>
      </c>
      <c r="C30" s="184" t="s">
        <v>94</v>
      </c>
      <c r="D30" s="184"/>
      <c r="E30" s="184"/>
      <c r="F30" s="28" t="s">
        <v>30</v>
      </c>
      <c r="G30" s="184" t="s">
        <v>35</v>
      </c>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2880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90" t="s">
        <v>34</v>
      </c>
      <c r="M43" s="209">
        <f>J43*J44</f>
        <v>0</v>
      </c>
      <c r="N43" s="220"/>
      <c r="P43" s="44"/>
      <c r="Q43" s="6"/>
    </row>
    <row r="44" spans="1:18">
      <c r="A44" s="5"/>
      <c r="B44" s="5"/>
      <c r="C44" s="7"/>
      <c r="D44" s="6"/>
      <c r="E44" s="6"/>
      <c r="F44" s="6"/>
      <c r="G44" s="45"/>
      <c r="I44" s="91" t="s">
        <v>42</v>
      </c>
      <c r="J44" s="46">
        <v>1.6</v>
      </c>
      <c r="K44" s="42"/>
      <c r="L44" s="90" t="s">
        <v>43</v>
      </c>
      <c r="M44" s="209"/>
      <c r="N44" s="220"/>
      <c r="P44" s="44"/>
      <c r="Q44" s="6"/>
    </row>
    <row r="45" spans="1:18">
      <c r="A45" s="5"/>
      <c r="B45" s="5"/>
      <c r="C45" s="7"/>
      <c r="D45" s="6"/>
      <c r="E45" s="6"/>
      <c r="F45" s="6"/>
      <c r="G45" s="45"/>
      <c r="H45" s="47"/>
      <c r="I45" s="47"/>
      <c r="J45" s="42"/>
      <c r="K45" s="42"/>
      <c r="L45" s="90" t="s">
        <v>44</v>
      </c>
      <c r="M45" s="231">
        <f>250*6</f>
        <v>1500</v>
      </c>
      <c r="N45" s="232"/>
      <c r="P45" s="44"/>
      <c r="Q45" s="6"/>
    </row>
    <row r="46" spans="1:18">
      <c r="A46" s="5"/>
      <c r="B46" s="5" t="s">
        <v>45</v>
      </c>
      <c r="C46" s="6"/>
      <c r="D46" s="6"/>
      <c r="E46" s="95"/>
      <c r="F46" s="233">
        <v>0</v>
      </c>
      <c r="G46" s="234"/>
      <c r="H46" s="90"/>
      <c r="I46" s="90"/>
      <c r="J46" s="90"/>
      <c r="K46" s="6" t="s">
        <v>46</v>
      </c>
      <c r="L46" s="95"/>
      <c r="M46" s="186">
        <f>M43+M42+M40+M44+M45</f>
        <v>4380</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4380</v>
      </c>
      <c r="G56" s="242"/>
      <c r="H56" s="6"/>
      <c r="I56" s="58"/>
      <c r="J56" s="31"/>
      <c r="K56" s="31"/>
      <c r="L56" s="31"/>
      <c r="M56" s="31"/>
      <c r="N56" s="59"/>
      <c r="P56" s="44"/>
      <c r="Q56" s="6"/>
    </row>
    <row r="57" spans="1:17" ht="12" thickBot="1">
      <c r="A57" s="5"/>
      <c r="B57" s="60" t="s">
        <v>49</v>
      </c>
      <c r="C57" s="30"/>
      <c r="D57" s="30"/>
      <c r="E57" s="61"/>
      <c r="F57" s="243">
        <f>+F55+F56</f>
        <v>4380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156</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V78"/>
  <sheetViews>
    <sheetView zoomScaleNormal="100" workbookViewId="0">
      <selection activeCell="D12" sqref="D1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24</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2878.8</v>
      </c>
      <c r="N9" s="187"/>
    </row>
    <row r="10" spans="1:22" ht="13.5" customHeight="1">
      <c r="A10" s="5"/>
      <c r="B10" s="5" t="s">
        <v>9</v>
      </c>
      <c r="C10" s="6"/>
      <c r="D10" s="6"/>
      <c r="E10" s="6"/>
      <c r="F10" s="6"/>
      <c r="G10" s="6"/>
      <c r="H10" s="6"/>
      <c r="I10" s="6"/>
      <c r="J10" s="6"/>
      <c r="K10" s="6"/>
      <c r="L10" s="6"/>
      <c r="M10" s="6"/>
      <c r="N10" s="13"/>
    </row>
    <row r="11" spans="1:22">
      <c r="A11" s="94"/>
      <c r="B11" s="176">
        <f>$M$9</f>
        <v>2878.8</v>
      </c>
      <c r="C11" s="177"/>
      <c r="D11" s="178" t="s">
        <v>160</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153</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11</v>
      </c>
      <c r="F16" s="89" t="s">
        <v>6</v>
      </c>
      <c r="G16" s="184" t="s">
        <v>16</v>
      </c>
      <c r="H16" s="184"/>
      <c r="I16" s="89" t="s">
        <v>14</v>
      </c>
      <c r="J16" s="92">
        <v>11</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c r="E24" s="89" t="s">
        <v>30</v>
      </c>
      <c r="F24" s="209"/>
      <c r="G24" s="210"/>
      <c r="H24" s="6" t="s">
        <v>31</v>
      </c>
      <c r="I24" s="6"/>
      <c r="J24" s="24"/>
      <c r="K24" s="6"/>
      <c r="L24" s="6"/>
      <c r="M24" s="211"/>
      <c r="N24" s="212"/>
    </row>
    <row r="25" spans="1:22">
      <c r="A25" s="5"/>
      <c r="B25" s="5" t="s">
        <v>29</v>
      </c>
      <c r="C25" s="6"/>
      <c r="D25" s="23">
        <v>1</v>
      </c>
      <c r="E25" s="89" t="s">
        <v>30</v>
      </c>
      <c r="F25" s="213">
        <v>1200</v>
      </c>
      <c r="G25" s="213"/>
      <c r="H25" s="6" t="s">
        <v>32</v>
      </c>
      <c r="I25" s="6"/>
      <c r="J25" s="11"/>
      <c r="K25" s="6" t="s">
        <v>33</v>
      </c>
      <c r="L25" s="6"/>
      <c r="M25" s="221">
        <f>D24*F24+D25*F25</f>
        <v>1200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152</v>
      </c>
      <c r="H27" s="184"/>
      <c r="I27" s="184"/>
      <c r="J27" s="27">
        <v>260</v>
      </c>
      <c r="K27" s="6" t="s">
        <v>36</v>
      </c>
      <c r="L27" s="6"/>
      <c r="M27" s="218"/>
      <c r="N27" s="219"/>
    </row>
    <row r="28" spans="1:22">
      <c r="A28" s="5"/>
      <c r="B28" s="5" t="s">
        <v>6</v>
      </c>
      <c r="C28" s="184" t="s">
        <v>152</v>
      </c>
      <c r="D28" s="184"/>
      <c r="E28" s="184"/>
      <c r="F28" s="28" t="s">
        <v>30</v>
      </c>
      <c r="G28" s="184" t="s">
        <v>139</v>
      </c>
      <c r="H28" s="184"/>
      <c r="I28" s="184"/>
      <c r="J28" s="27">
        <v>74</v>
      </c>
      <c r="K28" s="6" t="s">
        <v>36</v>
      </c>
      <c r="L28" s="6"/>
      <c r="M28" s="6"/>
      <c r="N28" s="29"/>
    </row>
    <row r="29" spans="1:22">
      <c r="A29" s="5"/>
      <c r="B29" s="5" t="s">
        <v>6</v>
      </c>
      <c r="C29" s="184" t="s">
        <v>139</v>
      </c>
      <c r="D29" s="184"/>
      <c r="E29" s="184"/>
      <c r="F29" s="89" t="s">
        <v>30</v>
      </c>
      <c r="G29" s="184" t="s">
        <v>152</v>
      </c>
      <c r="H29" s="184"/>
      <c r="I29" s="184"/>
      <c r="J29" s="27">
        <v>74</v>
      </c>
      <c r="K29" s="6" t="s">
        <v>36</v>
      </c>
      <c r="L29" s="6"/>
      <c r="M29" s="6"/>
      <c r="N29" s="13"/>
    </row>
    <row r="30" spans="1:22">
      <c r="A30" s="5"/>
      <c r="B30" s="5" t="s">
        <v>6</v>
      </c>
      <c r="C30" s="184" t="s">
        <v>152</v>
      </c>
      <c r="D30" s="184"/>
      <c r="E30" s="184"/>
      <c r="F30" s="28" t="s">
        <v>30</v>
      </c>
      <c r="G30" s="184" t="s">
        <v>35</v>
      </c>
      <c r="H30" s="184"/>
      <c r="I30" s="184"/>
      <c r="J30" s="27">
        <v>260</v>
      </c>
      <c r="K30" s="6" t="s">
        <v>36</v>
      </c>
      <c r="L30" s="6"/>
      <c r="M30" s="6"/>
      <c r="N30" s="13"/>
    </row>
    <row r="31" spans="1:22" ht="11.25" customHeight="1">
      <c r="A31" s="5"/>
      <c r="B31" s="5" t="s">
        <v>6</v>
      </c>
      <c r="C31" s="184" t="s">
        <v>37</v>
      </c>
      <c r="D31" s="184"/>
      <c r="E31" s="184"/>
      <c r="F31" s="89" t="s">
        <v>30</v>
      </c>
      <c r="G31" s="184" t="s">
        <v>37</v>
      </c>
      <c r="H31" s="184"/>
      <c r="I31" s="184"/>
      <c r="J31" s="27">
        <v>100</v>
      </c>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1200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225*2</f>
        <v>450</v>
      </c>
      <c r="N42" s="224"/>
      <c r="P42" s="185"/>
      <c r="Q42" s="185"/>
    </row>
    <row r="43" spans="1:18">
      <c r="A43" s="5"/>
      <c r="B43" s="37"/>
      <c r="C43" s="38" t="s">
        <v>41</v>
      </c>
      <c r="D43" s="39"/>
      <c r="E43" s="39"/>
      <c r="F43" s="39"/>
      <c r="G43" s="40"/>
      <c r="H43" s="182"/>
      <c r="I43" s="182"/>
      <c r="J43" s="41">
        <f>SUM(J27:J42)</f>
        <v>768</v>
      </c>
      <c r="K43" s="42"/>
      <c r="L43" s="90" t="s">
        <v>34</v>
      </c>
      <c r="M43" s="209">
        <f>J43*J44</f>
        <v>1228.8000000000002</v>
      </c>
      <c r="N43" s="220"/>
      <c r="P43" s="44"/>
      <c r="Q43" s="6"/>
    </row>
    <row r="44" spans="1:18">
      <c r="A44" s="5"/>
      <c r="B44" s="5"/>
      <c r="C44" s="7"/>
      <c r="D44" s="6"/>
      <c r="E44" s="6"/>
      <c r="F44" s="6"/>
      <c r="G44" s="45"/>
      <c r="I44" s="91" t="s">
        <v>42</v>
      </c>
      <c r="J44" s="46">
        <v>1.6</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2878.8</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2878.8</v>
      </c>
      <c r="G56" s="242"/>
      <c r="H56" s="6"/>
      <c r="I56" s="58"/>
      <c r="J56" s="31"/>
      <c r="K56" s="31"/>
      <c r="L56" s="31"/>
      <c r="M56" s="31"/>
      <c r="N56" s="59"/>
      <c r="P56" s="44"/>
      <c r="Q56" s="6"/>
    </row>
    <row r="57" spans="1:17" ht="12" thickBot="1">
      <c r="A57" s="5"/>
      <c r="B57" s="60" t="s">
        <v>49</v>
      </c>
      <c r="C57" s="30"/>
      <c r="D57" s="30"/>
      <c r="E57" s="61"/>
      <c r="F57" s="243">
        <f>+F55+F56</f>
        <v>2878.8</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129</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141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V78"/>
  <sheetViews>
    <sheetView topLeftCell="A19" zoomScaleNormal="100" workbookViewId="0">
      <selection activeCell="S22" sqref="S2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23</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1760</v>
      </c>
      <c r="N9" s="187"/>
    </row>
    <row r="10" spans="1:22" ht="13.5" customHeight="1">
      <c r="A10" s="5"/>
      <c r="B10" s="5" t="s">
        <v>9</v>
      </c>
      <c r="C10" s="6"/>
      <c r="D10" s="6"/>
      <c r="E10" s="6"/>
      <c r="F10" s="6"/>
      <c r="G10" s="6"/>
      <c r="H10" s="6"/>
      <c r="I10" s="6"/>
      <c r="J10" s="6"/>
      <c r="K10" s="6"/>
      <c r="L10" s="6"/>
      <c r="M10" s="6"/>
      <c r="N10" s="13"/>
    </row>
    <row r="11" spans="1:22">
      <c r="A11" s="94"/>
      <c r="B11" s="176">
        <f>$M$9</f>
        <v>1760</v>
      </c>
      <c r="C11" s="177"/>
      <c r="D11" s="178" t="s">
        <v>149</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147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14</v>
      </c>
      <c r="F16" s="89" t="s">
        <v>6</v>
      </c>
      <c r="G16" s="184" t="s">
        <v>16</v>
      </c>
      <c r="H16" s="184"/>
      <c r="I16" s="89" t="s">
        <v>14</v>
      </c>
      <c r="J16" s="92">
        <v>15</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v>1</v>
      </c>
      <c r="E24" s="89" t="s">
        <v>30</v>
      </c>
      <c r="F24" s="209">
        <v>1120</v>
      </c>
      <c r="G24" s="210"/>
      <c r="H24" s="6" t="s">
        <v>31</v>
      </c>
      <c r="I24" s="6"/>
      <c r="J24" s="24"/>
      <c r="K24" s="6"/>
      <c r="L24" s="6"/>
      <c r="M24" s="211"/>
      <c r="N24" s="212"/>
    </row>
    <row r="25" spans="1:22">
      <c r="A25" s="5"/>
      <c r="B25" s="5" t="s">
        <v>29</v>
      </c>
      <c r="C25" s="6"/>
      <c r="D25" s="23">
        <v>1</v>
      </c>
      <c r="E25" s="89" t="s">
        <v>30</v>
      </c>
      <c r="F25" s="213">
        <v>640</v>
      </c>
      <c r="G25" s="213"/>
      <c r="H25" s="6" t="s">
        <v>32</v>
      </c>
      <c r="I25" s="6"/>
      <c r="J25" s="11"/>
      <c r="K25" s="6" t="s">
        <v>33</v>
      </c>
      <c r="L25" s="6"/>
      <c r="M25" s="221">
        <f>D24*F24+D25*F25</f>
        <v>1760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144</v>
      </c>
      <c r="H27" s="184"/>
      <c r="I27" s="184"/>
      <c r="J27" s="27"/>
      <c r="K27" s="6" t="s">
        <v>36</v>
      </c>
      <c r="L27" s="6"/>
      <c r="M27" s="218"/>
      <c r="N27" s="219"/>
    </row>
    <row r="28" spans="1:22">
      <c r="A28" s="5"/>
      <c r="B28" s="5" t="s">
        <v>6</v>
      </c>
      <c r="C28" s="184" t="s">
        <v>145</v>
      </c>
      <c r="D28" s="184"/>
      <c r="E28" s="184"/>
      <c r="F28" s="28" t="s">
        <v>30</v>
      </c>
      <c r="G28" s="184" t="s">
        <v>35</v>
      </c>
      <c r="H28" s="184"/>
      <c r="I28" s="184"/>
      <c r="J28" s="27"/>
      <c r="K28" s="6" t="s">
        <v>36</v>
      </c>
      <c r="L28" s="6"/>
      <c r="M28" s="6"/>
      <c r="N28" s="29"/>
    </row>
    <row r="29" spans="1:22">
      <c r="A29" s="5"/>
      <c r="B29" s="5" t="s">
        <v>6</v>
      </c>
      <c r="C29" s="184" t="s">
        <v>37</v>
      </c>
      <c r="D29" s="184"/>
      <c r="E29" s="184"/>
      <c r="F29" s="89" t="s">
        <v>30</v>
      </c>
      <c r="G29" s="184" t="s">
        <v>37</v>
      </c>
      <c r="H29" s="184"/>
      <c r="I29" s="184"/>
      <c r="J29" s="27"/>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1760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90" t="s">
        <v>34</v>
      </c>
      <c r="M43" s="209">
        <f>J43*J44</f>
        <v>0</v>
      </c>
      <c r="N43" s="220"/>
      <c r="P43" s="44"/>
      <c r="Q43" s="6"/>
    </row>
    <row r="44" spans="1:18">
      <c r="A44" s="5"/>
      <c r="B44" s="5"/>
      <c r="C44" s="7"/>
      <c r="D44" s="6"/>
      <c r="E44" s="6"/>
      <c r="F44" s="6"/>
      <c r="G44" s="45"/>
      <c r="I44" s="91" t="s">
        <v>42</v>
      </c>
      <c r="J44" s="46">
        <v>1.6</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1760</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1760</v>
      </c>
      <c r="G56" s="242"/>
      <c r="H56" s="6"/>
      <c r="I56" s="58"/>
      <c r="J56" s="31"/>
      <c r="K56" s="31"/>
      <c r="L56" s="31"/>
      <c r="M56" s="31"/>
      <c r="N56" s="59"/>
      <c r="P56" s="44"/>
      <c r="Q56" s="6"/>
    </row>
    <row r="57" spans="1:17" ht="12" thickBot="1">
      <c r="A57" s="5"/>
      <c r="B57" s="60" t="s">
        <v>49</v>
      </c>
      <c r="C57" s="30"/>
      <c r="D57" s="30"/>
      <c r="E57" s="61"/>
      <c r="F57" s="243">
        <f>+F55+F56</f>
        <v>1760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135</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V78"/>
  <sheetViews>
    <sheetView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22</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4770</v>
      </c>
      <c r="N9" s="187"/>
    </row>
    <row r="10" spans="1:22" ht="13.5" customHeight="1">
      <c r="A10" s="5"/>
      <c r="B10" s="5" t="s">
        <v>9</v>
      </c>
      <c r="C10" s="6"/>
      <c r="D10" s="6"/>
      <c r="E10" s="6"/>
      <c r="F10" s="6"/>
      <c r="G10" s="6"/>
      <c r="H10" s="6"/>
      <c r="I10" s="6"/>
      <c r="J10" s="6"/>
      <c r="K10" s="6"/>
      <c r="L10" s="6"/>
      <c r="M10" s="6"/>
      <c r="N10" s="13"/>
    </row>
    <row r="11" spans="1:22">
      <c r="A11" s="94"/>
      <c r="B11" s="176">
        <f>$M$9</f>
        <v>4770</v>
      </c>
      <c r="C11" s="177"/>
      <c r="D11" s="178" t="s">
        <v>146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147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14</v>
      </c>
      <c r="F16" s="89" t="s">
        <v>6</v>
      </c>
      <c r="G16" s="184" t="s">
        <v>16</v>
      </c>
      <c r="H16" s="184"/>
      <c r="I16" s="89" t="s">
        <v>14</v>
      </c>
      <c r="J16" s="92">
        <v>15</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v>1</v>
      </c>
      <c r="E24" s="89" t="s">
        <v>30</v>
      </c>
      <c r="F24" s="209">
        <v>2000</v>
      </c>
      <c r="G24" s="210"/>
      <c r="H24" s="6" t="s">
        <v>31</v>
      </c>
      <c r="I24" s="6"/>
      <c r="J24" s="24"/>
      <c r="K24" s="6"/>
      <c r="L24" s="6"/>
      <c r="M24" s="211"/>
      <c r="N24" s="212"/>
    </row>
    <row r="25" spans="1:22">
      <c r="A25" s="5"/>
      <c r="B25" s="5" t="s">
        <v>29</v>
      </c>
      <c r="C25" s="6"/>
      <c r="D25" s="23">
        <v>1</v>
      </c>
      <c r="E25" s="89" t="s">
        <v>30</v>
      </c>
      <c r="F25" s="213">
        <v>1200</v>
      </c>
      <c r="G25" s="213"/>
      <c r="H25" s="6" t="s">
        <v>32</v>
      </c>
      <c r="I25" s="6"/>
      <c r="J25" s="11"/>
      <c r="K25" s="6" t="s">
        <v>33</v>
      </c>
      <c r="L25" s="6"/>
      <c r="M25" s="221">
        <f>D24*F24+D25*F25</f>
        <v>3200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144</v>
      </c>
      <c r="H27" s="184"/>
      <c r="I27" s="184"/>
      <c r="J27" s="27">
        <v>300</v>
      </c>
      <c r="K27" s="6" t="s">
        <v>36</v>
      </c>
      <c r="L27" s="6"/>
      <c r="M27" s="218"/>
      <c r="N27" s="219"/>
    </row>
    <row r="28" spans="1:22">
      <c r="A28" s="5"/>
      <c r="B28" s="5" t="s">
        <v>6</v>
      </c>
      <c r="C28" s="184" t="s">
        <v>145</v>
      </c>
      <c r="D28" s="184"/>
      <c r="E28" s="184"/>
      <c r="F28" s="28" t="s">
        <v>30</v>
      </c>
      <c r="G28" s="184" t="s">
        <v>35</v>
      </c>
      <c r="H28" s="184"/>
      <c r="I28" s="184"/>
      <c r="J28" s="27">
        <v>300</v>
      </c>
      <c r="K28" s="6" t="s">
        <v>36</v>
      </c>
      <c r="L28" s="6"/>
      <c r="M28" s="6"/>
      <c r="N28" s="29"/>
    </row>
    <row r="29" spans="1:22">
      <c r="A29" s="5"/>
      <c r="B29" s="5" t="s">
        <v>6</v>
      </c>
      <c r="C29" s="184" t="s">
        <v>37</v>
      </c>
      <c r="D29" s="184"/>
      <c r="E29" s="184"/>
      <c r="F29" s="89" t="s">
        <v>30</v>
      </c>
      <c r="G29" s="184" t="s">
        <v>37</v>
      </c>
      <c r="H29" s="184"/>
      <c r="I29" s="184"/>
      <c r="J29" s="27">
        <v>100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3200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225*2</f>
        <v>450</v>
      </c>
      <c r="N42" s="224"/>
      <c r="P42" s="185"/>
      <c r="Q42" s="185"/>
    </row>
    <row r="43" spans="1:18">
      <c r="A43" s="5"/>
      <c r="B43" s="37"/>
      <c r="C43" s="38" t="s">
        <v>41</v>
      </c>
      <c r="D43" s="39"/>
      <c r="E43" s="39"/>
      <c r="F43" s="39"/>
      <c r="G43" s="40"/>
      <c r="H43" s="182"/>
      <c r="I43" s="182"/>
      <c r="J43" s="41">
        <f>SUM(J27:J42)</f>
        <v>700</v>
      </c>
      <c r="K43" s="42"/>
      <c r="L43" s="90" t="s">
        <v>34</v>
      </c>
      <c r="M43" s="209">
        <f>J43*J44</f>
        <v>1120</v>
      </c>
      <c r="N43" s="220"/>
      <c r="P43" s="44"/>
      <c r="Q43" s="6"/>
    </row>
    <row r="44" spans="1:18">
      <c r="A44" s="5"/>
      <c r="B44" s="5"/>
      <c r="C44" s="7"/>
      <c r="D44" s="6"/>
      <c r="E44" s="6"/>
      <c r="F44" s="6"/>
      <c r="G44" s="45"/>
      <c r="I44" s="91" t="s">
        <v>42</v>
      </c>
      <c r="J44" s="46">
        <v>1.6</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4770</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4770</v>
      </c>
      <c r="G56" s="242"/>
      <c r="H56" s="6"/>
      <c r="I56" s="58"/>
      <c r="J56" s="31"/>
      <c r="K56" s="31"/>
      <c r="L56" s="31"/>
      <c r="M56" s="31"/>
      <c r="N56" s="59"/>
      <c r="P56" s="44"/>
      <c r="Q56" s="6"/>
    </row>
    <row r="57" spans="1:17" ht="12" thickBot="1">
      <c r="A57" s="5"/>
      <c r="B57" s="60" t="s">
        <v>49</v>
      </c>
      <c r="C57" s="30"/>
      <c r="D57" s="30"/>
      <c r="E57" s="61"/>
      <c r="F57" s="243">
        <f>+F55+F56</f>
        <v>4770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133</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V78"/>
  <sheetViews>
    <sheetView topLeftCell="A7" zoomScaleNormal="100" workbookViewId="0">
      <selection activeCell="B16" sqref="B16"/>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21</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640</v>
      </c>
      <c r="N9" s="187"/>
    </row>
    <row r="10" spans="1:22" ht="13.5" customHeight="1">
      <c r="A10" s="5"/>
      <c r="B10" s="5" t="s">
        <v>9</v>
      </c>
      <c r="C10" s="6"/>
      <c r="D10" s="6"/>
      <c r="E10" s="6"/>
      <c r="F10" s="6"/>
      <c r="G10" s="6"/>
      <c r="H10" s="6"/>
      <c r="I10" s="6"/>
      <c r="J10" s="6"/>
      <c r="K10" s="6"/>
      <c r="L10" s="6"/>
      <c r="M10" s="6"/>
      <c r="N10" s="13"/>
    </row>
    <row r="11" spans="1:22">
      <c r="A11" s="94"/>
      <c r="B11" s="176">
        <f>$M$9</f>
        <v>640</v>
      </c>
      <c r="C11" s="177"/>
      <c r="D11" s="178" t="s">
        <v>142</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148</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11</v>
      </c>
      <c r="F16" s="89" t="s">
        <v>6</v>
      </c>
      <c r="G16" s="184" t="s">
        <v>16</v>
      </c>
      <c r="H16" s="184"/>
      <c r="I16" s="89" t="s">
        <v>14</v>
      </c>
      <c r="J16" s="92">
        <v>11</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c r="E24" s="89" t="s">
        <v>30</v>
      </c>
      <c r="F24" s="209"/>
      <c r="G24" s="210"/>
      <c r="H24" s="6" t="s">
        <v>31</v>
      </c>
      <c r="I24" s="6"/>
      <c r="J24" s="24"/>
      <c r="K24" s="6"/>
      <c r="L24" s="6"/>
      <c r="M24" s="211"/>
      <c r="N24" s="212"/>
    </row>
    <row r="25" spans="1:22">
      <c r="A25" s="5"/>
      <c r="B25" s="5" t="s">
        <v>29</v>
      </c>
      <c r="C25" s="6"/>
      <c r="D25" s="23">
        <v>1</v>
      </c>
      <c r="E25" s="89" t="s">
        <v>30</v>
      </c>
      <c r="F25" s="213">
        <v>640</v>
      </c>
      <c r="G25" s="213"/>
      <c r="H25" s="6" t="s">
        <v>32</v>
      </c>
      <c r="I25" s="6"/>
      <c r="J25" s="11"/>
      <c r="K25" s="6" t="s">
        <v>33</v>
      </c>
      <c r="L25" s="6"/>
      <c r="M25" s="221">
        <f>D24*F24+D25*F25</f>
        <v>640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139</v>
      </c>
      <c r="H27" s="184"/>
      <c r="I27" s="184"/>
      <c r="J27" s="27"/>
      <c r="K27" s="6" t="s">
        <v>36</v>
      </c>
      <c r="L27" s="6"/>
      <c r="M27" s="218"/>
      <c r="N27" s="219"/>
    </row>
    <row r="28" spans="1:22">
      <c r="A28" s="5"/>
      <c r="B28" s="5" t="s">
        <v>6</v>
      </c>
      <c r="C28" s="184" t="s">
        <v>139</v>
      </c>
      <c r="D28" s="184"/>
      <c r="E28" s="184"/>
      <c r="F28" s="28" t="s">
        <v>30</v>
      </c>
      <c r="G28" s="184" t="s">
        <v>35</v>
      </c>
      <c r="H28" s="184"/>
      <c r="I28" s="184"/>
      <c r="J28" s="27"/>
      <c r="K28" s="6" t="s">
        <v>36</v>
      </c>
      <c r="L28" s="6"/>
      <c r="M28" s="6"/>
      <c r="N28" s="29"/>
    </row>
    <row r="29" spans="1:22">
      <c r="A29" s="5"/>
      <c r="B29" s="5" t="s">
        <v>6</v>
      </c>
      <c r="C29" s="184" t="s">
        <v>37</v>
      </c>
      <c r="D29" s="184"/>
      <c r="E29" s="184"/>
      <c r="F29" s="89" t="s">
        <v>30</v>
      </c>
      <c r="G29" s="184" t="s">
        <v>37</v>
      </c>
      <c r="H29" s="184"/>
      <c r="I29" s="184"/>
      <c r="J29" s="27"/>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640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90" t="s">
        <v>34</v>
      </c>
      <c r="M43" s="209">
        <f>J43*J44</f>
        <v>0</v>
      </c>
      <c r="N43" s="220"/>
      <c r="P43" s="44"/>
      <c r="Q43" s="6"/>
    </row>
    <row r="44" spans="1:18">
      <c r="A44" s="5"/>
      <c r="B44" s="5"/>
      <c r="C44" s="7"/>
      <c r="D44" s="6"/>
      <c r="E44" s="6"/>
      <c r="F44" s="6"/>
      <c r="G44" s="45"/>
      <c r="I44" s="91" t="s">
        <v>42</v>
      </c>
      <c r="J44" s="46">
        <v>1.6</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640</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640</v>
      </c>
      <c r="G56" s="242"/>
      <c r="H56" s="6"/>
      <c r="I56" s="58"/>
      <c r="J56" s="31"/>
      <c r="K56" s="31"/>
      <c r="L56" s="31"/>
      <c r="M56" s="31"/>
      <c r="N56" s="59"/>
      <c r="P56" s="44"/>
      <c r="Q56" s="6"/>
    </row>
    <row r="57" spans="1:17" ht="12" thickBot="1">
      <c r="A57" s="5"/>
      <c r="B57" s="60" t="s">
        <v>49</v>
      </c>
      <c r="C57" s="30"/>
      <c r="D57" s="30"/>
      <c r="E57" s="61"/>
      <c r="F57" s="243">
        <f>+F55+F56</f>
        <v>640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143</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V78"/>
  <sheetViews>
    <sheetView zoomScaleNormal="100" workbookViewId="0">
      <selection activeCell="C27" sqref="C27:J29"/>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20</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2578</v>
      </c>
      <c r="N9" s="187"/>
    </row>
    <row r="10" spans="1:22" ht="13.5" customHeight="1">
      <c r="A10" s="5"/>
      <c r="B10" s="5" t="s">
        <v>9</v>
      </c>
      <c r="C10" s="6"/>
      <c r="D10" s="6"/>
      <c r="E10" s="6"/>
      <c r="F10" s="6"/>
      <c r="G10" s="6"/>
      <c r="H10" s="6"/>
      <c r="I10" s="6"/>
      <c r="J10" s="6"/>
      <c r="K10" s="6"/>
      <c r="L10" s="6"/>
      <c r="M10" s="6"/>
      <c r="N10" s="13"/>
    </row>
    <row r="11" spans="1:22">
      <c r="A11" s="94"/>
      <c r="B11" s="176">
        <f>$M$9</f>
        <v>2578</v>
      </c>
      <c r="C11" s="177"/>
      <c r="D11" s="178" t="s">
        <v>151</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148</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11</v>
      </c>
      <c r="F16" s="89" t="s">
        <v>6</v>
      </c>
      <c r="G16" s="184" t="s">
        <v>16</v>
      </c>
      <c r="H16" s="184"/>
      <c r="I16" s="89" t="s">
        <v>14</v>
      </c>
      <c r="J16" s="92">
        <v>11</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c r="E24" s="89" t="s">
        <v>30</v>
      </c>
      <c r="F24" s="209"/>
      <c r="G24" s="210"/>
      <c r="H24" s="6" t="s">
        <v>31</v>
      </c>
      <c r="I24" s="6"/>
      <c r="J24" s="24"/>
      <c r="K24" s="6"/>
      <c r="L24" s="6"/>
      <c r="M24" s="211"/>
      <c r="N24" s="212"/>
    </row>
    <row r="25" spans="1:22">
      <c r="A25" s="5"/>
      <c r="B25" s="5" t="s">
        <v>29</v>
      </c>
      <c r="C25" s="6"/>
      <c r="D25" s="23">
        <v>1</v>
      </c>
      <c r="E25" s="89" t="s">
        <v>30</v>
      </c>
      <c r="F25" s="213">
        <v>1200</v>
      </c>
      <c r="G25" s="213"/>
      <c r="H25" s="6" t="s">
        <v>32</v>
      </c>
      <c r="I25" s="6"/>
      <c r="J25" s="11"/>
      <c r="K25" s="6" t="s">
        <v>33</v>
      </c>
      <c r="L25" s="6"/>
      <c r="M25" s="221">
        <f>D24*F24+D25*F25</f>
        <v>1200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139</v>
      </c>
      <c r="H27" s="184"/>
      <c r="I27" s="184"/>
      <c r="J27" s="27">
        <v>240</v>
      </c>
      <c r="K27" s="6" t="s">
        <v>36</v>
      </c>
      <c r="L27" s="6"/>
      <c r="M27" s="218"/>
      <c r="N27" s="219"/>
    </row>
    <row r="28" spans="1:22">
      <c r="A28" s="5"/>
      <c r="B28" s="5" t="s">
        <v>6</v>
      </c>
      <c r="C28" s="184" t="s">
        <v>139</v>
      </c>
      <c r="D28" s="184"/>
      <c r="E28" s="184"/>
      <c r="F28" s="28" t="s">
        <v>30</v>
      </c>
      <c r="G28" s="184" t="s">
        <v>35</v>
      </c>
      <c r="H28" s="184"/>
      <c r="I28" s="184"/>
      <c r="J28" s="27">
        <v>240</v>
      </c>
      <c r="K28" s="6" t="s">
        <v>36</v>
      </c>
      <c r="L28" s="6"/>
      <c r="M28" s="6"/>
      <c r="N28" s="29"/>
    </row>
    <row r="29" spans="1:22">
      <c r="A29" s="5"/>
      <c r="B29" s="5" t="s">
        <v>6</v>
      </c>
      <c r="C29" s="184" t="s">
        <v>37</v>
      </c>
      <c r="D29" s="184"/>
      <c r="E29" s="184"/>
      <c r="F29" s="89" t="s">
        <v>30</v>
      </c>
      <c r="G29" s="184" t="s">
        <v>37</v>
      </c>
      <c r="H29" s="184"/>
      <c r="I29" s="184"/>
      <c r="J29" s="27">
        <v>100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1200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225*2</f>
        <v>450</v>
      </c>
      <c r="N42" s="224"/>
      <c r="P42" s="185"/>
      <c r="Q42" s="185"/>
    </row>
    <row r="43" spans="1:18">
      <c r="A43" s="5"/>
      <c r="B43" s="37"/>
      <c r="C43" s="38" t="s">
        <v>41</v>
      </c>
      <c r="D43" s="39"/>
      <c r="E43" s="39"/>
      <c r="F43" s="39"/>
      <c r="G43" s="40"/>
      <c r="H43" s="182"/>
      <c r="I43" s="182"/>
      <c r="J43" s="41">
        <f>SUM(J27:J42)</f>
        <v>580</v>
      </c>
      <c r="K43" s="42"/>
      <c r="L43" s="90" t="s">
        <v>34</v>
      </c>
      <c r="M43" s="209">
        <f>J43*J44</f>
        <v>928</v>
      </c>
      <c r="N43" s="220"/>
      <c r="P43" s="44"/>
      <c r="Q43" s="6"/>
    </row>
    <row r="44" spans="1:18">
      <c r="A44" s="5"/>
      <c r="B44" s="5"/>
      <c r="C44" s="7"/>
      <c r="D44" s="6"/>
      <c r="E44" s="6"/>
      <c r="F44" s="6"/>
      <c r="G44" s="45"/>
      <c r="I44" s="91" t="s">
        <v>42</v>
      </c>
      <c r="J44" s="46">
        <v>1.6</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2578</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2578</v>
      </c>
      <c r="G56" s="242"/>
      <c r="H56" s="6"/>
      <c r="I56" s="58"/>
      <c r="J56" s="31"/>
      <c r="K56" s="31"/>
      <c r="L56" s="31"/>
      <c r="M56" s="31"/>
      <c r="N56" s="59"/>
      <c r="P56" s="44"/>
      <c r="Q56" s="6"/>
    </row>
    <row r="57" spans="1:17" ht="12" thickBot="1">
      <c r="A57" s="5"/>
      <c r="B57" s="60" t="s">
        <v>49</v>
      </c>
      <c r="C57" s="30"/>
      <c r="D57" s="30"/>
      <c r="E57" s="61"/>
      <c r="F57" s="243">
        <f>+F55+F56</f>
        <v>2578</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133</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141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V78"/>
  <sheetViews>
    <sheetView topLeftCell="A10" zoomScaleNormal="100" workbookViewId="0">
      <selection activeCell="D12" sqref="D1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19</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1"/>
      <c r="M4" s="91"/>
      <c r="N4" s="10" t="s">
        <v>2</v>
      </c>
    </row>
    <row r="5" spans="1:22">
      <c r="A5" s="5"/>
      <c r="B5" s="5"/>
      <c r="C5" s="6"/>
      <c r="D5" s="6"/>
      <c r="E5" s="6"/>
      <c r="F5" s="6"/>
      <c r="G5" s="11"/>
      <c r="H5" s="6"/>
      <c r="I5" s="6"/>
      <c r="J5" s="6"/>
      <c r="K5" s="6"/>
      <c r="L5" s="91" t="s">
        <v>3</v>
      </c>
      <c r="M5" s="91"/>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10</v>
      </c>
      <c r="K8" s="89" t="s">
        <v>6</v>
      </c>
      <c r="L8" s="184" t="s">
        <v>16</v>
      </c>
      <c r="M8" s="184"/>
      <c r="N8" s="13">
        <v>2019</v>
      </c>
    </row>
    <row r="9" spans="1:22">
      <c r="A9" s="5"/>
      <c r="B9" s="5"/>
      <c r="C9" s="6"/>
      <c r="D9" s="6"/>
      <c r="E9" s="6"/>
      <c r="F9" s="6"/>
      <c r="G9" s="6"/>
      <c r="H9" s="6"/>
      <c r="I9" s="6"/>
      <c r="J9" s="6"/>
      <c r="K9" s="185" t="s">
        <v>8</v>
      </c>
      <c r="L9" s="185"/>
      <c r="M9" s="186">
        <f>M46</f>
        <v>2926</v>
      </c>
      <c r="N9" s="187"/>
    </row>
    <row r="10" spans="1:22" ht="13.5" customHeight="1">
      <c r="A10" s="5"/>
      <c r="B10" s="5" t="s">
        <v>9</v>
      </c>
      <c r="C10" s="6"/>
      <c r="D10" s="6"/>
      <c r="E10" s="6"/>
      <c r="F10" s="6"/>
      <c r="G10" s="6"/>
      <c r="H10" s="6"/>
      <c r="I10" s="6"/>
      <c r="J10" s="6"/>
      <c r="K10" s="6"/>
      <c r="L10" s="6"/>
      <c r="M10" s="6"/>
      <c r="N10" s="13"/>
    </row>
    <row r="11" spans="1:22">
      <c r="A11" s="94"/>
      <c r="B11" s="176">
        <f>$M$9</f>
        <v>2926</v>
      </c>
      <c r="C11" s="177"/>
      <c r="D11" s="178" t="s">
        <v>150</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138</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92">
        <v>11</v>
      </c>
      <c r="F16" s="89" t="s">
        <v>6</v>
      </c>
      <c r="G16" s="184" t="s">
        <v>16</v>
      </c>
      <c r="H16" s="184"/>
      <c r="I16" s="89" t="s">
        <v>14</v>
      </c>
      <c r="J16" s="92">
        <v>11</v>
      </c>
      <c r="K16" s="89"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9"/>
      <c r="F23" s="184" t="s">
        <v>28</v>
      </c>
      <c r="G23" s="184"/>
      <c r="H23" s="6"/>
      <c r="I23" s="6"/>
      <c r="J23" s="11"/>
      <c r="K23" s="6"/>
      <c r="L23" s="6"/>
      <c r="M23" s="6"/>
      <c r="N23" s="13"/>
    </row>
    <row r="24" spans="1:22">
      <c r="A24" s="5"/>
      <c r="B24" s="5" t="s">
        <v>29</v>
      </c>
      <c r="C24" s="6"/>
      <c r="D24" s="23"/>
      <c r="E24" s="89" t="s">
        <v>30</v>
      </c>
      <c r="F24" s="209"/>
      <c r="G24" s="210"/>
      <c r="H24" s="6" t="s">
        <v>31</v>
      </c>
      <c r="I24" s="6"/>
      <c r="J24" s="24"/>
      <c r="K24" s="6"/>
      <c r="L24" s="6"/>
      <c r="M24" s="211"/>
      <c r="N24" s="212"/>
    </row>
    <row r="25" spans="1:22">
      <c r="A25" s="5"/>
      <c r="B25" s="5" t="s">
        <v>29</v>
      </c>
      <c r="C25" s="6"/>
      <c r="D25" s="23">
        <v>1</v>
      </c>
      <c r="E25" s="89" t="s">
        <v>30</v>
      </c>
      <c r="F25" s="213">
        <v>1200</v>
      </c>
      <c r="G25" s="213"/>
      <c r="H25" s="6" t="s">
        <v>32</v>
      </c>
      <c r="I25" s="6"/>
      <c r="J25" s="11"/>
      <c r="K25" s="6" t="s">
        <v>33</v>
      </c>
      <c r="L25" s="6"/>
      <c r="M25" s="221">
        <f>D24*F24+D25*F25</f>
        <v>1200</v>
      </c>
      <c r="N25" s="222"/>
    </row>
    <row r="26" spans="1:22">
      <c r="A26" s="5"/>
      <c r="B26" s="22" t="s">
        <v>34</v>
      </c>
      <c r="C26" s="6"/>
      <c r="D26" s="25"/>
      <c r="E26" s="89"/>
      <c r="F26" s="215"/>
      <c r="G26" s="215"/>
      <c r="H26" s="6"/>
      <c r="I26" s="6"/>
      <c r="J26" s="6"/>
      <c r="K26" s="6"/>
      <c r="L26" s="6"/>
      <c r="M26" s="216"/>
      <c r="N26" s="217"/>
    </row>
    <row r="27" spans="1:22" ht="12">
      <c r="A27" s="5"/>
      <c r="B27" s="5" t="s">
        <v>6</v>
      </c>
      <c r="C27" s="184" t="s">
        <v>35</v>
      </c>
      <c r="D27" s="184"/>
      <c r="E27" s="184"/>
      <c r="F27" s="89" t="s">
        <v>30</v>
      </c>
      <c r="G27" s="184" t="s">
        <v>139</v>
      </c>
      <c r="H27" s="184"/>
      <c r="I27" s="184"/>
      <c r="J27" s="27">
        <v>240</v>
      </c>
      <c r="K27" s="6" t="s">
        <v>36</v>
      </c>
      <c r="L27" s="6"/>
      <c r="M27" s="218"/>
      <c r="N27" s="219"/>
    </row>
    <row r="28" spans="1:22">
      <c r="A28" s="5"/>
      <c r="B28" s="5" t="s">
        <v>6</v>
      </c>
      <c r="C28" s="184" t="s">
        <v>139</v>
      </c>
      <c r="D28" s="184"/>
      <c r="E28" s="184"/>
      <c r="F28" s="28" t="s">
        <v>30</v>
      </c>
      <c r="G28" s="184" t="s">
        <v>35</v>
      </c>
      <c r="H28" s="184"/>
      <c r="I28" s="184"/>
      <c r="J28" s="27">
        <v>240</v>
      </c>
      <c r="K28" s="6" t="s">
        <v>36</v>
      </c>
      <c r="L28" s="6"/>
      <c r="M28" s="6"/>
      <c r="N28" s="29"/>
    </row>
    <row r="29" spans="1:22">
      <c r="A29" s="5"/>
      <c r="B29" s="5" t="s">
        <v>6</v>
      </c>
      <c r="C29" s="184" t="s">
        <v>37</v>
      </c>
      <c r="D29" s="184"/>
      <c r="E29" s="184"/>
      <c r="F29" s="89" t="s">
        <v>30</v>
      </c>
      <c r="G29" s="184" t="s">
        <v>37</v>
      </c>
      <c r="H29" s="184"/>
      <c r="I29" s="184"/>
      <c r="J29" s="27">
        <v>100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89"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9" t="s">
        <v>30</v>
      </c>
      <c r="G36" s="207"/>
      <c r="H36" s="207"/>
      <c r="I36" s="207"/>
      <c r="J36" s="31"/>
      <c r="K36" s="6" t="s">
        <v>36</v>
      </c>
      <c r="L36" s="6"/>
      <c r="M36" s="6"/>
      <c r="N36" s="13"/>
    </row>
    <row r="37" spans="1:18">
      <c r="A37" s="5"/>
      <c r="B37" s="5"/>
      <c r="C37" s="207"/>
      <c r="D37" s="207"/>
      <c r="E37" s="207"/>
      <c r="F37" s="89" t="s">
        <v>30</v>
      </c>
      <c r="G37" s="207"/>
      <c r="H37" s="207"/>
      <c r="I37" s="207"/>
      <c r="J37" s="31"/>
      <c r="K37" s="6" t="s">
        <v>36</v>
      </c>
      <c r="L37" s="6"/>
      <c r="M37" s="6"/>
      <c r="N37" s="13"/>
    </row>
    <row r="38" spans="1:18">
      <c r="A38" s="5"/>
      <c r="B38" s="5"/>
      <c r="C38" s="207"/>
      <c r="D38" s="207"/>
      <c r="E38" s="207"/>
      <c r="F38" s="89" t="s">
        <v>30</v>
      </c>
      <c r="G38" s="207"/>
      <c r="H38" s="207"/>
      <c r="I38" s="207"/>
      <c r="J38" s="31"/>
      <c r="K38" s="6" t="s">
        <v>36</v>
      </c>
      <c r="L38" s="6"/>
      <c r="M38" s="6"/>
      <c r="N38" s="13"/>
    </row>
    <row r="39" spans="1:18">
      <c r="A39" s="5"/>
      <c r="B39" s="5"/>
      <c r="C39" s="207"/>
      <c r="D39" s="207"/>
      <c r="E39" s="207"/>
      <c r="F39" s="89" t="s">
        <v>30</v>
      </c>
      <c r="G39" s="207"/>
      <c r="H39" s="207"/>
      <c r="I39" s="207"/>
      <c r="J39" s="31"/>
      <c r="K39" s="6" t="s">
        <v>36</v>
      </c>
      <c r="L39" s="6"/>
      <c r="M39" s="32"/>
      <c r="N39" s="33"/>
    </row>
    <row r="40" spans="1:18">
      <c r="A40" s="5"/>
      <c r="B40" s="5"/>
      <c r="C40" s="207"/>
      <c r="D40" s="207"/>
      <c r="E40" s="207"/>
      <c r="F40" s="89" t="s">
        <v>30</v>
      </c>
      <c r="G40" s="207"/>
      <c r="H40" s="207"/>
      <c r="I40" s="207"/>
      <c r="J40" s="31"/>
      <c r="K40" s="6" t="s">
        <v>36</v>
      </c>
      <c r="L40" s="95"/>
      <c r="M40" s="221">
        <f>M25</f>
        <v>1200</v>
      </c>
      <c r="N40" s="222"/>
    </row>
    <row r="41" spans="1:18">
      <c r="A41" s="5"/>
      <c r="B41" s="5"/>
      <c r="C41" s="207"/>
      <c r="D41" s="207"/>
      <c r="E41" s="207"/>
      <c r="F41" s="89"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225*2</f>
        <v>450</v>
      </c>
      <c r="N42" s="224"/>
      <c r="P42" s="185"/>
      <c r="Q42" s="185"/>
    </row>
    <row r="43" spans="1:18">
      <c r="A43" s="5"/>
      <c r="B43" s="37"/>
      <c r="C43" s="38" t="s">
        <v>41</v>
      </c>
      <c r="D43" s="39"/>
      <c r="E43" s="39"/>
      <c r="F43" s="39"/>
      <c r="G43" s="40"/>
      <c r="H43" s="182"/>
      <c r="I43" s="182"/>
      <c r="J43" s="41">
        <f>SUM(J27:J42)</f>
        <v>580</v>
      </c>
      <c r="K43" s="42"/>
      <c r="L43" s="90" t="s">
        <v>34</v>
      </c>
      <c r="M43" s="209">
        <f>J43*J44</f>
        <v>1276</v>
      </c>
      <c r="N43" s="220"/>
      <c r="P43" s="44"/>
      <c r="Q43" s="6"/>
    </row>
    <row r="44" spans="1:18">
      <c r="A44" s="5"/>
      <c r="B44" s="5"/>
      <c r="C44" s="7"/>
      <c r="D44" s="6"/>
      <c r="E44" s="6"/>
      <c r="F44" s="6"/>
      <c r="G44" s="45"/>
      <c r="I44" s="91" t="s">
        <v>42</v>
      </c>
      <c r="J44" s="46">
        <v>2.2000000000000002</v>
      </c>
      <c r="K44" s="42"/>
      <c r="L44" s="90" t="s">
        <v>43</v>
      </c>
      <c r="M44" s="209"/>
      <c r="N44" s="220"/>
      <c r="P44" s="44"/>
      <c r="Q44" s="6"/>
    </row>
    <row r="45" spans="1:18">
      <c r="A45" s="5"/>
      <c r="B45" s="5"/>
      <c r="C45" s="7"/>
      <c r="D45" s="6"/>
      <c r="E45" s="6"/>
      <c r="F45" s="6"/>
      <c r="G45" s="45"/>
      <c r="H45" s="47"/>
      <c r="I45" s="47"/>
      <c r="J45" s="42"/>
      <c r="K45" s="42"/>
      <c r="L45" s="90" t="s">
        <v>44</v>
      </c>
      <c r="M45" s="231"/>
      <c r="N45" s="232"/>
      <c r="P45" s="44"/>
      <c r="Q45" s="6"/>
    </row>
    <row r="46" spans="1:18">
      <c r="A46" s="5"/>
      <c r="B46" s="5" t="s">
        <v>45</v>
      </c>
      <c r="C46" s="6"/>
      <c r="D46" s="6"/>
      <c r="E46" s="95"/>
      <c r="F46" s="233">
        <v>0</v>
      </c>
      <c r="G46" s="234"/>
      <c r="H46" s="90"/>
      <c r="I46" s="90"/>
      <c r="J46" s="90"/>
      <c r="K46" s="6" t="s">
        <v>46</v>
      </c>
      <c r="L46" s="95"/>
      <c r="M46" s="186">
        <f>M43+M42+M40+M44+M45</f>
        <v>2926</v>
      </c>
      <c r="N46" s="187"/>
      <c r="O46" s="48"/>
      <c r="P46" s="44"/>
      <c r="Q46" s="11"/>
    </row>
    <row r="47" spans="1:18">
      <c r="A47" s="5"/>
      <c r="B47" s="5" t="s">
        <v>47</v>
      </c>
      <c r="C47" s="6"/>
      <c r="D47" s="6"/>
      <c r="E47" s="95"/>
      <c r="F47" s="225">
        <v>0</v>
      </c>
      <c r="G47" s="226"/>
      <c r="H47" s="90"/>
      <c r="I47" s="90"/>
      <c r="J47" s="90"/>
      <c r="K47" s="6" t="s">
        <v>48</v>
      </c>
      <c r="L47" s="95"/>
      <c r="M47" s="186"/>
      <c r="N47" s="187"/>
      <c r="P47" s="44"/>
      <c r="Q47" s="11"/>
    </row>
    <row r="48" spans="1:18">
      <c r="A48" s="5"/>
      <c r="B48" s="5" t="s">
        <v>49</v>
      </c>
      <c r="C48" s="6"/>
      <c r="D48" s="6"/>
      <c r="E48" s="95"/>
      <c r="F48" s="237">
        <f>SUM(F46:G47)</f>
        <v>0</v>
      </c>
      <c r="G48" s="238"/>
      <c r="H48" s="90"/>
      <c r="I48" s="90"/>
      <c r="J48" s="90"/>
      <c r="K48" s="6"/>
      <c r="L48" s="95"/>
      <c r="M48" s="49"/>
      <c r="N48" s="50"/>
      <c r="P48" s="44"/>
      <c r="Q48" s="51"/>
    </row>
    <row r="49" spans="1:17">
      <c r="A49" s="5"/>
      <c r="B49" s="5" t="s">
        <v>50</v>
      </c>
      <c r="C49" s="6"/>
      <c r="D49" s="6"/>
      <c r="E49" s="95"/>
      <c r="F49" s="225">
        <v>0</v>
      </c>
      <c r="G49" s="226"/>
      <c r="H49" s="90"/>
      <c r="I49" s="90"/>
      <c r="J49" s="90"/>
      <c r="K49" s="6"/>
      <c r="L49" s="95"/>
      <c r="M49" s="49"/>
      <c r="N49" s="50"/>
      <c r="P49" s="44"/>
      <c r="Q49" s="11"/>
    </row>
    <row r="50" spans="1:17">
      <c r="A50" s="5"/>
      <c r="B50" s="5" t="s">
        <v>49</v>
      </c>
      <c r="C50" s="6"/>
      <c r="D50" s="6"/>
      <c r="E50" s="95"/>
      <c r="F50" s="237">
        <f>SUM(F48:G49)</f>
        <v>0</v>
      </c>
      <c r="G50" s="238"/>
      <c r="H50" s="90"/>
      <c r="I50" s="90"/>
      <c r="J50" s="90"/>
      <c r="K50" s="6"/>
      <c r="L50" s="95"/>
      <c r="M50" s="49"/>
      <c r="N50" s="50"/>
      <c r="P50" s="44"/>
      <c r="Q50" s="11"/>
    </row>
    <row r="51" spans="1:17">
      <c r="A51" s="5"/>
      <c r="B51" s="5" t="s">
        <v>34</v>
      </c>
      <c r="C51" s="6"/>
      <c r="D51" s="6"/>
      <c r="E51" s="95"/>
      <c r="F51" s="233">
        <v>0</v>
      </c>
      <c r="G51" s="234"/>
      <c r="H51" s="6"/>
      <c r="I51" s="52" t="s">
        <v>51</v>
      </c>
      <c r="J51" s="39"/>
      <c r="K51" s="39"/>
      <c r="L51" s="39"/>
      <c r="M51" s="39"/>
      <c r="N51" s="53"/>
      <c r="P51" s="44"/>
      <c r="Q51" s="11"/>
    </row>
    <row r="52" spans="1:17">
      <c r="A52" s="5"/>
      <c r="B52" s="5" t="s">
        <v>52</v>
      </c>
      <c r="C52" s="6"/>
      <c r="D52" s="6"/>
      <c r="E52" s="95"/>
      <c r="F52" s="225">
        <v>0</v>
      </c>
      <c r="G52" s="226"/>
      <c r="H52" s="6"/>
      <c r="I52" s="54"/>
      <c r="J52" s="55"/>
      <c r="K52" s="55"/>
      <c r="L52" s="55"/>
      <c r="M52" s="55"/>
      <c r="N52" s="56"/>
      <c r="P52" s="6"/>
      <c r="Q52" s="6"/>
    </row>
    <row r="53" spans="1:17">
      <c r="A53" s="5"/>
      <c r="B53" s="5" t="s">
        <v>44</v>
      </c>
      <c r="C53" s="6"/>
      <c r="D53" s="6"/>
      <c r="E53" s="95" t="s">
        <v>53</v>
      </c>
      <c r="F53" s="225">
        <v>0</v>
      </c>
      <c r="G53" s="226"/>
      <c r="H53" s="6"/>
      <c r="I53" s="54"/>
      <c r="J53" s="55"/>
      <c r="K53" s="55"/>
      <c r="L53" s="55"/>
      <c r="M53" s="55"/>
      <c r="N53" s="56"/>
      <c r="P53" s="6"/>
      <c r="Q53" s="6"/>
    </row>
    <row r="54" spans="1:17">
      <c r="A54" s="5"/>
      <c r="B54" s="5" t="s">
        <v>54</v>
      </c>
      <c r="C54" s="6"/>
      <c r="D54" s="6"/>
      <c r="E54" s="95"/>
      <c r="F54" s="225">
        <v>0</v>
      </c>
      <c r="G54" s="226"/>
      <c r="H54" s="57"/>
      <c r="I54" s="54"/>
      <c r="J54" s="55"/>
      <c r="K54" s="55"/>
      <c r="L54" s="55"/>
      <c r="M54" s="55"/>
      <c r="N54" s="56"/>
      <c r="P54" s="185"/>
      <c r="Q54" s="185"/>
    </row>
    <row r="55" spans="1:17">
      <c r="A55" s="5"/>
      <c r="B55" s="5" t="s">
        <v>48</v>
      </c>
      <c r="C55" s="6"/>
      <c r="D55" s="6"/>
      <c r="E55" s="95"/>
      <c r="F55" s="239">
        <f>SUM(F50:G54)</f>
        <v>0</v>
      </c>
      <c r="G55" s="240"/>
      <c r="H55" s="6"/>
      <c r="I55" s="54"/>
      <c r="J55" s="55"/>
      <c r="K55" s="55"/>
      <c r="L55" s="55"/>
      <c r="M55" s="55"/>
      <c r="N55" s="56"/>
      <c r="P55" s="44"/>
      <c r="Q55" s="6"/>
    </row>
    <row r="56" spans="1:17">
      <c r="A56" s="5"/>
      <c r="B56" s="5" t="s">
        <v>55</v>
      </c>
      <c r="C56" s="6"/>
      <c r="D56" s="6"/>
      <c r="E56" s="95"/>
      <c r="F56" s="241">
        <f>+M46-F55</f>
        <v>2926</v>
      </c>
      <c r="G56" s="242"/>
      <c r="H56" s="6"/>
      <c r="I56" s="58"/>
      <c r="J56" s="31"/>
      <c r="K56" s="31"/>
      <c r="L56" s="31"/>
      <c r="M56" s="31"/>
      <c r="N56" s="59"/>
      <c r="P56" s="44"/>
      <c r="Q56" s="6"/>
    </row>
    <row r="57" spans="1:17" ht="12" thickBot="1">
      <c r="A57" s="5"/>
      <c r="B57" s="60" t="s">
        <v>49</v>
      </c>
      <c r="C57" s="30"/>
      <c r="D57" s="30"/>
      <c r="E57" s="61"/>
      <c r="F57" s="243">
        <f>+F55+F56</f>
        <v>2926</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8"/>
      <c r="C59" s="89"/>
      <c r="D59" s="89"/>
      <c r="E59" s="89"/>
      <c r="F59" s="89"/>
      <c r="G59" s="89"/>
      <c r="H59" s="6"/>
      <c r="I59" s="89"/>
      <c r="J59" s="89"/>
      <c r="K59" s="89"/>
      <c r="L59" s="89"/>
      <c r="M59" s="89"/>
      <c r="N59" s="93"/>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100</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140</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V78"/>
  <sheetViews>
    <sheetView zoomScaleNormal="100" workbookViewId="0">
      <selection activeCell="D12" sqref="D1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18</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83"/>
      <c r="M4" s="83"/>
      <c r="N4" s="10" t="s">
        <v>2</v>
      </c>
    </row>
    <row r="5" spans="1:22">
      <c r="A5" s="5"/>
      <c r="B5" s="5"/>
      <c r="C5" s="6"/>
      <c r="D5" s="6"/>
      <c r="E5" s="6"/>
      <c r="F5" s="6"/>
      <c r="G5" s="11"/>
      <c r="H5" s="6"/>
      <c r="I5" s="6"/>
      <c r="J5" s="6"/>
      <c r="K5" s="6"/>
      <c r="L5" s="83" t="s">
        <v>3</v>
      </c>
      <c r="M5" s="83"/>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5</v>
      </c>
      <c r="K8" s="81" t="s">
        <v>6</v>
      </c>
      <c r="L8" s="184" t="s">
        <v>16</v>
      </c>
      <c r="M8" s="184"/>
      <c r="N8" s="13">
        <v>2019</v>
      </c>
    </row>
    <row r="9" spans="1:22">
      <c r="A9" s="5"/>
      <c r="B9" s="5"/>
      <c r="C9" s="6"/>
      <c r="D9" s="6"/>
      <c r="E9" s="6"/>
      <c r="F9" s="6"/>
      <c r="G9" s="6"/>
      <c r="H9" s="6"/>
      <c r="I9" s="6"/>
      <c r="J9" s="6"/>
      <c r="K9" s="185" t="s">
        <v>8</v>
      </c>
      <c r="L9" s="185"/>
      <c r="M9" s="186">
        <f>M46</f>
        <v>16050</v>
      </c>
      <c r="N9" s="187"/>
    </row>
    <row r="10" spans="1:22" ht="13.5" customHeight="1">
      <c r="A10" s="5"/>
      <c r="B10" s="5" t="s">
        <v>9</v>
      </c>
      <c r="C10" s="6"/>
      <c r="D10" s="6"/>
      <c r="E10" s="6"/>
      <c r="F10" s="6"/>
      <c r="G10" s="6"/>
      <c r="H10" s="6"/>
      <c r="I10" s="6"/>
      <c r="J10" s="6"/>
      <c r="K10" s="6"/>
      <c r="L10" s="6"/>
      <c r="M10" s="6"/>
      <c r="N10" s="13"/>
    </row>
    <row r="11" spans="1:22">
      <c r="A11" s="86"/>
      <c r="B11" s="176">
        <f>$M$9</f>
        <v>16050</v>
      </c>
      <c r="C11" s="177"/>
      <c r="D11" s="178" t="s">
        <v>98</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127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84">
        <v>18</v>
      </c>
      <c r="F16" s="81" t="s">
        <v>6</v>
      </c>
      <c r="G16" s="184" t="s">
        <v>16</v>
      </c>
      <c r="H16" s="184"/>
      <c r="I16" s="81" t="s">
        <v>14</v>
      </c>
      <c r="J16" s="84">
        <v>21</v>
      </c>
      <c r="K16" s="81"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t="s">
        <v>19</v>
      </c>
      <c r="L18" s="201" t="s">
        <v>21</v>
      </c>
      <c r="M18" s="203"/>
      <c r="N18" s="20" t="s">
        <v>128</v>
      </c>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81"/>
      <c r="F23" s="184" t="s">
        <v>28</v>
      </c>
      <c r="G23" s="184"/>
      <c r="H23" s="6"/>
      <c r="I23" s="6"/>
      <c r="J23" s="11"/>
      <c r="K23" s="6"/>
      <c r="L23" s="6"/>
      <c r="M23" s="6"/>
      <c r="N23" s="13"/>
    </row>
    <row r="24" spans="1:22">
      <c r="A24" s="5"/>
      <c r="B24" s="5" t="s">
        <v>29</v>
      </c>
      <c r="C24" s="6"/>
      <c r="D24" s="23">
        <v>3</v>
      </c>
      <c r="E24" s="81" t="s">
        <v>30</v>
      </c>
      <c r="F24" s="209">
        <v>4000</v>
      </c>
      <c r="G24" s="210"/>
      <c r="H24" s="6" t="s">
        <v>31</v>
      </c>
      <c r="I24" s="6"/>
      <c r="J24" s="24"/>
      <c r="K24" s="6"/>
      <c r="L24" s="6"/>
      <c r="M24" s="211"/>
      <c r="N24" s="212"/>
    </row>
    <row r="25" spans="1:22">
      <c r="A25" s="5"/>
      <c r="B25" s="5" t="s">
        <v>29</v>
      </c>
      <c r="C25" s="6"/>
      <c r="D25" s="23">
        <v>1</v>
      </c>
      <c r="E25" s="81" t="s">
        <v>30</v>
      </c>
      <c r="F25" s="213">
        <v>1200</v>
      </c>
      <c r="G25" s="213"/>
      <c r="H25" s="6" t="s">
        <v>32</v>
      </c>
      <c r="I25" s="6"/>
      <c r="J25" s="11"/>
      <c r="K25" s="6" t="s">
        <v>33</v>
      </c>
      <c r="L25" s="6"/>
      <c r="M25" s="221">
        <f>D24*F24+D25*F25</f>
        <v>13200</v>
      </c>
      <c r="N25" s="222"/>
    </row>
    <row r="26" spans="1:22">
      <c r="A26" s="5"/>
      <c r="B26" s="22" t="s">
        <v>34</v>
      </c>
      <c r="C26" s="6"/>
      <c r="D26" s="25"/>
      <c r="E26" s="81"/>
      <c r="F26" s="215"/>
      <c r="G26" s="215"/>
      <c r="H26" s="6"/>
      <c r="I26" s="6"/>
      <c r="J26" s="6"/>
      <c r="K26" s="6"/>
      <c r="L26" s="6"/>
      <c r="M26" s="216"/>
      <c r="N26" s="217"/>
    </row>
    <row r="27" spans="1:22" ht="12">
      <c r="A27" s="5"/>
      <c r="B27" s="5" t="s">
        <v>6</v>
      </c>
      <c r="C27" s="184" t="s">
        <v>35</v>
      </c>
      <c r="D27" s="184"/>
      <c r="E27" s="184"/>
      <c r="F27" s="81" t="s">
        <v>30</v>
      </c>
      <c r="G27" s="184" t="s">
        <v>94</v>
      </c>
      <c r="H27" s="184"/>
      <c r="I27" s="184"/>
      <c r="J27" s="27">
        <v>110</v>
      </c>
      <c r="K27" s="6" t="s">
        <v>36</v>
      </c>
      <c r="L27" s="6"/>
      <c r="M27" s="218"/>
      <c r="N27" s="219"/>
    </row>
    <row r="28" spans="1:22">
      <c r="A28" s="5"/>
      <c r="B28" s="5" t="s">
        <v>6</v>
      </c>
      <c r="C28" s="184" t="s">
        <v>94</v>
      </c>
      <c r="D28" s="184"/>
      <c r="E28" s="184"/>
      <c r="F28" s="28" t="s">
        <v>30</v>
      </c>
      <c r="G28" s="184" t="s">
        <v>96</v>
      </c>
      <c r="H28" s="184"/>
      <c r="I28" s="184"/>
      <c r="J28" s="27"/>
      <c r="K28" s="6" t="s">
        <v>36</v>
      </c>
      <c r="L28" s="6"/>
      <c r="M28" s="6"/>
      <c r="N28" s="29"/>
    </row>
    <row r="29" spans="1:22">
      <c r="A29" s="5"/>
      <c r="B29" s="5" t="s">
        <v>6</v>
      </c>
      <c r="C29" s="184" t="s">
        <v>96</v>
      </c>
      <c r="D29" s="184"/>
      <c r="E29" s="184"/>
      <c r="F29" s="81" t="s">
        <v>30</v>
      </c>
      <c r="G29" s="184" t="s">
        <v>94</v>
      </c>
      <c r="H29" s="184"/>
      <c r="I29" s="184"/>
      <c r="J29" s="27"/>
      <c r="K29" s="6" t="s">
        <v>36</v>
      </c>
      <c r="L29" s="6"/>
      <c r="M29" s="6"/>
      <c r="N29" s="13"/>
    </row>
    <row r="30" spans="1:22">
      <c r="A30" s="5"/>
      <c r="B30" s="5" t="s">
        <v>6</v>
      </c>
      <c r="C30" s="184" t="s">
        <v>94</v>
      </c>
      <c r="D30" s="184"/>
      <c r="E30" s="184"/>
      <c r="F30" s="28" t="s">
        <v>30</v>
      </c>
      <c r="G30" s="184" t="s">
        <v>35</v>
      </c>
      <c r="H30" s="184"/>
      <c r="I30" s="184"/>
      <c r="J30" s="27">
        <v>110</v>
      </c>
      <c r="K30" s="6" t="s">
        <v>36</v>
      </c>
      <c r="L30" s="6"/>
      <c r="M30" s="6"/>
      <c r="N30" s="13"/>
    </row>
    <row r="31" spans="1:22" ht="11.25" customHeight="1">
      <c r="A31" s="5"/>
      <c r="B31" s="5" t="s">
        <v>6</v>
      </c>
      <c r="C31" s="184"/>
      <c r="D31" s="184"/>
      <c r="E31" s="184"/>
      <c r="F31" s="81"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81" t="s">
        <v>30</v>
      </c>
      <c r="G36" s="207"/>
      <c r="H36" s="207"/>
      <c r="I36" s="207"/>
      <c r="J36" s="31"/>
      <c r="K36" s="6" t="s">
        <v>36</v>
      </c>
      <c r="L36" s="6"/>
      <c r="M36" s="6"/>
      <c r="N36" s="13"/>
    </row>
    <row r="37" spans="1:18">
      <c r="A37" s="5"/>
      <c r="B37" s="5"/>
      <c r="C37" s="207"/>
      <c r="D37" s="207"/>
      <c r="E37" s="207"/>
      <c r="F37" s="81" t="s">
        <v>30</v>
      </c>
      <c r="G37" s="207"/>
      <c r="H37" s="207"/>
      <c r="I37" s="207"/>
      <c r="J37" s="31"/>
      <c r="K37" s="6" t="s">
        <v>36</v>
      </c>
      <c r="L37" s="6"/>
      <c r="M37" s="6"/>
      <c r="N37" s="13"/>
    </row>
    <row r="38" spans="1:18">
      <c r="A38" s="5"/>
      <c r="B38" s="5"/>
      <c r="C38" s="207"/>
      <c r="D38" s="207"/>
      <c r="E38" s="207"/>
      <c r="F38" s="81" t="s">
        <v>30</v>
      </c>
      <c r="G38" s="207"/>
      <c r="H38" s="207"/>
      <c r="I38" s="207"/>
      <c r="J38" s="31"/>
      <c r="K38" s="6" t="s">
        <v>36</v>
      </c>
      <c r="L38" s="6"/>
      <c r="M38" s="6"/>
      <c r="N38" s="13"/>
    </row>
    <row r="39" spans="1:18">
      <c r="A39" s="5"/>
      <c r="B39" s="5"/>
      <c r="C39" s="207"/>
      <c r="D39" s="207"/>
      <c r="E39" s="207"/>
      <c r="F39" s="81" t="s">
        <v>30</v>
      </c>
      <c r="G39" s="207"/>
      <c r="H39" s="207"/>
      <c r="I39" s="207"/>
      <c r="J39" s="31"/>
      <c r="K39" s="6" t="s">
        <v>36</v>
      </c>
      <c r="L39" s="6"/>
      <c r="M39" s="32"/>
      <c r="N39" s="33"/>
    </row>
    <row r="40" spans="1:18">
      <c r="A40" s="5"/>
      <c r="B40" s="5"/>
      <c r="C40" s="207"/>
      <c r="D40" s="207"/>
      <c r="E40" s="207"/>
      <c r="F40" s="81" t="s">
        <v>30</v>
      </c>
      <c r="G40" s="207"/>
      <c r="H40" s="207"/>
      <c r="I40" s="207"/>
      <c r="J40" s="31"/>
      <c r="K40" s="6" t="s">
        <v>36</v>
      </c>
      <c r="L40" s="87"/>
      <c r="M40" s="221">
        <f>M25</f>
        <v>13200</v>
      </c>
      <c r="N40" s="222"/>
    </row>
    <row r="41" spans="1:18">
      <c r="A41" s="5"/>
      <c r="B41" s="5"/>
      <c r="C41" s="207"/>
      <c r="D41" s="207"/>
      <c r="E41" s="207"/>
      <c r="F41" s="81"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249*2</f>
        <v>498</v>
      </c>
      <c r="N42" s="224"/>
      <c r="P42" s="185"/>
      <c r="Q42" s="185"/>
    </row>
    <row r="43" spans="1:18">
      <c r="A43" s="5"/>
      <c r="B43" s="37"/>
      <c r="C43" s="38" t="s">
        <v>41</v>
      </c>
      <c r="D43" s="39"/>
      <c r="E43" s="39"/>
      <c r="F43" s="39"/>
      <c r="G43" s="40"/>
      <c r="H43" s="182"/>
      <c r="I43" s="182"/>
      <c r="J43" s="41">
        <f>SUM(J27:J42)</f>
        <v>220</v>
      </c>
      <c r="K43" s="42"/>
      <c r="L43" s="82" t="s">
        <v>34</v>
      </c>
      <c r="M43" s="209">
        <f>J43*J44</f>
        <v>352</v>
      </c>
      <c r="N43" s="220"/>
      <c r="P43" s="44"/>
      <c r="Q43" s="6"/>
    </row>
    <row r="44" spans="1:18">
      <c r="A44" s="5"/>
      <c r="B44" s="5"/>
      <c r="C44" s="7"/>
      <c r="D44" s="6"/>
      <c r="E44" s="6"/>
      <c r="F44" s="6"/>
      <c r="G44" s="45"/>
      <c r="I44" s="83" t="s">
        <v>42</v>
      </c>
      <c r="J44" s="46">
        <v>1.6</v>
      </c>
      <c r="K44" s="42"/>
      <c r="L44" s="82" t="s">
        <v>43</v>
      </c>
      <c r="M44" s="209"/>
      <c r="N44" s="220"/>
      <c r="P44" s="44"/>
      <c r="Q44" s="6"/>
    </row>
    <row r="45" spans="1:18">
      <c r="A45" s="5"/>
      <c r="B45" s="5"/>
      <c r="C45" s="7"/>
      <c r="D45" s="6"/>
      <c r="E45" s="6"/>
      <c r="F45" s="6"/>
      <c r="G45" s="45"/>
      <c r="H45" s="47"/>
      <c r="I45" s="47"/>
      <c r="J45" s="42"/>
      <c r="K45" s="42"/>
      <c r="L45" s="82" t="s">
        <v>44</v>
      </c>
      <c r="M45" s="231">
        <f>250*8</f>
        <v>2000</v>
      </c>
      <c r="N45" s="232"/>
      <c r="P45" s="44"/>
      <c r="Q45" s="6"/>
    </row>
    <row r="46" spans="1:18">
      <c r="A46" s="5"/>
      <c r="B46" s="5" t="s">
        <v>45</v>
      </c>
      <c r="C46" s="6"/>
      <c r="D46" s="6"/>
      <c r="E46" s="87"/>
      <c r="F46" s="233">
        <v>0</v>
      </c>
      <c r="G46" s="234"/>
      <c r="H46" s="82"/>
      <c r="I46" s="82"/>
      <c r="J46" s="82"/>
      <c r="K46" s="6" t="s">
        <v>46</v>
      </c>
      <c r="L46" s="87"/>
      <c r="M46" s="186">
        <f>M43+M42+M40+M44+M45</f>
        <v>16050</v>
      </c>
      <c r="N46" s="187"/>
      <c r="O46" s="48"/>
      <c r="P46" s="44"/>
      <c r="Q46" s="11"/>
    </row>
    <row r="47" spans="1:18">
      <c r="A47" s="5"/>
      <c r="B47" s="5" t="s">
        <v>47</v>
      </c>
      <c r="C47" s="6"/>
      <c r="D47" s="6"/>
      <c r="E47" s="87"/>
      <c r="F47" s="225">
        <v>0</v>
      </c>
      <c r="G47" s="226"/>
      <c r="H47" s="82"/>
      <c r="I47" s="82"/>
      <c r="J47" s="82"/>
      <c r="K47" s="6" t="s">
        <v>48</v>
      </c>
      <c r="L47" s="87"/>
      <c r="M47" s="186"/>
      <c r="N47" s="187"/>
      <c r="P47" s="44"/>
      <c r="Q47" s="11"/>
    </row>
    <row r="48" spans="1:18">
      <c r="A48" s="5"/>
      <c r="B48" s="5" t="s">
        <v>49</v>
      </c>
      <c r="C48" s="6"/>
      <c r="D48" s="6"/>
      <c r="E48" s="87"/>
      <c r="F48" s="237">
        <f>SUM(F46:G47)</f>
        <v>0</v>
      </c>
      <c r="G48" s="238"/>
      <c r="H48" s="82"/>
      <c r="I48" s="82"/>
      <c r="J48" s="82"/>
      <c r="K48" s="6"/>
      <c r="L48" s="87"/>
      <c r="M48" s="49"/>
      <c r="N48" s="50"/>
      <c r="P48" s="44"/>
      <c r="Q48" s="51"/>
    </row>
    <row r="49" spans="1:17">
      <c r="A49" s="5"/>
      <c r="B49" s="5" t="s">
        <v>50</v>
      </c>
      <c r="C49" s="6"/>
      <c r="D49" s="6"/>
      <c r="E49" s="87"/>
      <c r="F49" s="225">
        <v>0</v>
      </c>
      <c r="G49" s="226"/>
      <c r="H49" s="82"/>
      <c r="I49" s="82"/>
      <c r="J49" s="82"/>
      <c r="K49" s="6"/>
      <c r="L49" s="87"/>
      <c r="M49" s="49"/>
      <c r="N49" s="50"/>
      <c r="P49" s="44"/>
      <c r="Q49" s="11"/>
    </row>
    <row r="50" spans="1:17">
      <c r="A50" s="5"/>
      <c r="B50" s="5" t="s">
        <v>49</v>
      </c>
      <c r="C50" s="6"/>
      <c r="D50" s="6"/>
      <c r="E50" s="87"/>
      <c r="F50" s="237">
        <f>SUM(F48:G49)</f>
        <v>0</v>
      </c>
      <c r="G50" s="238"/>
      <c r="H50" s="82"/>
      <c r="I50" s="82"/>
      <c r="J50" s="82"/>
      <c r="K50" s="6"/>
      <c r="L50" s="87"/>
      <c r="M50" s="49"/>
      <c r="N50" s="50"/>
      <c r="P50" s="44"/>
      <c r="Q50" s="11"/>
    </row>
    <row r="51" spans="1:17">
      <c r="A51" s="5"/>
      <c r="B51" s="5" t="s">
        <v>34</v>
      </c>
      <c r="C51" s="6"/>
      <c r="D51" s="6"/>
      <c r="E51" s="87"/>
      <c r="F51" s="233">
        <v>0</v>
      </c>
      <c r="G51" s="234"/>
      <c r="H51" s="6"/>
      <c r="I51" s="52" t="s">
        <v>51</v>
      </c>
      <c r="J51" s="39"/>
      <c r="K51" s="39"/>
      <c r="L51" s="39"/>
      <c r="M51" s="39"/>
      <c r="N51" s="53"/>
      <c r="P51" s="44"/>
      <c r="Q51" s="11"/>
    </row>
    <row r="52" spans="1:17">
      <c r="A52" s="5"/>
      <c r="B52" s="5" t="s">
        <v>52</v>
      </c>
      <c r="C52" s="6"/>
      <c r="D52" s="6"/>
      <c r="E52" s="87"/>
      <c r="F52" s="225">
        <v>0</v>
      </c>
      <c r="G52" s="226"/>
      <c r="H52" s="6"/>
      <c r="I52" s="54"/>
      <c r="J52" s="55"/>
      <c r="K52" s="55"/>
      <c r="L52" s="55"/>
      <c r="M52" s="55"/>
      <c r="N52" s="56"/>
      <c r="P52" s="6"/>
      <c r="Q52" s="6"/>
    </row>
    <row r="53" spans="1:17">
      <c r="A53" s="5"/>
      <c r="B53" s="5" t="s">
        <v>44</v>
      </c>
      <c r="C53" s="6"/>
      <c r="D53" s="6"/>
      <c r="E53" s="87" t="s">
        <v>53</v>
      </c>
      <c r="F53" s="225">
        <v>0</v>
      </c>
      <c r="G53" s="226"/>
      <c r="H53" s="6"/>
      <c r="I53" s="54"/>
      <c r="J53" s="55"/>
      <c r="K53" s="55"/>
      <c r="L53" s="55"/>
      <c r="M53" s="55"/>
      <c r="N53" s="56"/>
      <c r="P53" s="6"/>
      <c r="Q53" s="6"/>
    </row>
    <row r="54" spans="1:17">
      <c r="A54" s="5"/>
      <c r="B54" s="5" t="s">
        <v>54</v>
      </c>
      <c r="C54" s="6"/>
      <c r="D54" s="6"/>
      <c r="E54" s="87"/>
      <c r="F54" s="225">
        <v>0</v>
      </c>
      <c r="G54" s="226"/>
      <c r="H54" s="57"/>
      <c r="I54" s="54"/>
      <c r="J54" s="55"/>
      <c r="K54" s="55"/>
      <c r="L54" s="55"/>
      <c r="M54" s="55"/>
      <c r="N54" s="56"/>
      <c r="P54" s="185"/>
      <c r="Q54" s="185"/>
    </row>
    <row r="55" spans="1:17">
      <c r="A55" s="5"/>
      <c r="B55" s="5" t="s">
        <v>48</v>
      </c>
      <c r="C55" s="6"/>
      <c r="D55" s="6"/>
      <c r="E55" s="87"/>
      <c r="F55" s="239">
        <f>SUM(F50:G54)</f>
        <v>0</v>
      </c>
      <c r="G55" s="240"/>
      <c r="H55" s="6"/>
      <c r="I55" s="54"/>
      <c r="J55" s="55"/>
      <c r="K55" s="55"/>
      <c r="L55" s="55"/>
      <c r="M55" s="55"/>
      <c r="N55" s="56"/>
      <c r="P55" s="44"/>
      <c r="Q55" s="6"/>
    </row>
    <row r="56" spans="1:17">
      <c r="A56" s="5"/>
      <c r="B56" s="5" t="s">
        <v>55</v>
      </c>
      <c r="C56" s="6"/>
      <c r="D56" s="6"/>
      <c r="E56" s="87"/>
      <c r="F56" s="241">
        <f>+M46-F55</f>
        <v>16050</v>
      </c>
      <c r="G56" s="242"/>
      <c r="H56" s="6"/>
      <c r="I56" s="58"/>
      <c r="J56" s="31"/>
      <c r="K56" s="31"/>
      <c r="L56" s="31"/>
      <c r="M56" s="31"/>
      <c r="N56" s="59"/>
      <c r="P56" s="44"/>
      <c r="Q56" s="6"/>
    </row>
    <row r="57" spans="1:17" ht="12" thickBot="1">
      <c r="A57" s="5"/>
      <c r="B57" s="60" t="s">
        <v>49</v>
      </c>
      <c r="C57" s="30"/>
      <c r="D57" s="30"/>
      <c r="E57" s="61"/>
      <c r="F57" s="243">
        <f>+F55+F56</f>
        <v>16050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80"/>
      <c r="C59" s="81"/>
      <c r="D59" s="81"/>
      <c r="E59" s="81"/>
      <c r="F59" s="81"/>
      <c r="G59" s="81"/>
      <c r="H59" s="6"/>
      <c r="I59" s="81"/>
      <c r="J59" s="81"/>
      <c r="K59" s="81"/>
      <c r="L59" s="81"/>
      <c r="M59" s="81"/>
      <c r="N59" s="85"/>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129</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V78"/>
  <sheetViews>
    <sheetView zoomScaleNormal="100" workbookViewId="0">
      <selection activeCell="Q20" sqref="Q20"/>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17</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75"/>
      <c r="M4" s="75"/>
      <c r="N4" s="10" t="s">
        <v>2</v>
      </c>
    </row>
    <row r="5" spans="1:22">
      <c r="A5" s="5"/>
      <c r="B5" s="5"/>
      <c r="C5" s="6"/>
      <c r="D5" s="6"/>
      <c r="E5" s="6"/>
      <c r="F5" s="6"/>
      <c r="G5" s="11"/>
      <c r="H5" s="6"/>
      <c r="I5" s="6"/>
      <c r="J5" s="6"/>
      <c r="K5" s="6"/>
      <c r="L5" s="75" t="s">
        <v>3</v>
      </c>
      <c r="M5" s="7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5</v>
      </c>
      <c r="K8" s="73" t="s">
        <v>6</v>
      </c>
      <c r="L8" s="184" t="s">
        <v>16</v>
      </c>
      <c r="M8" s="184"/>
      <c r="N8" s="13">
        <v>2019</v>
      </c>
    </row>
    <row r="9" spans="1:22">
      <c r="A9" s="5"/>
      <c r="B9" s="5"/>
      <c r="C9" s="6"/>
      <c r="D9" s="6"/>
      <c r="E9" s="6"/>
      <c r="F9" s="6"/>
      <c r="G9" s="6"/>
      <c r="H9" s="6"/>
      <c r="I9" s="6"/>
      <c r="J9" s="6"/>
      <c r="K9" s="185" t="s">
        <v>8</v>
      </c>
      <c r="L9" s="185"/>
      <c r="M9" s="186">
        <f>M46</f>
        <v>1760</v>
      </c>
      <c r="N9" s="187"/>
    </row>
    <row r="10" spans="1:22" ht="13.5" customHeight="1">
      <c r="A10" s="5"/>
      <c r="B10" s="5" t="s">
        <v>9</v>
      </c>
      <c r="C10" s="6"/>
      <c r="D10" s="6"/>
      <c r="E10" s="6"/>
      <c r="F10" s="6"/>
      <c r="G10" s="6"/>
      <c r="H10" s="6"/>
      <c r="I10" s="6"/>
      <c r="J10" s="6"/>
      <c r="K10" s="6"/>
      <c r="L10" s="6"/>
      <c r="M10" s="6"/>
      <c r="N10" s="13"/>
    </row>
    <row r="11" spans="1:22">
      <c r="A11" s="78"/>
      <c r="B11" s="176">
        <f>$M$9</f>
        <v>1760</v>
      </c>
      <c r="C11" s="177"/>
      <c r="D11" s="178" t="s">
        <v>136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132</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76">
        <v>6</v>
      </c>
      <c r="F16" s="73" t="s">
        <v>6</v>
      </c>
      <c r="G16" s="184" t="s">
        <v>16</v>
      </c>
      <c r="H16" s="184"/>
      <c r="I16" s="73" t="s">
        <v>14</v>
      </c>
      <c r="J16" s="76">
        <v>7</v>
      </c>
      <c r="K16" s="7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73"/>
      <c r="F23" s="184" t="s">
        <v>28</v>
      </c>
      <c r="G23" s="184"/>
      <c r="H23" s="6"/>
      <c r="I23" s="6"/>
      <c r="J23" s="11"/>
      <c r="K23" s="6"/>
      <c r="L23" s="6"/>
      <c r="M23" s="6"/>
      <c r="N23" s="13"/>
    </row>
    <row r="24" spans="1:22">
      <c r="A24" s="5"/>
      <c r="B24" s="5" t="s">
        <v>29</v>
      </c>
      <c r="C24" s="6"/>
      <c r="D24" s="23">
        <v>1</v>
      </c>
      <c r="E24" s="73" t="s">
        <v>30</v>
      </c>
      <c r="F24" s="209">
        <v>1120</v>
      </c>
      <c r="G24" s="210"/>
      <c r="H24" s="6" t="s">
        <v>31</v>
      </c>
      <c r="I24" s="6"/>
      <c r="J24" s="24"/>
      <c r="K24" s="6"/>
      <c r="L24" s="6"/>
      <c r="M24" s="211"/>
      <c r="N24" s="212"/>
    </row>
    <row r="25" spans="1:22">
      <c r="A25" s="5"/>
      <c r="B25" s="5" t="s">
        <v>29</v>
      </c>
      <c r="C25" s="6"/>
      <c r="D25" s="23">
        <v>1</v>
      </c>
      <c r="E25" s="73" t="s">
        <v>30</v>
      </c>
      <c r="F25" s="213">
        <v>640</v>
      </c>
      <c r="G25" s="213"/>
      <c r="H25" s="6" t="s">
        <v>32</v>
      </c>
      <c r="I25" s="6"/>
      <c r="J25" s="11"/>
      <c r="K25" s="6" t="s">
        <v>33</v>
      </c>
      <c r="L25" s="6"/>
      <c r="M25" s="221">
        <f>D24*F24+D25*F25</f>
        <v>1760</v>
      </c>
      <c r="N25" s="222"/>
    </row>
    <row r="26" spans="1:22">
      <c r="A26" s="5"/>
      <c r="B26" s="22" t="s">
        <v>34</v>
      </c>
      <c r="C26" s="6"/>
      <c r="D26" s="25"/>
      <c r="E26" s="73"/>
      <c r="F26" s="215"/>
      <c r="G26" s="215"/>
      <c r="H26" s="6"/>
      <c r="I26" s="6"/>
      <c r="J26" s="6"/>
      <c r="K26" s="6"/>
      <c r="L26" s="6"/>
      <c r="M26" s="216"/>
      <c r="N26" s="217"/>
    </row>
    <row r="27" spans="1:22" ht="12">
      <c r="A27" s="5"/>
      <c r="B27" s="5" t="s">
        <v>6</v>
      </c>
      <c r="C27" s="184" t="s">
        <v>35</v>
      </c>
      <c r="D27" s="184"/>
      <c r="E27" s="184"/>
      <c r="F27" s="73" t="s">
        <v>30</v>
      </c>
      <c r="G27" s="184" t="s">
        <v>82</v>
      </c>
      <c r="H27" s="184"/>
      <c r="I27" s="184"/>
      <c r="J27" s="27"/>
      <c r="K27" s="6" t="s">
        <v>36</v>
      </c>
      <c r="L27" s="6"/>
      <c r="M27" s="218"/>
      <c r="N27" s="219"/>
    </row>
    <row r="28" spans="1:22">
      <c r="A28" s="5"/>
      <c r="B28" s="5" t="s">
        <v>6</v>
      </c>
      <c r="C28" s="184" t="s">
        <v>82</v>
      </c>
      <c r="D28" s="184"/>
      <c r="E28" s="184"/>
      <c r="F28" s="28" t="s">
        <v>30</v>
      </c>
      <c r="G28" s="184" t="s">
        <v>35</v>
      </c>
      <c r="H28" s="184"/>
      <c r="I28" s="184"/>
      <c r="J28" s="27"/>
      <c r="K28" s="6" t="s">
        <v>36</v>
      </c>
      <c r="L28" s="6"/>
      <c r="M28" s="6"/>
      <c r="N28" s="29"/>
    </row>
    <row r="29" spans="1:22">
      <c r="A29" s="5"/>
      <c r="B29" s="5" t="s">
        <v>6</v>
      </c>
      <c r="C29" s="184" t="s">
        <v>37</v>
      </c>
      <c r="D29" s="184"/>
      <c r="E29" s="184"/>
      <c r="F29" s="73" t="s">
        <v>30</v>
      </c>
      <c r="G29" s="184" t="s">
        <v>37</v>
      </c>
      <c r="H29" s="184"/>
      <c r="I29" s="184"/>
      <c r="J29" s="27"/>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7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73" t="s">
        <v>30</v>
      </c>
      <c r="G36" s="207"/>
      <c r="H36" s="207"/>
      <c r="I36" s="207"/>
      <c r="J36" s="31"/>
      <c r="K36" s="6" t="s">
        <v>36</v>
      </c>
      <c r="L36" s="6"/>
      <c r="M36" s="6"/>
      <c r="N36" s="13"/>
    </row>
    <row r="37" spans="1:18">
      <c r="A37" s="5"/>
      <c r="B37" s="5"/>
      <c r="C37" s="207"/>
      <c r="D37" s="207"/>
      <c r="E37" s="207"/>
      <c r="F37" s="73" t="s">
        <v>30</v>
      </c>
      <c r="G37" s="207"/>
      <c r="H37" s="207"/>
      <c r="I37" s="207"/>
      <c r="J37" s="31"/>
      <c r="K37" s="6" t="s">
        <v>36</v>
      </c>
      <c r="L37" s="6"/>
      <c r="M37" s="6"/>
      <c r="N37" s="13"/>
    </row>
    <row r="38" spans="1:18">
      <c r="A38" s="5"/>
      <c r="B38" s="5"/>
      <c r="C38" s="207"/>
      <c r="D38" s="207"/>
      <c r="E38" s="207"/>
      <c r="F38" s="73" t="s">
        <v>30</v>
      </c>
      <c r="G38" s="207"/>
      <c r="H38" s="207"/>
      <c r="I38" s="207"/>
      <c r="J38" s="31"/>
      <c r="K38" s="6" t="s">
        <v>36</v>
      </c>
      <c r="L38" s="6"/>
      <c r="M38" s="6"/>
      <c r="N38" s="13"/>
    </row>
    <row r="39" spans="1:18">
      <c r="A39" s="5"/>
      <c r="B39" s="5"/>
      <c r="C39" s="207"/>
      <c r="D39" s="207"/>
      <c r="E39" s="207"/>
      <c r="F39" s="73" t="s">
        <v>30</v>
      </c>
      <c r="G39" s="207"/>
      <c r="H39" s="207"/>
      <c r="I39" s="207"/>
      <c r="J39" s="31"/>
      <c r="K39" s="6" t="s">
        <v>36</v>
      </c>
      <c r="L39" s="6"/>
      <c r="M39" s="32"/>
      <c r="N39" s="33"/>
    </row>
    <row r="40" spans="1:18">
      <c r="A40" s="5"/>
      <c r="B40" s="5"/>
      <c r="C40" s="207"/>
      <c r="D40" s="207"/>
      <c r="E40" s="207"/>
      <c r="F40" s="73" t="s">
        <v>30</v>
      </c>
      <c r="G40" s="207"/>
      <c r="H40" s="207"/>
      <c r="I40" s="207"/>
      <c r="J40" s="31"/>
      <c r="K40" s="6" t="s">
        <v>36</v>
      </c>
      <c r="L40" s="79"/>
      <c r="M40" s="221">
        <f>M25</f>
        <v>1760</v>
      </c>
      <c r="N40" s="222"/>
    </row>
    <row r="41" spans="1:18">
      <c r="A41" s="5"/>
      <c r="B41" s="5"/>
      <c r="C41" s="207"/>
      <c r="D41" s="207"/>
      <c r="E41" s="207"/>
      <c r="F41" s="7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74" t="s">
        <v>34</v>
      </c>
      <c r="M43" s="209">
        <f>J43*J44</f>
        <v>0</v>
      </c>
      <c r="N43" s="220"/>
      <c r="P43" s="44"/>
      <c r="Q43" s="6"/>
    </row>
    <row r="44" spans="1:18">
      <c r="A44" s="5"/>
      <c r="B44" s="5"/>
      <c r="C44" s="7"/>
      <c r="D44" s="6"/>
      <c r="E44" s="6"/>
      <c r="F44" s="6"/>
      <c r="G44" s="45"/>
      <c r="I44" s="75" t="s">
        <v>42</v>
      </c>
      <c r="J44" s="46">
        <v>1.6</v>
      </c>
      <c r="K44" s="42"/>
      <c r="L44" s="74" t="s">
        <v>43</v>
      </c>
      <c r="M44" s="209"/>
      <c r="N44" s="220"/>
      <c r="P44" s="44"/>
      <c r="Q44" s="6"/>
    </row>
    <row r="45" spans="1:18">
      <c r="A45" s="5"/>
      <c r="B45" s="5"/>
      <c r="C45" s="7"/>
      <c r="D45" s="6"/>
      <c r="E45" s="6"/>
      <c r="F45" s="6"/>
      <c r="G45" s="45"/>
      <c r="H45" s="47"/>
      <c r="I45" s="47"/>
      <c r="J45" s="42"/>
      <c r="K45" s="42"/>
      <c r="L45" s="74" t="s">
        <v>44</v>
      </c>
      <c r="M45" s="231"/>
      <c r="N45" s="232"/>
      <c r="P45" s="44"/>
      <c r="Q45" s="6"/>
    </row>
    <row r="46" spans="1:18">
      <c r="A46" s="5"/>
      <c r="B46" s="5" t="s">
        <v>45</v>
      </c>
      <c r="C46" s="6"/>
      <c r="D46" s="6"/>
      <c r="E46" s="79"/>
      <c r="F46" s="233">
        <v>0</v>
      </c>
      <c r="G46" s="234"/>
      <c r="H46" s="74"/>
      <c r="I46" s="74"/>
      <c r="J46" s="74"/>
      <c r="K46" s="6" t="s">
        <v>46</v>
      </c>
      <c r="L46" s="79"/>
      <c r="M46" s="186">
        <f>M43+M42+M40+M44+M45</f>
        <v>1760</v>
      </c>
      <c r="N46" s="187"/>
      <c r="O46" s="48"/>
      <c r="P46" s="44"/>
      <c r="Q46" s="11"/>
    </row>
    <row r="47" spans="1:18">
      <c r="A47" s="5"/>
      <c r="B47" s="5" t="s">
        <v>47</v>
      </c>
      <c r="C47" s="6"/>
      <c r="D47" s="6"/>
      <c r="E47" s="79"/>
      <c r="F47" s="225">
        <v>0</v>
      </c>
      <c r="G47" s="226"/>
      <c r="H47" s="74"/>
      <c r="I47" s="74"/>
      <c r="J47" s="74"/>
      <c r="K47" s="6" t="s">
        <v>48</v>
      </c>
      <c r="L47" s="79"/>
      <c r="M47" s="186"/>
      <c r="N47" s="187"/>
      <c r="P47" s="44"/>
      <c r="Q47" s="11"/>
    </row>
    <row r="48" spans="1:18">
      <c r="A48" s="5"/>
      <c r="B48" s="5" t="s">
        <v>49</v>
      </c>
      <c r="C48" s="6"/>
      <c r="D48" s="6"/>
      <c r="E48" s="79"/>
      <c r="F48" s="237">
        <f>SUM(F46:G47)</f>
        <v>0</v>
      </c>
      <c r="G48" s="238"/>
      <c r="H48" s="74"/>
      <c r="I48" s="74"/>
      <c r="J48" s="74"/>
      <c r="K48" s="6"/>
      <c r="L48" s="79"/>
      <c r="M48" s="49"/>
      <c r="N48" s="50"/>
      <c r="P48" s="44"/>
      <c r="Q48" s="51"/>
    </row>
    <row r="49" spans="1:17">
      <c r="A49" s="5"/>
      <c r="B49" s="5" t="s">
        <v>50</v>
      </c>
      <c r="C49" s="6"/>
      <c r="D49" s="6"/>
      <c r="E49" s="79"/>
      <c r="F49" s="225">
        <v>0</v>
      </c>
      <c r="G49" s="226"/>
      <c r="H49" s="74"/>
      <c r="I49" s="74"/>
      <c r="J49" s="74"/>
      <c r="K49" s="6"/>
      <c r="L49" s="79"/>
      <c r="M49" s="49"/>
      <c r="N49" s="50"/>
      <c r="P49" s="44"/>
      <c r="Q49" s="11"/>
    </row>
    <row r="50" spans="1:17">
      <c r="A50" s="5"/>
      <c r="B50" s="5" t="s">
        <v>49</v>
      </c>
      <c r="C50" s="6"/>
      <c r="D50" s="6"/>
      <c r="E50" s="79"/>
      <c r="F50" s="237">
        <f>SUM(F48:G49)</f>
        <v>0</v>
      </c>
      <c r="G50" s="238"/>
      <c r="H50" s="74"/>
      <c r="I50" s="74"/>
      <c r="J50" s="74"/>
      <c r="K50" s="6"/>
      <c r="L50" s="79"/>
      <c r="M50" s="49"/>
      <c r="N50" s="50"/>
      <c r="P50" s="44"/>
      <c r="Q50" s="11"/>
    </row>
    <row r="51" spans="1:17">
      <c r="A51" s="5"/>
      <c r="B51" s="5" t="s">
        <v>34</v>
      </c>
      <c r="C51" s="6"/>
      <c r="D51" s="6"/>
      <c r="E51" s="79"/>
      <c r="F51" s="233">
        <v>0</v>
      </c>
      <c r="G51" s="234"/>
      <c r="H51" s="6"/>
      <c r="I51" s="52" t="s">
        <v>51</v>
      </c>
      <c r="J51" s="39"/>
      <c r="K51" s="39"/>
      <c r="L51" s="39"/>
      <c r="M51" s="39"/>
      <c r="N51" s="53"/>
      <c r="P51" s="44"/>
      <c r="Q51" s="11"/>
    </row>
    <row r="52" spans="1:17">
      <c r="A52" s="5"/>
      <c r="B52" s="5" t="s">
        <v>52</v>
      </c>
      <c r="C52" s="6"/>
      <c r="D52" s="6"/>
      <c r="E52" s="79"/>
      <c r="F52" s="225">
        <v>0</v>
      </c>
      <c r="G52" s="226"/>
      <c r="H52" s="6"/>
      <c r="I52" s="54"/>
      <c r="J52" s="55"/>
      <c r="K52" s="55"/>
      <c r="L52" s="55"/>
      <c r="M52" s="55"/>
      <c r="N52" s="56"/>
      <c r="P52" s="6"/>
      <c r="Q52" s="6"/>
    </row>
    <row r="53" spans="1:17">
      <c r="A53" s="5"/>
      <c r="B53" s="5" t="s">
        <v>44</v>
      </c>
      <c r="C53" s="6"/>
      <c r="D53" s="6"/>
      <c r="E53" s="79" t="s">
        <v>53</v>
      </c>
      <c r="F53" s="225">
        <v>0</v>
      </c>
      <c r="G53" s="226"/>
      <c r="H53" s="6"/>
      <c r="I53" s="54"/>
      <c r="J53" s="55"/>
      <c r="K53" s="55"/>
      <c r="L53" s="55"/>
      <c r="M53" s="55"/>
      <c r="N53" s="56"/>
      <c r="P53" s="6"/>
      <c r="Q53" s="6"/>
    </row>
    <row r="54" spans="1:17">
      <c r="A54" s="5"/>
      <c r="B54" s="5" t="s">
        <v>54</v>
      </c>
      <c r="C54" s="6"/>
      <c r="D54" s="6"/>
      <c r="E54" s="79"/>
      <c r="F54" s="225">
        <v>0</v>
      </c>
      <c r="G54" s="226"/>
      <c r="H54" s="57"/>
      <c r="I54" s="54"/>
      <c r="J54" s="55"/>
      <c r="K54" s="55"/>
      <c r="L54" s="55"/>
      <c r="M54" s="55"/>
      <c r="N54" s="56"/>
      <c r="P54" s="185"/>
      <c r="Q54" s="185"/>
    </row>
    <row r="55" spans="1:17">
      <c r="A55" s="5"/>
      <c r="B55" s="5" t="s">
        <v>48</v>
      </c>
      <c r="C55" s="6"/>
      <c r="D55" s="6"/>
      <c r="E55" s="79"/>
      <c r="F55" s="239">
        <f>SUM(F50:G54)</f>
        <v>0</v>
      </c>
      <c r="G55" s="240"/>
      <c r="H55" s="6"/>
      <c r="I55" s="54"/>
      <c r="J55" s="55"/>
      <c r="K55" s="55"/>
      <c r="L55" s="55"/>
      <c r="M55" s="55"/>
      <c r="N55" s="56"/>
      <c r="P55" s="44"/>
      <c r="Q55" s="6"/>
    </row>
    <row r="56" spans="1:17">
      <c r="A56" s="5"/>
      <c r="B56" s="5" t="s">
        <v>55</v>
      </c>
      <c r="C56" s="6"/>
      <c r="D56" s="6"/>
      <c r="E56" s="79"/>
      <c r="F56" s="241">
        <f>+M46-F55</f>
        <v>1760</v>
      </c>
      <c r="G56" s="242"/>
      <c r="H56" s="6"/>
      <c r="I56" s="58"/>
      <c r="J56" s="31"/>
      <c r="K56" s="31"/>
      <c r="L56" s="31"/>
      <c r="M56" s="31"/>
      <c r="N56" s="59"/>
      <c r="P56" s="44"/>
      <c r="Q56" s="6"/>
    </row>
    <row r="57" spans="1:17" ht="12" thickBot="1">
      <c r="A57" s="5"/>
      <c r="B57" s="60" t="s">
        <v>49</v>
      </c>
      <c r="C57" s="30"/>
      <c r="D57" s="30"/>
      <c r="E57" s="61"/>
      <c r="F57" s="243">
        <f>+F55+F56</f>
        <v>1760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72"/>
      <c r="C59" s="73"/>
      <c r="D59" s="73"/>
      <c r="E59" s="73"/>
      <c r="F59" s="73"/>
      <c r="G59" s="73"/>
      <c r="H59" s="6"/>
      <c r="I59" s="73"/>
      <c r="J59" s="73"/>
      <c r="K59" s="73"/>
      <c r="L59" s="73"/>
      <c r="M59" s="73"/>
      <c r="N59" s="7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135</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V78"/>
  <sheetViews>
    <sheetView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16</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75"/>
      <c r="M4" s="75"/>
      <c r="N4" s="10" t="s">
        <v>2</v>
      </c>
    </row>
    <row r="5" spans="1:22">
      <c r="A5" s="5"/>
      <c r="B5" s="5"/>
      <c r="C5" s="6"/>
      <c r="D5" s="6"/>
      <c r="E5" s="6"/>
      <c r="F5" s="6"/>
      <c r="G5" s="11"/>
      <c r="H5" s="6"/>
      <c r="I5" s="6"/>
      <c r="J5" s="6"/>
      <c r="K5" s="6"/>
      <c r="L5" s="75" t="s">
        <v>3</v>
      </c>
      <c r="M5" s="7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5</v>
      </c>
      <c r="K8" s="73" t="s">
        <v>6</v>
      </c>
      <c r="L8" s="184" t="s">
        <v>16</v>
      </c>
      <c r="M8" s="184"/>
      <c r="N8" s="13">
        <v>2019</v>
      </c>
    </row>
    <row r="9" spans="1:22">
      <c r="A9" s="5"/>
      <c r="B9" s="5"/>
      <c r="C9" s="6"/>
      <c r="D9" s="6"/>
      <c r="E9" s="6"/>
      <c r="F9" s="6"/>
      <c r="G9" s="6"/>
      <c r="H9" s="6"/>
      <c r="I9" s="6"/>
      <c r="J9" s="6"/>
      <c r="K9" s="185" t="s">
        <v>8</v>
      </c>
      <c r="L9" s="185"/>
      <c r="M9" s="186">
        <f>M46</f>
        <v>4435.2</v>
      </c>
      <c r="N9" s="187"/>
    </row>
    <row r="10" spans="1:22" ht="13.5" customHeight="1">
      <c r="A10" s="5"/>
      <c r="B10" s="5" t="s">
        <v>9</v>
      </c>
      <c r="C10" s="6"/>
      <c r="D10" s="6"/>
      <c r="E10" s="6"/>
      <c r="F10" s="6"/>
      <c r="G10" s="6"/>
      <c r="H10" s="6"/>
      <c r="I10" s="6"/>
      <c r="J10" s="6"/>
      <c r="K10" s="6"/>
      <c r="L10" s="6"/>
      <c r="M10" s="6"/>
      <c r="N10" s="13"/>
    </row>
    <row r="11" spans="1:22">
      <c r="A11" s="78"/>
      <c r="B11" s="176">
        <f>$M$9</f>
        <v>4435.2</v>
      </c>
      <c r="C11" s="177"/>
      <c r="D11" s="178" t="s">
        <v>134</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132</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76">
        <v>6</v>
      </c>
      <c r="F16" s="73" t="s">
        <v>6</v>
      </c>
      <c r="G16" s="184" t="s">
        <v>16</v>
      </c>
      <c r="H16" s="184"/>
      <c r="I16" s="73" t="s">
        <v>14</v>
      </c>
      <c r="J16" s="76">
        <v>7</v>
      </c>
      <c r="K16" s="7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73"/>
      <c r="F23" s="184" t="s">
        <v>28</v>
      </c>
      <c r="G23" s="184"/>
      <c r="H23" s="6"/>
      <c r="I23" s="6"/>
      <c r="J23" s="11"/>
      <c r="K23" s="6"/>
      <c r="L23" s="6"/>
      <c r="M23" s="6"/>
      <c r="N23" s="13"/>
    </row>
    <row r="24" spans="1:22">
      <c r="A24" s="5"/>
      <c r="B24" s="5" t="s">
        <v>29</v>
      </c>
      <c r="C24" s="6"/>
      <c r="D24" s="23">
        <v>1</v>
      </c>
      <c r="E24" s="73" t="s">
        <v>30</v>
      </c>
      <c r="F24" s="209">
        <v>2000</v>
      </c>
      <c r="G24" s="210"/>
      <c r="H24" s="6" t="s">
        <v>31</v>
      </c>
      <c r="I24" s="6"/>
      <c r="J24" s="24"/>
      <c r="K24" s="6"/>
      <c r="L24" s="6"/>
      <c r="M24" s="211"/>
      <c r="N24" s="212"/>
    </row>
    <row r="25" spans="1:22">
      <c r="A25" s="5"/>
      <c r="B25" s="5" t="s">
        <v>29</v>
      </c>
      <c r="C25" s="6"/>
      <c r="D25" s="23">
        <v>1</v>
      </c>
      <c r="E25" s="73" t="s">
        <v>30</v>
      </c>
      <c r="F25" s="213">
        <v>1200</v>
      </c>
      <c r="G25" s="213"/>
      <c r="H25" s="6" t="s">
        <v>32</v>
      </c>
      <c r="I25" s="6"/>
      <c r="J25" s="11"/>
      <c r="K25" s="6" t="s">
        <v>33</v>
      </c>
      <c r="L25" s="6"/>
      <c r="M25" s="221">
        <f>D24*F24+D25*F25</f>
        <v>3200</v>
      </c>
      <c r="N25" s="222"/>
    </row>
    <row r="26" spans="1:22">
      <c r="A26" s="5"/>
      <c r="B26" s="22" t="s">
        <v>34</v>
      </c>
      <c r="C26" s="6"/>
      <c r="D26" s="25"/>
      <c r="E26" s="73"/>
      <c r="F26" s="215"/>
      <c r="G26" s="215"/>
      <c r="H26" s="6"/>
      <c r="I26" s="6"/>
      <c r="J26" s="6"/>
      <c r="K26" s="6"/>
      <c r="L26" s="6"/>
      <c r="M26" s="216"/>
      <c r="N26" s="217"/>
    </row>
    <row r="27" spans="1:22" ht="12">
      <c r="A27" s="5"/>
      <c r="B27" s="5" t="s">
        <v>6</v>
      </c>
      <c r="C27" s="184" t="s">
        <v>35</v>
      </c>
      <c r="D27" s="184"/>
      <c r="E27" s="184"/>
      <c r="F27" s="73" t="s">
        <v>30</v>
      </c>
      <c r="G27" s="184" t="s">
        <v>82</v>
      </c>
      <c r="H27" s="184"/>
      <c r="I27" s="184"/>
      <c r="J27" s="27">
        <v>336</v>
      </c>
      <c r="K27" s="6" t="s">
        <v>36</v>
      </c>
      <c r="L27" s="6"/>
      <c r="M27" s="218"/>
      <c r="N27" s="219"/>
    </row>
    <row r="28" spans="1:22">
      <c r="A28" s="5"/>
      <c r="B28" s="5" t="s">
        <v>6</v>
      </c>
      <c r="C28" s="184" t="s">
        <v>82</v>
      </c>
      <c r="D28" s="184"/>
      <c r="E28" s="184"/>
      <c r="F28" s="28" t="s">
        <v>30</v>
      </c>
      <c r="G28" s="184" t="s">
        <v>35</v>
      </c>
      <c r="H28" s="184"/>
      <c r="I28" s="184"/>
      <c r="J28" s="27">
        <v>336</v>
      </c>
      <c r="K28" s="6" t="s">
        <v>36</v>
      </c>
      <c r="L28" s="6"/>
      <c r="M28" s="6"/>
      <c r="N28" s="29"/>
    </row>
    <row r="29" spans="1:22">
      <c r="A29" s="5"/>
      <c r="B29" s="5" t="s">
        <v>6</v>
      </c>
      <c r="C29" s="184" t="s">
        <v>37</v>
      </c>
      <c r="D29" s="184"/>
      <c r="E29" s="184"/>
      <c r="F29" s="73" t="s">
        <v>30</v>
      </c>
      <c r="G29" s="184" t="s">
        <v>37</v>
      </c>
      <c r="H29" s="184"/>
      <c r="I29" s="184"/>
      <c r="J29" s="27">
        <v>100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7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73" t="s">
        <v>30</v>
      </c>
      <c r="G36" s="207"/>
      <c r="H36" s="207"/>
      <c r="I36" s="207"/>
      <c r="J36" s="31"/>
      <c r="K36" s="6" t="s">
        <v>36</v>
      </c>
      <c r="L36" s="6"/>
      <c r="M36" s="6"/>
      <c r="N36" s="13"/>
    </row>
    <row r="37" spans="1:18">
      <c r="A37" s="5"/>
      <c r="B37" s="5"/>
      <c r="C37" s="207"/>
      <c r="D37" s="207"/>
      <c r="E37" s="207"/>
      <c r="F37" s="73" t="s">
        <v>30</v>
      </c>
      <c r="G37" s="207"/>
      <c r="H37" s="207"/>
      <c r="I37" s="207"/>
      <c r="J37" s="31"/>
      <c r="K37" s="6" t="s">
        <v>36</v>
      </c>
      <c r="L37" s="6"/>
      <c r="M37" s="6"/>
      <c r="N37" s="13"/>
    </row>
    <row r="38" spans="1:18">
      <c r="A38" s="5"/>
      <c r="B38" s="5"/>
      <c r="C38" s="207"/>
      <c r="D38" s="207"/>
      <c r="E38" s="207"/>
      <c r="F38" s="73" t="s">
        <v>30</v>
      </c>
      <c r="G38" s="207"/>
      <c r="H38" s="207"/>
      <c r="I38" s="207"/>
      <c r="J38" s="31"/>
      <c r="K38" s="6" t="s">
        <v>36</v>
      </c>
      <c r="L38" s="6"/>
      <c r="M38" s="6"/>
      <c r="N38" s="13"/>
    </row>
    <row r="39" spans="1:18">
      <c r="A39" s="5"/>
      <c r="B39" s="5"/>
      <c r="C39" s="207"/>
      <c r="D39" s="207"/>
      <c r="E39" s="207"/>
      <c r="F39" s="73" t="s">
        <v>30</v>
      </c>
      <c r="G39" s="207"/>
      <c r="H39" s="207"/>
      <c r="I39" s="207"/>
      <c r="J39" s="31"/>
      <c r="K39" s="6" t="s">
        <v>36</v>
      </c>
      <c r="L39" s="6"/>
      <c r="M39" s="32"/>
      <c r="N39" s="33"/>
    </row>
    <row r="40" spans="1:18">
      <c r="A40" s="5"/>
      <c r="B40" s="5"/>
      <c r="C40" s="207"/>
      <c r="D40" s="207"/>
      <c r="E40" s="207"/>
      <c r="F40" s="73" t="s">
        <v>30</v>
      </c>
      <c r="G40" s="207"/>
      <c r="H40" s="207"/>
      <c r="I40" s="207"/>
      <c r="J40" s="31"/>
      <c r="K40" s="6" t="s">
        <v>36</v>
      </c>
      <c r="L40" s="79"/>
      <c r="M40" s="221">
        <f>M25</f>
        <v>3200</v>
      </c>
      <c r="N40" s="222"/>
    </row>
    <row r="41" spans="1:18">
      <c r="A41" s="5"/>
      <c r="B41" s="5"/>
      <c r="C41" s="207"/>
      <c r="D41" s="207"/>
      <c r="E41" s="207"/>
      <c r="F41" s="7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772</v>
      </c>
      <c r="K43" s="42"/>
      <c r="L43" s="74" t="s">
        <v>34</v>
      </c>
      <c r="M43" s="209">
        <f>J43*J44</f>
        <v>1235.2</v>
      </c>
      <c r="N43" s="220"/>
      <c r="P43" s="44"/>
      <c r="Q43" s="6"/>
    </row>
    <row r="44" spans="1:18">
      <c r="A44" s="5"/>
      <c r="B44" s="5"/>
      <c r="C44" s="7"/>
      <c r="D44" s="6"/>
      <c r="E44" s="6"/>
      <c r="F44" s="6"/>
      <c r="G44" s="45"/>
      <c r="I44" s="75" t="s">
        <v>42</v>
      </c>
      <c r="J44" s="46">
        <v>1.6</v>
      </c>
      <c r="K44" s="42"/>
      <c r="L44" s="74" t="s">
        <v>43</v>
      </c>
      <c r="M44" s="209"/>
      <c r="N44" s="220"/>
      <c r="P44" s="44"/>
      <c r="Q44" s="6"/>
    </row>
    <row r="45" spans="1:18">
      <c r="A45" s="5"/>
      <c r="B45" s="5"/>
      <c r="C45" s="7"/>
      <c r="D45" s="6"/>
      <c r="E45" s="6"/>
      <c r="F45" s="6"/>
      <c r="G45" s="45"/>
      <c r="H45" s="47"/>
      <c r="I45" s="47"/>
      <c r="J45" s="42"/>
      <c r="K45" s="42"/>
      <c r="L45" s="74" t="s">
        <v>44</v>
      </c>
      <c r="M45" s="231"/>
      <c r="N45" s="232"/>
      <c r="P45" s="44"/>
      <c r="Q45" s="6"/>
    </row>
    <row r="46" spans="1:18">
      <c r="A46" s="5"/>
      <c r="B46" s="5" t="s">
        <v>45</v>
      </c>
      <c r="C46" s="6"/>
      <c r="D46" s="6"/>
      <c r="E46" s="79"/>
      <c r="F46" s="233">
        <v>0</v>
      </c>
      <c r="G46" s="234"/>
      <c r="H46" s="74"/>
      <c r="I46" s="74"/>
      <c r="J46" s="74"/>
      <c r="K46" s="6" t="s">
        <v>46</v>
      </c>
      <c r="L46" s="79"/>
      <c r="M46" s="186">
        <f>M43+M42+M40+M44+M45</f>
        <v>4435.2</v>
      </c>
      <c r="N46" s="187"/>
      <c r="O46" s="48"/>
      <c r="P46" s="44"/>
      <c r="Q46" s="11"/>
    </row>
    <row r="47" spans="1:18">
      <c r="A47" s="5"/>
      <c r="B47" s="5" t="s">
        <v>47</v>
      </c>
      <c r="C47" s="6"/>
      <c r="D47" s="6"/>
      <c r="E47" s="79"/>
      <c r="F47" s="225">
        <v>0</v>
      </c>
      <c r="G47" s="226"/>
      <c r="H47" s="74"/>
      <c r="I47" s="74"/>
      <c r="J47" s="74"/>
      <c r="K47" s="6" t="s">
        <v>48</v>
      </c>
      <c r="L47" s="79"/>
      <c r="M47" s="186"/>
      <c r="N47" s="187"/>
      <c r="P47" s="44"/>
      <c r="Q47" s="11"/>
    </row>
    <row r="48" spans="1:18">
      <c r="A48" s="5"/>
      <c r="B48" s="5" t="s">
        <v>49</v>
      </c>
      <c r="C48" s="6"/>
      <c r="D48" s="6"/>
      <c r="E48" s="79"/>
      <c r="F48" s="237">
        <f>SUM(F46:G47)</f>
        <v>0</v>
      </c>
      <c r="G48" s="238"/>
      <c r="H48" s="74"/>
      <c r="I48" s="74"/>
      <c r="J48" s="74"/>
      <c r="K48" s="6"/>
      <c r="L48" s="79"/>
      <c r="M48" s="49"/>
      <c r="N48" s="50"/>
      <c r="P48" s="44"/>
      <c r="Q48" s="51"/>
    </row>
    <row r="49" spans="1:17">
      <c r="A49" s="5"/>
      <c r="B49" s="5" t="s">
        <v>50</v>
      </c>
      <c r="C49" s="6"/>
      <c r="D49" s="6"/>
      <c r="E49" s="79"/>
      <c r="F49" s="225">
        <v>0</v>
      </c>
      <c r="G49" s="226"/>
      <c r="H49" s="74"/>
      <c r="I49" s="74"/>
      <c r="J49" s="74"/>
      <c r="K49" s="6"/>
      <c r="L49" s="79"/>
      <c r="M49" s="49"/>
      <c r="N49" s="50"/>
      <c r="P49" s="44"/>
      <c r="Q49" s="11"/>
    </row>
    <row r="50" spans="1:17">
      <c r="A50" s="5"/>
      <c r="B50" s="5" t="s">
        <v>49</v>
      </c>
      <c r="C50" s="6"/>
      <c r="D50" s="6"/>
      <c r="E50" s="79"/>
      <c r="F50" s="237">
        <f>SUM(F48:G49)</f>
        <v>0</v>
      </c>
      <c r="G50" s="238"/>
      <c r="H50" s="74"/>
      <c r="I50" s="74"/>
      <c r="J50" s="74"/>
      <c r="K50" s="6"/>
      <c r="L50" s="79"/>
      <c r="M50" s="49"/>
      <c r="N50" s="50"/>
      <c r="P50" s="44"/>
      <c r="Q50" s="11"/>
    </row>
    <row r="51" spans="1:17">
      <c r="A51" s="5"/>
      <c r="B51" s="5" t="s">
        <v>34</v>
      </c>
      <c r="C51" s="6"/>
      <c r="D51" s="6"/>
      <c r="E51" s="79"/>
      <c r="F51" s="233">
        <v>0</v>
      </c>
      <c r="G51" s="234"/>
      <c r="H51" s="6"/>
      <c r="I51" s="52" t="s">
        <v>51</v>
      </c>
      <c r="J51" s="39"/>
      <c r="K51" s="39"/>
      <c r="L51" s="39"/>
      <c r="M51" s="39"/>
      <c r="N51" s="53"/>
      <c r="P51" s="44"/>
      <c r="Q51" s="11"/>
    </row>
    <row r="52" spans="1:17">
      <c r="A52" s="5"/>
      <c r="B52" s="5" t="s">
        <v>52</v>
      </c>
      <c r="C52" s="6"/>
      <c r="D52" s="6"/>
      <c r="E52" s="79"/>
      <c r="F52" s="225">
        <v>0</v>
      </c>
      <c r="G52" s="226"/>
      <c r="H52" s="6"/>
      <c r="I52" s="54"/>
      <c r="J52" s="55"/>
      <c r="K52" s="55"/>
      <c r="L52" s="55"/>
      <c r="M52" s="55"/>
      <c r="N52" s="56"/>
      <c r="P52" s="6"/>
      <c r="Q52" s="6"/>
    </row>
    <row r="53" spans="1:17">
      <c r="A53" s="5"/>
      <c r="B53" s="5" t="s">
        <v>44</v>
      </c>
      <c r="C53" s="6"/>
      <c r="D53" s="6"/>
      <c r="E53" s="79" t="s">
        <v>53</v>
      </c>
      <c r="F53" s="225">
        <v>0</v>
      </c>
      <c r="G53" s="226"/>
      <c r="H53" s="6"/>
      <c r="I53" s="54"/>
      <c r="J53" s="55"/>
      <c r="K53" s="55"/>
      <c r="L53" s="55"/>
      <c r="M53" s="55"/>
      <c r="N53" s="56"/>
      <c r="P53" s="6"/>
      <c r="Q53" s="6"/>
    </row>
    <row r="54" spans="1:17">
      <c r="A54" s="5"/>
      <c r="B54" s="5" t="s">
        <v>54</v>
      </c>
      <c r="C54" s="6"/>
      <c r="D54" s="6"/>
      <c r="E54" s="79"/>
      <c r="F54" s="225">
        <v>0</v>
      </c>
      <c r="G54" s="226"/>
      <c r="H54" s="57"/>
      <c r="I54" s="54"/>
      <c r="J54" s="55"/>
      <c r="K54" s="55"/>
      <c r="L54" s="55"/>
      <c r="M54" s="55"/>
      <c r="N54" s="56"/>
      <c r="P54" s="185"/>
      <c r="Q54" s="185"/>
    </row>
    <row r="55" spans="1:17">
      <c r="A55" s="5"/>
      <c r="B55" s="5" t="s">
        <v>48</v>
      </c>
      <c r="C55" s="6"/>
      <c r="D55" s="6"/>
      <c r="E55" s="79"/>
      <c r="F55" s="239">
        <f>SUM(F50:G54)</f>
        <v>0</v>
      </c>
      <c r="G55" s="240"/>
      <c r="H55" s="6"/>
      <c r="I55" s="54"/>
      <c r="J55" s="55"/>
      <c r="K55" s="55"/>
      <c r="L55" s="55"/>
      <c r="M55" s="55"/>
      <c r="N55" s="56"/>
      <c r="P55" s="44"/>
      <c r="Q55" s="6"/>
    </row>
    <row r="56" spans="1:17">
      <c r="A56" s="5"/>
      <c r="B56" s="5" t="s">
        <v>55</v>
      </c>
      <c r="C56" s="6"/>
      <c r="D56" s="6"/>
      <c r="E56" s="79"/>
      <c r="F56" s="241">
        <f>+M46-F55</f>
        <v>4435.2</v>
      </c>
      <c r="G56" s="242"/>
      <c r="H56" s="6"/>
      <c r="I56" s="58"/>
      <c r="J56" s="31"/>
      <c r="K56" s="31"/>
      <c r="L56" s="31"/>
      <c r="M56" s="31"/>
      <c r="N56" s="59"/>
      <c r="P56" s="44"/>
      <c r="Q56" s="6"/>
    </row>
    <row r="57" spans="1:17" ht="12" thickBot="1">
      <c r="A57" s="5"/>
      <c r="B57" s="60" t="s">
        <v>49</v>
      </c>
      <c r="C57" s="30"/>
      <c r="D57" s="30"/>
      <c r="E57" s="61"/>
      <c r="F57" s="243">
        <f>+F55+F56</f>
        <v>4435.2</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72"/>
      <c r="C59" s="73"/>
      <c r="D59" s="73"/>
      <c r="E59" s="73"/>
      <c r="F59" s="73"/>
      <c r="G59" s="73"/>
      <c r="H59" s="6"/>
      <c r="I59" s="73"/>
      <c r="J59" s="73"/>
      <c r="K59" s="73"/>
      <c r="L59" s="73"/>
      <c r="M59" s="73"/>
      <c r="N59" s="7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133</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A1:V78"/>
  <sheetViews>
    <sheetView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60</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55"/>
      <c r="M4" s="155"/>
      <c r="N4" s="10" t="s">
        <v>2</v>
      </c>
    </row>
    <row r="5" spans="1:22">
      <c r="A5" s="5"/>
      <c r="B5" s="5"/>
      <c r="C5" s="6"/>
      <c r="D5" s="6"/>
      <c r="E5" s="6"/>
      <c r="F5" s="6"/>
      <c r="G5" s="11"/>
      <c r="H5" s="6"/>
      <c r="I5" s="6"/>
      <c r="J5" s="6"/>
      <c r="K5" s="6"/>
      <c r="L5" s="155" t="s">
        <v>3</v>
      </c>
      <c r="M5" s="15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24</v>
      </c>
      <c r="K8" s="153" t="s">
        <v>6</v>
      </c>
      <c r="L8" s="184" t="s">
        <v>16</v>
      </c>
      <c r="M8" s="184"/>
      <c r="N8" s="13">
        <v>2019</v>
      </c>
    </row>
    <row r="9" spans="1:22">
      <c r="A9" s="5"/>
      <c r="B9" s="5"/>
      <c r="C9" s="6"/>
      <c r="D9" s="6"/>
      <c r="E9" s="6"/>
      <c r="F9" s="6"/>
      <c r="G9" s="6"/>
      <c r="H9" s="6"/>
      <c r="I9" s="6"/>
      <c r="J9" s="6"/>
      <c r="K9" s="185" t="s">
        <v>8</v>
      </c>
      <c r="L9" s="185"/>
      <c r="M9" s="186">
        <f>M46</f>
        <v>3670.4</v>
      </c>
      <c r="N9" s="187"/>
    </row>
    <row r="10" spans="1:22" ht="13.5" customHeight="1">
      <c r="A10" s="5"/>
      <c r="B10" s="5" t="s">
        <v>9</v>
      </c>
      <c r="C10" s="6"/>
      <c r="D10" s="6"/>
      <c r="E10" s="6"/>
      <c r="F10" s="6"/>
      <c r="G10" s="6"/>
      <c r="H10" s="6"/>
      <c r="I10" s="6"/>
      <c r="J10" s="6"/>
      <c r="K10" s="6"/>
      <c r="L10" s="6"/>
      <c r="M10" s="6"/>
      <c r="N10" s="13"/>
    </row>
    <row r="11" spans="1:22">
      <c r="A11" s="158"/>
      <c r="B11" s="176">
        <f>$M$9</f>
        <v>3670.4</v>
      </c>
      <c r="C11" s="177"/>
      <c r="D11" s="178" t="s">
        <v>260</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256</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56">
        <v>1</v>
      </c>
      <c r="F16" s="153" t="s">
        <v>6</v>
      </c>
      <c r="G16" s="184" t="s">
        <v>257</v>
      </c>
      <c r="H16" s="184"/>
      <c r="I16" s="153" t="s">
        <v>14</v>
      </c>
      <c r="J16" s="156">
        <v>3</v>
      </c>
      <c r="K16" s="153" t="s">
        <v>15</v>
      </c>
      <c r="L16" s="184" t="s">
        <v>257</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3"/>
      <c r="F23" s="184" t="s">
        <v>28</v>
      </c>
      <c r="G23" s="184"/>
      <c r="H23" s="6"/>
      <c r="I23" s="6"/>
      <c r="J23" s="11"/>
      <c r="K23" s="6"/>
      <c r="L23" s="6"/>
      <c r="M23" s="6"/>
      <c r="N23" s="13"/>
    </row>
    <row r="24" spans="1:22">
      <c r="A24" s="5"/>
      <c r="B24" s="5" t="s">
        <v>29</v>
      </c>
      <c r="C24" s="6"/>
      <c r="D24" s="23">
        <v>2</v>
      </c>
      <c r="E24" s="153" t="s">
        <v>30</v>
      </c>
      <c r="F24" s="209">
        <v>1120</v>
      </c>
      <c r="G24" s="210"/>
      <c r="H24" s="6" t="s">
        <v>31</v>
      </c>
      <c r="I24" s="6"/>
      <c r="J24" s="24"/>
      <c r="K24" s="6"/>
      <c r="L24" s="6"/>
      <c r="M24" s="211"/>
      <c r="N24" s="212"/>
    </row>
    <row r="25" spans="1:22">
      <c r="A25" s="5"/>
      <c r="B25" s="5" t="s">
        <v>29</v>
      </c>
      <c r="C25" s="6"/>
      <c r="D25" s="23">
        <v>1</v>
      </c>
      <c r="E25" s="153" t="s">
        <v>30</v>
      </c>
      <c r="F25" s="213">
        <v>640</v>
      </c>
      <c r="G25" s="213"/>
      <c r="H25" s="6" t="s">
        <v>32</v>
      </c>
      <c r="I25" s="6"/>
      <c r="J25" s="11"/>
      <c r="K25" s="6" t="s">
        <v>33</v>
      </c>
      <c r="L25" s="6"/>
      <c r="M25" s="214">
        <f>D24*F24+D25*F25</f>
        <v>2880</v>
      </c>
      <c r="N25" s="214"/>
    </row>
    <row r="26" spans="1:22">
      <c r="A26" s="5"/>
      <c r="B26" s="22" t="s">
        <v>34</v>
      </c>
      <c r="C26" s="6"/>
      <c r="D26" s="25"/>
      <c r="E26" s="153"/>
      <c r="F26" s="215"/>
      <c r="G26" s="215"/>
      <c r="H26" s="6"/>
      <c r="I26" s="6"/>
      <c r="J26" s="6"/>
      <c r="K26" s="6"/>
      <c r="L26" s="6"/>
      <c r="M26" s="216"/>
      <c r="N26" s="217"/>
    </row>
    <row r="27" spans="1:22" ht="12">
      <c r="A27" s="5"/>
      <c r="B27" s="5" t="s">
        <v>6</v>
      </c>
      <c r="C27" s="184" t="s">
        <v>35</v>
      </c>
      <c r="D27" s="184"/>
      <c r="E27" s="184"/>
      <c r="F27" s="153" t="s">
        <v>30</v>
      </c>
      <c r="G27" s="184" t="s">
        <v>67</v>
      </c>
      <c r="H27" s="184"/>
      <c r="I27" s="184"/>
      <c r="J27" s="27">
        <v>197</v>
      </c>
      <c r="K27" s="6" t="s">
        <v>36</v>
      </c>
      <c r="L27" s="6"/>
      <c r="M27" s="218"/>
      <c r="N27" s="219"/>
    </row>
    <row r="28" spans="1:22">
      <c r="A28" s="5"/>
      <c r="B28" s="5" t="s">
        <v>6</v>
      </c>
      <c r="C28" s="184" t="s">
        <v>67</v>
      </c>
      <c r="D28" s="184"/>
      <c r="E28" s="184"/>
      <c r="F28" s="28" t="s">
        <v>30</v>
      </c>
      <c r="G28" s="184" t="s">
        <v>35</v>
      </c>
      <c r="H28" s="184"/>
      <c r="I28" s="184"/>
      <c r="J28" s="27">
        <v>197</v>
      </c>
      <c r="K28" s="6" t="s">
        <v>36</v>
      </c>
      <c r="L28" s="6"/>
      <c r="M28" s="6"/>
      <c r="N28" s="29"/>
    </row>
    <row r="29" spans="1:22">
      <c r="A29" s="5"/>
      <c r="B29" s="5" t="s">
        <v>6</v>
      </c>
      <c r="C29" s="184" t="s">
        <v>37</v>
      </c>
      <c r="D29" s="184"/>
      <c r="E29" s="184"/>
      <c r="F29" s="153" t="s">
        <v>30</v>
      </c>
      <c r="G29" s="184" t="s">
        <v>37</v>
      </c>
      <c r="H29" s="184"/>
      <c r="I29" s="184"/>
      <c r="J29" s="27">
        <v>100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5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3" t="s">
        <v>30</v>
      </c>
      <c r="G36" s="207"/>
      <c r="H36" s="207"/>
      <c r="I36" s="207"/>
      <c r="J36" s="31"/>
      <c r="K36" s="6" t="s">
        <v>36</v>
      </c>
      <c r="L36" s="6"/>
      <c r="M36" s="6"/>
      <c r="N36" s="13"/>
    </row>
    <row r="37" spans="1:18">
      <c r="A37" s="5"/>
      <c r="B37" s="5"/>
      <c r="C37" s="207"/>
      <c r="D37" s="207"/>
      <c r="E37" s="207"/>
      <c r="F37" s="153" t="s">
        <v>30</v>
      </c>
      <c r="G37" s="207"/>
      <c r="H37" s="207"/>
      <c r="I37" s="207"/>
      <c r="J37" s="31"/>
      <c r="K37" s="6" t="s">
        <v>36</v>
      </c>
      <c r="L37" s="6"/>
      <c r="M37" s="6"/>
      <c r="N37" s="13"/>
    </row>
    <row r="38" spans="1:18">
      <c r="A38" s="5"/>
      <c r="B38" s="5"/>
      <c r="C38" s="207"/>
      <c r="D38" s="207"/>
      <c r="E38" s="207"/>
      <c r="F38" s="153" t="s">
        <v>30</v>
      </c>
      <c r="G38" s="207"/>
      <c r="H38" s="207"/>
      <c r="I38" s="207"/>
      <c r="J38" s="31"/>
      <c r="K38" s="6" t="s">
        <v>36</v>
      </c>
      <c r="L38" s="6"/>
      <c r="M38" s="6"/>
      <c r="N38" s="13"/>
    </row>
    <row r="39" spans="1:18">
      <c r="A39" s="5"/>
      <c r="B39" s="5"/>
      <c r="C39" s="207"/>
      <c r="D39" s="207"/>
      <c r="E39" s="207"/>
      <c r="F39" s="153" t="s">
        <v>30</v>
      </c>
      <c r="G39" s="207"/>
      <c r="H39" s="207"/>
      <c r="I39" s="207"/>
      <c r="J39" s="31"/>
      <c r="K39" s="6" t="s">
        <v>36</v>
      </c>
      <c r="L39" s="6"/>
      <c r="M39" s="32"/>
      <c r="N39" s="33"/>
    </row>
    <row r="40" spans="1:18">
      <c r="A40" s="5"/>
      <c r="B40" s="5"/>
      <c r="C40" s="207"/>
      <c r="D40" s="207"/>
      <c r="E40" s="207"/>
      <c r="F40" s="153" t="s">
        <v>30</v>
      </c>
      <c r="G40" s="207"/>
      <c r="H40" s="207"/>
      <c r="I40" s="207"/>
      <c r="J40" s="31"/>
      <c r="K40" s="6" t="s">
        <v>36</v>
      </c>
      <c r="L40" s="159"/>
      <c r="M40" s="221">
        <f>M25</f>
        <v>2880</v>
      </c>
      <c r="N40" s="222"/>
    </row>
    <row r="41" spans="1:18">
      <c r="A41" s="5"/>
      <c r="B41" s="5"/>
      <c r="C41" s="207"/>
      <c r="D41" s="207"/>
      <c r="E41" s="207"/>
      <c r="F41" s="15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494</v>
      </c>
      <c r="K43" s="42"/>
      <c r="L43" s="154" t="s">
        <v>34</v>
      </c>
      <c r="M43" s="209">
        <f>J43*J44</f>
        <v>790.40000000000009</v>
      </c>
      <c r="N43" s="220"/>
      <c r="P43" s="44"/>
      <c r="Q43" s="6"/>
    </row>
    <row r="44" spans="1:18">
      <c r="A44" s="5"/>
      <c r="B44" s="5"/>
      <c r="C44" s="7"/>
      <c r="D44" s="6"/>
      <c r="E44" s="6"/>
      <c r="F44" s="6"/>
      <c r="G44" s="45"/>
      <c r="I44" s="155" t="s">
        <v>42</v>
      </c>
      <c r="J44" s="46">
        <v>1.6</v>
      </c>
      <c r="K44" s="229" t="s">
        <v>43</v>
      </c>
      <c r="L44" s="230"/>
      <c r="M44" s="209"/>
      <c r="N44" s="220"/>
      <c r="P44" s="44"/>
      <c r="Q44" s="6"/>
    </row>
    <row r="45" spans="1:18">
      <c r="A45" s="5"/>
      <c r="B45" s="5"/>
      <c r="C45" s="7"/>
      <c r="D45" s="6"/>
      <c r="E45" s="6"/>
      <c r="F45" s="6"/>
      <c r="G45" s="45"/>
      <c r="H45" s="47"/>
      <c r="I45" s="47"/>
      <c r="J45" s="42"/>
      <c r="K45" s="42"/>
      <c r="L45" s="154" t="s">
        <v>44</v>
      </c>
      <c r="M45" s="231"/>
      <c r="N45" s="232"/>
      <c r="P45" s="44"/>
      <c r="Q45" s="6"/>
    </row>
    <row r="46" spans="1:18">
      <c r="A46" s="5"/>
      <c r="B46" s="5" t="s">
        <v>45</v>
      </c>
      <c r="C46" s="6"/>
      <c r="D46" s="6"/>
      <c r="E46" s="159"/>
      <c r="F46" s="233">
        <v>0</v>
      </c>
      <c r="G46" s="234"/>
      <c r="H46" s="154"/>
      <c r="I46" s="154"/>
      <c r="J46" s="154"/>
      <c r="K46" s="6" t="s">
        <v>46</v>
      </c>
      <c r="L46" s="159"/>
      <c r="M46" s="186">
        <f>M43+M42+M40+M44+M45</f>
        <v>3670.4</v>
      </c>
      <c r="N46" s="187"/>
      <c r="O46" s="48"/>
      <c r="P46" s="44"/>
      <c r="Q46" s="11"/>
    </row>
    <row r="47" spans="1:18">
      <c r="A47" s="5"/>
      <c r="B47" s="5" t="s">
        <v>47</v>
      </c>
      <c r="C47" s="6"/>
      <c r="D47" s="6"/>
      <c r="E47" s="159"/>
      <c r="F47" s="225">
        <v>0</v>
      </c>
      <c r="G47" s="226"/>
      <c r="H47" s="154"/>
      <c r="I47" s="154"/>
      <c r="J47" s="154"/>
      <c r="K47" s="6" t="s">
        <v>48</v>
      </c>
      <c r="L47" s="159"/>
      <c r="M47" s="186"/>
      <c r="N47" s="187"/>
      <c r="P47" s="44"/>
      <c r="Q47" s="11"/>
    </row>
    <row r="48" spans="1:18">
      <c r="A48" s="5"/>
      <c r="B48" s="5" t="s">
        <v>49</v>
      </c>
      <c r="C48" s="6"/>
      <c r="D48" s="6"/>
      <c r="E48" s="159"/>
      <c r="F48" s="237">
        <f>SUM(F46:G47)</f>
        <v>0</v>
      </c>
      <c r="G48" s="238"/>
      <c r="H48" s="154"/>
      <c r="I48" s="154"/>
      <c r="J48" s="154"/>
      <c r="K48" s="6"/>
      <c r="L48" s="159"/>
      <c r="M48" s="49"/>
      <c r="N48" s="50"/>
      <c r="P48" s="44"/>
      <c r="Q48" s="51"/>
    </row>
    <row r="49" spans="1:17">
      <c r="A49" s="5"/>
      <c r="B49" s="5" t="s">
        <v>50</v>
      </c>
      <c r="C49" s="6"/>
      <c r="D49" s="6"/>
      <c r="E49" s="159"/>
      <c r="F49" s="225">
        <v>0</v>
      </c>
      <c r="G49" s="226"/>
      <c r="H49" s="154"/>
      <c r="I49" s="154"/>
      <c r="J49" s="154"/>
      <c r="K49" s="6"/>
      <c r="L49" s="159"/>
      <c r="M49" s="49"/>
      <c r="N49" s="50"/>
      <c r="P49" s="44"/>
      <c r="Q49" s="11"/>
    </row>
    <row r="50" spans="1:17">
      <c r="A50" s="5"/>
      <c r="B50" s="5" t="s">
        <v>49</v>
      </c>
      <c r="C50" s="6"/>
      <c r="D50" s="6"/>
      <c r="E50" s="159"/>
      <c r="F50" s="237">
        <f>SUM(F48:G49)</f>
        <v>0</v>
      </c>
      <c r="G50" s="238"/>
      <c r="H50" s="154"/>
      <c r="I50" s="154"/>
      <c r="J50" s="154"/>
      <c r="K50" s="6"/>
      <c r="L50" s="159"/>
      <c r="M50" s="49"/>
      <c r="N50" s="50"/>
      <c r="P50" s="44"/>
      <c r="Q50" s="11"/>
    </row>
    <row r="51" spans="1:17">
      <c r="A51" s="5"/>
      <c r="B51" s="5" t="s">
        <v>34</v>
      </c>
      <c r="C51" s="6"/>
      <c r="D51" s="6"/>
      <c r="E51" s="159"/>
      <c r="F51" s="233">
        <v>0</v>
      </c>
      <c r="G51" s="234"/>
      <c r="H51" s="6"/>
      <c r="I51" s="52" t="s">
        <v>51</v>
      </c>
      <c r="J51" s="39"/>
      <c r="K51" s="39"/>
      <c r="L51" s="39"/>
      <c r="M51" s="39"/>
      <c r="N51" s="53"/>
      <c r="P51" s="44"/>
      <c r="Q51" s="11"/>
    </row>
    <row r="52" spans="1:17">
      <c r="A52" s="5"/>
      <c r="B52" s="5" t="s">
        <v>52</v>
      </c>
      <c r="C52" s="6"/>
      <c r="D52" s="6"/>
      <c r="E52" s="159"/>
      <c r="F52" s="225">
        <v>0</v>
      </c>
      <c r="G52" s="226"/>
      <c r="H52" s="6"/>
      <c r="I52" s="54"/>
      <c r="J52" s="55"/>
      <c r="K52" s="55"/>
      <c r="L52" s="55"/>
      <c r="M52" s="55"/>
      <c r="N52" s="56"/>
      <c r="P52" s="6"/>
      <c r="Q52" s="6"/>
    </row>
    <row r="53" spans="1:17">
      <c r="A53" s="5"/>
      <c r="B53" s="5" t="s">
        <v>44</v>
      </c>
      <c r="C53" s="6"/>
      <c r="D53" s="6"/>
      <c r="E53" s="159" t="s">
        <v>53</v>
      </c>
      <c r="F53" s="225">
        <v>0</v>
      </c>
      <c r="G53" s="226"/>
      <c r="H53" s="6"/>
      <c r="I53" s="54"/>
      <c r="J53" s="55"/>
      <c r="K53" s="55"/>
      <c r="L53" s="55"/>
      <c r="M53" s="55"/>
      <c r="N53" s="56"/>
      <c r="P53" s="6"/>
      <c r="Q53" s="6"/>
    </row>
    <row r="54" spans="1:17">
      <c r="A54" s="5"/>
      <c r="B54" s="5" t="s">
        <v>54</v>
      </c>
      <c r="C54" s="6"/>
      <c r="D54" s="6"/>
      <c r="E54" s="159"/>
      <c r="F54" s="225">
        <v>0</v>
      </c>
      <c r="G54" s="226"/>
      <c r="H54" s="57"/>
      <c r="I54" s="54"/>
      <c r="J54" s="55"/>
      <c r="K54" s="55"/>
      <c r="L54" s="55"/>
      <c r="M54" s="55"/>
      <c r="N54" s="56"/>
      <c r="P54" s="185"/>
      <c r="Q54" s="185"/>
    </row>
    <row r="55" spans="1:17">
      <c r="A55" s="5"/>
      <c r="B55" s="5" t="s">
        <v>48</v>
      </c>
      <c r="C55" s="6"/>
      <c r="D55" s="6"/>
      <c r="E55" s="159"/>
      <c r="F55" s="239">
        <f>SUM(F50:G54)</f>
        <v>0</v>
      </c>
      <c r="G55" s="240"/>
      <c r="H55" s="6"/>
      <c r="I55" s="54"/>
      <c r="J55" s="55"/>
      <c r="K55" s="55"/>
      <c r="L55" s="55"/>
      <c r="M55" s="55"/>
      <c r="N55" s="56"/>
      <c r="P55" s="44"/>
      <c r="Q55" s="6"/>
    </row>
    <row r="56" spans="1:17">
      <c r="A56" s="5"/>
      <c r="B56" s="5" t="s">
        <v>55</v>
      </c>
      <c r="C56" s="6"/>
      <c r="D56" s="6"/>
      <c r="E56" s="159"/>
      <c r="F56" s="241">
        <f>+M46-F55</f>
        <v>3670.4</v>
      </c>
      <c r="G56" s="242"/>
      <c r="H56" s="6"/>
      <c r="I56" s="58"/>
      <c r="J56" s="31"/>
      <c r="K56" s="31"/>
      <c r="L56" s="31"/>
      <c r="M56" s="31"/>
      <c r="N56" s="59"/>
      <c r="P56" s="44"/>
      <c r="Q56" s="6"/>
    </row>
    <row r="57" spans="1:17" ht="12" thickBot="1">
      <c r="A57" s="5"/>
      <c r="B57" s="60" t="s">
        <v>49</v>
      </c>
      <c r="C57" s="30"/>
      <c r="D57" s="30"/>
      <c r="E57" s="61"/>
      <c r="F57" s="243">
        <f>+F55+F56</f>
        <v>3670.4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52"/>
      <c r="C59" s="153"/>
      <c r="D59" s="153"/>
      <c r="E59" s="153"/>
      <c r="F59" s="153"/>
      <c r="G59" s="153"/>
      <c r="H59" s="6"/>
      <c r="I59" s="153"/>
      <c r="J59" s="153"/>
      <c r="K59" s="153"/>
      <c r="L59" s="153"/>
      <c r="M59" s="153"/>
      <c r="N59" s="15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258</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259</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V78"/>
  <sheetViews>
    <sheetView topLeftCell="A37" zoomScaleNormal="100" workbookViewId="0">
      <selection activeCell="I63" sqref="I63:N63"/>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15</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75"/>
      <c r="M4" s="75"/>
      <c r="N4" s="10" t="s">
        <v>2</v>
      </c>
    </row>
    <row r="5" spans="1:22">
      <c r="A5" s="5"/>
      <c r="B5" s="5"/>
      <c r="C5" s="6"/>
      <c r="D5" s="6"/>
      <c r="E5" s="6"/>
      <c r="F5" s="6"/>
      <c r="G5" s="11"/>
      <c r="H5" s="6"/>
      <c r="I5" s="6"/>
      <c r="J5" s="6"/>
      <c r="K5" s="6"/>
      <c r="L5" s="75" t="s">
        <v>3</v>
      </c>
      <c r="M5" s="7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5</v>
      </c>
      <c r="K8" s="73" t="s">
        <v>6</v>
      </c>
      <c r="L8" s="184" t="s">
        <v>16</v>
      </c>
      <c r="M8" s="184"/>
      <c r="N8" s="13">
        <v>2019</v>
      </c>
    </row>
    <row r="9" spans="1:22">
      <c r="A9" s="5"/>
      <c r="B9" s="5"/>
      <c r="C9" s="6"/>
      <c r="D9" s="6"/>
      <c r="E9" s="6"/>
      <c r="F9" s="6"/>
      <c r="G9" s="6"/>
      <c r="H9" s="6"/>
      <c r="I9" s="6"/>
      <c r="J9" s="6"/>
      <c r="K9" s="185" t="s">
        <v>8</v>
      </c>
      <c r="L9" s="185"/>
      <c r="M9" s="186">
        <f>M46</f>
        <v>11280</v>
      </c>
      <c r="N9" s="187"/>
    </row>
    <row r="10" spans="1:22" ht="13.5" customHeight="1">
      <c r="A10" s="5"/>
      <c r="B10" s="5" t="s">
        <v>9</v>
      </c>
      <c r="C10" s="6"/>
      <c r="D10" s="6"/>
      <c r="E10" s="6"/>
      <c r="F10" s="6"/>
      <c r="G10" s="6"/>
      <c r="H10" s="6"/>
      <c r="I10" s="6"/>
      <c r="J10" s="6"/>
      <c r="K10" s="6"/>
      <c r="L10" s="6"/>
      <c r="M10" s="6"/>
      <c r="N10" s="13"/>
    </row>
    <row r="11" spans="1:22">
      <c r="A11" s="78"/>
      <c r="B11" s="176">
        <f>$M$9</f>
        <v>11280</v>
      </c>
      <c r="C11" s="177"/>
      <c r="D11" s="178" t="s">
        <v>131</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127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76">
        <v>18</v>
      </c>
      <c r="F16" s="73" t="s">
        <v>6</v>
      </c>
      <c r="G16" s="184" t="s">
        <v>16</v>
      </c>
      <c r="H16" s="184"/>
      <c r="I16" s="73" t="s">
        <v>14</v>
      </c>
      <c r="J16" s="76">
        <v>21</v>
      </c>
      <c r="K16" s="7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t="s">
        <v>19</v>
      </c>
      <c r="L18" s="201" t="s">
        <v>21</v>
      </c>
      <c r="M18" s="203"/>
      <c r="N18" s="20" t="s">
        <v>128</v>
      </c>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73"/>
      <c r="F23" s="184" t="s">
        <v>28</v>
      </c>
      <c r="G23" s="184"/>
      <c r="H23" s="6"/>
      <c r="I23" s="6"/>
      <c r="J23" s="11"/>
      <c r="K23" s="6"/>
      <c r="L23" s="6"/>
      <c r="M23" s="6"/>
      <c r="N23" s="13"/>
    </row>
    <row r="24" spans="1:22">
      <c r="A24" s="5"/>
      <c r="B24" s="5" t="s">
        <v>29</v>
      </c>
      <c r="C24" s="6"/>
      <c r="D24" s="23">
        <v>3</v>
      </c>
      <c r="E24" s="73" t="s">
        <v>30</v>
      </c>
      <c r="F24" s="209">
        <v>2800</v>
      </c>
      <c r="G24" s="210"/>
      <c r="H24" s="6" t="s">
        <v>31</v>
      </c>
      <c r="I24" s="6"/>
      <c r="J24" s="24"/>
      <c r="K24" s="6"/>
      <c r="L24" s="6"/>
      <c r="M24" s="211"/>
      <c r="N24" s="212"/>
    </row>
    <row r="25" spans="1:22">
      <c r="A25" s="5"/>
      <c r="B25" s="5" t="s">
        <v>29</v>
      </c>
      <c r="C25" s="6"/>
      <c r="D25" s="23">
        <v>1</v>
      </c>
      <c r="E25" s="73" t="s">
        <v>30</v>
      </c>
      <c r="F25" s="213">
        <v>880</v>
      </c>
      <c r="G25" s="213"/>
      <c r="H25" s="6" t="s">
        <v>32</v>
      </c>
      <c r="I25" s="6"/>
      <c r="J25" s="11"/>
      <c r="K25" s="6" t="s">
        <v>33</v>
      </c>
      <c r="L25" s="6"/>
      <c r="M25" s="221">
        <f>D24*F24+D25*F25</f>
        <v>9280</v>
      </c>
      <c r="N25" s="222"/>
    </row>
    <row r="26" spans="1:22">
      <c r="A26" s="5"/>
      <c r="B26" s="22" t="s">
        <v>34</v>
      </c>
      <c r="C26" s="6"/>
      <c r="D26" s="25"/>
      <c r="E26" s="73"/>
      <c r="F26" s="215"/>
      <c r="G26" s="215"/>
      <c r="H26" s="6"/>
      <c r="I26" s="6"/>
      <c r="J26" s="6"/>
      <c r="K26" s="6"/>
      <c r="L26" s="6"/>
      <c r="M26" s="216"/>
      <c r="N26" s="217"/>
    </row>
    <row r="27" spans="1:22" ht="12">
      <c r="A27" s="5"/>
      <c r="B27" s="5" t="s">
        <v>6</v>
      </c>
      <c r="C27" s="184" t="s">
        <v>35</v>
      </c>
      <c r="D27" s="184"/>
      <c r="E27" s="184"/>
      <c r="F27" s="73" t="s">
        <v>30</v>
      </c>
      <c r="G27" s="184" t="s">
        <v>94</v>
      </c>
      <c r="H27" s="184"/>
      <c r="I27" s="184"/>
      <c r="J27" s="27"/>
      <c r="K27" s="6" t="s">
        <v>36</v>
      </c>
      <c r="L27" s="6"/>
      <c r="M27" s="218"/>
      <c r="N27" s="219"/>
    </row>
    <row r="28" spans="1:22">
      <c r="A28" s="5"/>
      <c r="B28" s="5" t="s">
        <v>6</v>
      </c>
      <c r="C28" s="184" t="s">
        <v>94</v>
      </c>
      <c r="D28" s="184"/>
      <c r="E28" s="184"/>
      <c r="F28" s="28" t="s">
        <v>30</v>
      </c>
      <c r="G28" s="184" t="s">
        <v>96</v>
      </c>
      <c r="H28" s="184"/>
      <c r="I28" s="184"/>
      <c r="J28" s="27"/>
      <c r="K28" s="6" t="s">
        <v>36</v>
      </c>
      <c r="L28" s="6"/>
      <c r="M28" s="6"/>
      <c r="N28" s="29"/>
    </row>
    <row r="29" spans="1:22">
      <c r="A29" s="5"/>
      <c r="B29" s="5" t="s">
        <v>6</v>
      </c>
      <c r="C29" s="184" t="s">
        <v>96</v>
      </c>
      <c r="D29" s="184"/>
      <c r="E29" s="184"/>
      <c r="F29" s="73" t="s">
        <v>30</v>
      </c>
      <c r="G29" s="184" t="s">
        <v>94</v>
      </c>
      <c r="H29" s="184"/>
      <c r="I29" s="184"/>
      <c r="J29" s="27"/>
      <c r="K29" s="6" t="s">
        <v>36</v>
      </c>
      <c r="L29" s="6"/>
      <c r="M29" s="6"/>
      <c r="N29" s="13"/>
    </row>
    <row r="30" spans="1:22">
      <c r="A30" s="5"/>
      <c r="B30" s="5" t="s">
        <v>6</v>
      </c>
      <c r="C30" s="184" t="s">
        <v>94</v>
      </c>
      <c r="D30" s="184"/>
      <c r="E30" s="184"/>
      <c r="F30" s="28" t="s">
        <v>30</v>
      </c>
      <c r="G30" s="184" t="s">
        <v>35</v>
      </c>
      <c r="H30" s="184"/>
      <c r="I30" s="184"/>
      <c r="J30" s="27"/>
      <c r="K30" s="6" t="s">
        <v>36</v>
      </c>
      <c r="L30" s="6"/>
      <c r="M30" s="6"/>
      <c r="N30" s="13"/>
    </row>
    <row r="31" spans="1:22" ht="11.25" customHeight="1">
      <c r="A31" s="5"/>
      <c r="B31" s="5" t="s">
        <v>6</v>
      </c>
      <c r="C31" s="184"/>
      <c r="D31" s="184"/>
      <c r="E31" s="184"/>
      <c r="F31" s="7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73" t="s">
        <v>30</v>
      </c>
      <c r="G36" s="207"/>
      <c r="H36" s="207"/>
      <c r="I36" s="207"/>
      <c r="J36" s="31"/>
      <c r="K36" s="6" t="s">
        <v>36</v>
      </c>
      <c r="L36" s="6"/>
      <c r="M36" s="6"/>
      <c r="N36" s="13"/>
    </row>
    <row r="37" spans="1:18">
      <c r="A37" s="5"/>
      <c r="B37" s="5"/>
      <c r="C37" s="207"/>
      <c r="D37" s="207"/>
      <c r="E37" s="207"/>
      <c r="F37" s="73" t="s">
        <v>30</v>
      </c>
      <c r="G37" s="207"/>
      <c r="H37" s="207"/>
      <c r="I37" s="207"/>
      <c r="J37" s="31"/>
      <c r="K37" s="6" t="s">
        <v>36</v>
      </c>
      <c r="L37" s="6"/>
      <c r="M37" s="6"/>
      <c r="N37" s="13"/>
    </row>
    <row r="38" spans="1:18">
      <c r="A38" s="5"/>
      <c r="B38" s="5"/>
      <c r="C38" s="207"/>
      <c r="D38" s="207"/>
      <c r="E38" s="207"/>
      <c r="F38" s="73" t="s">
        <v>30</v>
      </c>
      <c r="G38" s="207"/>
      <c r="H38" s="207"/>
      <c r="I38" s="207"/>
      <c r="J38" s="31"/>
      <c r="K38" s="6" t="s">
        <v>36</v>
      </c>
      <c r="L38" s="6"/>
      <c r="M38" s="6"/>
      <c r="N38" s="13"/>
    </row>
    <row r="39" spans="1:18">
      <c r="A39" s="5"/>
      <c r="B39" s="5"/>
      <c r="C39" s="207"/>
      <c r="D39" s="207"/>
      <c r="E39" s="207"/>
      <c r="F39" s="73" t="s">
        <v>30</v>
      </c>
      <c r="G39" s="207"/>
      <c r="H39" s="207"/>
      <c r="I39" s="207"/>
      <c r="J39" s="31"/>
      <c r="K39" s="6" t="s">
        <v>36</v>
      </c>
      <c r="L39" s="6"/>
      <c r="M39" s="32"/>
      <c r="N39" s="33"/>
    </row>
    <row r="40" spans="1:18">
      <c r="A40" s="5"/>
      <c r="B40" s="5"/>
      <c r="C40" s="207"/>
      <c r="D40" s="207"/>
      <c r="E40" s="207"/>
      <c r="F40" s="73" t="s">
        <v>30</v>
      </c>
      <c r="G40" s="207"/>
      <c r="H40" s="207"/>
      <c r="I40" s="207"/>
      <c r="J40" s="31"/>
      <c r="K40" s="6" t="s">
        <v>36</v>
      </c>
      <c r="L40" s="79"/>
      <c r="M40" s="221">
        <f>M25</f>
        <v>9280</v>
      </c>
      <c r="N40" s="222"/>
    </row>
    <row r="41" spans="1:18">
      <c r="A41" s="5"/>
      <c r="B41" s="5"/>
      <c r="C41" s="207"/>
      <c r="D41" s="207"/>
      <c r="E41" s="207"/>
      <c r="F41" s="7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74" t="s">
        <v>34</v>
      </c>
      <c r="M43" s="209">
        <f>J43*J44</f>
        <v>0</v>
      </c>
      <c r="N43" s="220"/>
      <c r="P43" s="44"/>
      <c r="Q43" s="6"/>
    </row>
    <row r="44" spans="1:18">
      <c r="A44" s="5"/>
      <c r="B44" s="5"/>
      <c r="C44" s="7"/>
      <c r="D44" s="6"/>
      <c r="E44" s="6"/>
      <c r="F44" s="6"/>
      <c r="G44" s="45"/>
      <c r="I44" s="75" t="s">
        <v>42</v>
      </c>
      <c r="J44" s="46">
        <v>1.6</v>
      </c>
      <c r="K44" s="42"/>
      <c r="L44" s="74" t="s">
        <v>43</v>
      </c>
      <c r="M44" s="209"/>
      <c r="N44" s="220"/>
      <c r="P44" s="44"/>
      <c r="Q44" s="6"/>
    </row>
    <row r="45" spans="1:18">
      <c r="A45" s="5"/>
      <c r="B45" s="5"/>
      <c r="C45" s="7"/>
      <c r="D45" s="6"/>
      <c r="E45" s="6"/>
      <c r="F45" s="6"/>
      <c r="G45" s="45"/>
      <c r="H45" s="47"/>
      <c r="I45" s="47"/>
      <c r="J45" s="42"/>
      <c r="K45" s="42"/>
      <c r="L45" s="74" t="s">
        <v>44</v>
      </c>
      <c r="M45" s="231">
        <f>250*8</f>
        <v>2000</v>
      </c>
      <c r="N45" s="232"/>
      <c r="P45" s="44"/>
      <c r="Q45" s="6"/>
    </row>
    <row r="46" spans="1:18">
      <c r="A46" s="5"/>
      <c r="B46" s="5" t="s">
        <v>45</v>
      </c>
      <c r="C46" s="6"/>
      <c r="D46" s="6"/>
      <c r="E46" s="79"/>
      <c r="F46" s="233">
        <v>0</v>
      </c>
      <c r="G46" s="234"/>
      <c r="H46" s="74"/>
      <c r="I46" s="74"/>
      <c r="J46" s="74"/>
      <c r="K46" s="6" t="s">
        <v>46</v>
      </c>
      <c r="L46" s="79"/>
      <c r="M46" s="186">
        <f>M43+M42+M40+M44+M45</f>
        <v>11280</v>
      </c>
      <c r="N46" s="187"/>
      <c r="O46" s="48"/>
      <c r="P46" s="44"/>
      <c r="Q46" s="11"/>
    </row>
    <row r="47" spans="1:18">
      <c r="A47" s="5"/>
      <c r="B47" s="5" t="s">
        <v>47</v>
      </c>
      <c r="C47" s="6"/>
      <c r="D47" s="6"/>
      <c r="E47" s="79"/>
      <c r="F47" s="225">
        <v>0</v>
      </c>
      <c r="G47" s="226"/>
      <c r="H47" s="74"/>
      <c r="I47" s="74"/>
      <c r="J47" s="74"/>
      <c r="K47" s="6" t="s">
        <v>48</v>
      </c>
      <c r="L47" s="79"/>
      <c r="M47" s="186"/>
      <c r="N47" s="187"/>
      <c r="P47" s="44"/>
      <c r="Q47" s="11"/>
    </row>
    <row r="48" spans="1:18">
      <c r="A48" s="5"/>
      <c r="B48" s="5" t="s">
        <v>49</v>
      </c>
      <c r="C48" s="6"/>
      <c r="D48" s="6"/>
      <c r="E48" s="79"/>
      <c r="F48" s="237">
        <f>SUM(F46:G47)</f>
        <v>0</v>
      </c>
      <c r="G48" s="238"/>
      <c r="H48" s="74"/>
      <c r="I48" s="74"/>
      <c r="J48" s="74"/>
      <c r="K48" s="6"/>
      <c r="L48" s="79"/>
      <c r="M48" s="49"/>
      <c r="N48" s="50"/>
      <c r="P48" s="44"/>
      <c r="Q48" s="51"/>
    </row>
    <row r="49" spans="1:17">
      <c r="A49" s="5"/>
      <c r="B49" s="5" t="s">
        <v>50</v>
      </c>
      <c r="C49" s="6"/>
      <c r="D49" s="6"/>
      <c r="E49" s="79"/>
      <c r="F49" s="225">
        <v>0</v>
      </c>
      <c r="G49" s="226"/>
      <c r="H49" s="74"/>
      <c r="I49" s="74"/>
      <c r="J49" s="74"/>
      <c r="K49" s="6"/>
      <c r="L49" s="79"/>
      <c r="M49" s="49"/>
      <c r="N49" s="50"/>
      <c r="P49" s="44"/>
      <c r="Q49" s="11"/>
    </row>
    <row r="50" spans="1:17">
      <c r="A50" s="5"/>
      <c r="B50" s="5" t="s">
        <v>49</v>
      </c>
      <c r="C50" s="6"/>
      <c r="D50" s="6"/>
      <c r="E50" s="79"/>
      <c r="F50" s="237">
        <f>SUM(F48:G49)</f>
        <v>0</v>
      </c>
      <c r="G50" s="238"/>
      <c r="H50" s="74"/>
      <c r="I50" s="74"/>
      <c r="J50" s="74"/>
      <c r="K50" s="6"/>
      <c r="L50" s="79"/>
      <c r="M50" s="49"/>
      <c r="N50" s="50"/>
      <c r="P50" s="44"/>
      <c r="Q50" s="11"/>
    </row>
    <row r="51" spans="1:17">
      <c r="A51" s="5"/>
      <c r="B51" s="5" t="s">
        <v>34</v>
      </c>
      <c r="C51" s="6"/>
      <c r="D51" s="6"/>
      <c r="E51" s="79"/>
      <c r="F51" s="233">
        <v>0</v>
      </c>
      <c r="G51" s="234"/>
      <c r="H51" s="6"/>
      <c r="I51" s="52" t="s">
        <v>51</v>
      </c>
      <c r="J51" s="39"/>
      <c r="K51" s="39"/>
      <c r="L51" s="39"/>
      <c r="M51" s="39"/>
      <c r="N51" s="53"/>
      <c r="P51" s="44"/>
      <c r="Q51" s="11"/>
    </row>
    <row r="52" spans="1:17">
      <c r="A52" s="5"/>
      <c r="B52" s="5" t="s">
        <v>52</v>
      </c>
      <c r="C52" s="6"/>
      <c r="D52" s="6"/>
      <c r="E52" s="79"/>
      <c r="F52" s="225">
        <v>0</v>
      </c>
      <c r="G52" s="226"/>
      <c r="H52" s="6"/>
      <c r="I52" s="54"/>
      <c r="J52" s="55"/>
      <c r="K52" s="55"/>
      <c r="L52" s="55"/>
      <c r="M52" s="55"/>
      <c r="N52" s="56"/>
      <c r="P52" s="6"/>
      <c r="Q52" s="6"/>
    </row>
    <row r="53" spans="1:17">
      <c r="A53" s="5"/>
      <c r="B53" s="5" t="s">
        <v>44</v>
      </c>
      <c r="C53" s="6"/>
      <c r="D53" s="6"/>
      <c r="E53" s="79" t="s">
        <v>53</v>
      </c>
      <c r="F53" s="225">
        <v>0</v>
      </c>
      <c r="G53" s="226"/>
      <c r="H53" s="6"/>
      <c r="I53" s="54"/>
      <c r="J53" s="55"/>
      <c r="K53" s="55"/>
      <c r="L53" s="55"/>
      <c r="M53" s="55"/>
      <c r="N53" s="56"/>
      <c r="P53" s="6"/>
      <c r="Q53" s="6"/>
    </row>
    <row r="54" spans="1:17">
      <c r="A54" s="5"/>
      <c r="B54" s="5" t="s">
        <v>54</v>
      </c>
      <c r="C54" s="6"/>
      <c r="D54" s="6"/>
      <c r="E54" s="79"/>
      <c r="F54" s="225">
        <v>0</v>
      </c>
      <c r="G54" s="226"/>
      <c r="H54" s="57"/>
      <c r="I54" s="54"/>
      <c r="J54" s="55"/>
      <c r="K54" s="55"/>
      <c r="L54" s="55"/>
      <c r="M54" s="55"/>
      <c r="N54" s="56"/>
      <c r="P54" s="185"/>
      <c r="Q54" s="185"/>
    </row>
    <row r="55" spans="1:17">
      <c r="A55" s="5"/>
      <c r="B55" s="5" t="s">
        <v>48</v>
      </c>
      <c r="C55" s="6"/>
      <c r="D55" s="6"/>
      <c r="E55" s="79"/>
      <c r="F55" s="239">
        <f>SUM(F50:G54)</f>
        <v>0</v>
      </c>
      <c r="G55" s="240"/>
      <c r="H55" s="6"/>
      <c r="I55" s="54"/>
      <c r="J55" s="55"/>
      <c r="K55" s="55"/>
      <c r="L55" s="55"/>
      <c r="M55" s="55"/>
      <c r="N55" s="56"/>
      <c r="P55" s="44"/>
      <c r="Q55" s="6"/>
    </row>
    <row r="56" spans="1:17">
      <c r="A56" s="5"/>
      <c r="B56" s="5" t="s">
        <v>55</v>
      </c>
      <c r="C56" s="6"/>
      <c r="D56" s="6"/>
      <c r="E56" s="79"/>
      <c r="F56" s="241">
        <f>+M46-F55</f>
        <v>11280</v>
      </c>
      <c r="G56" s="242"/>
      <c r="H56" s="6"/>
      <c r="I56" s="58"/>
      <c r="J56" s="31"/>
      <c r="K56" s="31"/>
      <c r="L56" s="31"/>
      <c r="M56" s="31"/>
      <c r="N56" s="59"/>
      <c r="P56" s="44"/>
      <c r="Q56" s="6"/>
    </row>
    <row r="57" spans="1:17" ht="12" thickBot="1">
      <c r="A57" s="5"/>
      <c r="B57" s="60" t="s">
        <v>49</v>
      </c>
      <c r="C57" s="30"/>
      <c r="D57" s="30"/>
      <c r="E57" s="61"/>
      <c r="F57" s="243">
        <f>+F55+F56</f>
        <v>11280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72"/>
      <c r="C59" s="73"/>
      <c r="D59" s="73"/>
      <c r="E59" s="73"/>
      <c r="F59" s="73"/>
      <c r="G59" s="73"/>
      <c r="H59" s="6"/>
      <c r="I59" s="73"/>
      <c r="J59" s="73"/>
      <c r="K59" s="73"/>
      <c r="L59" s="73"/>
      <c r="M59" s="73"/>
      <c r="N59" s="7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77</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130</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V78"/>
  <sheetViews>
    <sheetView topLeftCell="A4" zoomScaleNormal="100" workbookViewId="0">
      <selection activeCell="U16" sqref="U16"/>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14</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75"/>
      <c r="M4" s="75"/>
      <c r="N4" s="10" t="s">
        <v>2</v>
      </c>
    </row>
    <row r="5" spans="1:22">
      <c r="A5" s="5"/>
      <c r="B5" s="5"/>
      <c r="C5" s="6"/>
      <c r="D5" s="6"/>
      <c r="E5" s="6"/>
      <c r="F5" s="6"/>
      <c r="G5" s="11"/>
      <c r="H5" s="6"/>
      <c r="I5" s="6"/>
      <c r="J5" s="6"/>
      <c r="K5" s="6"/>
      <c r="L5" s="75" t="s">
        <v>3</v>
      </c>
      <c r="M5" s="7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5</v>
      </c>
      <c r="K8" s="73" t="s">
        <v>6</v>
      </c>
      <c r="L8" s="184" t="s">
        <v>16</v>
      </c>
      <c r="M8" s="184"/>
      <c r="N8" s="13">
        <v>2019</v>
      </c>
    </row>
    <row r="9" spans="1:22">
      <c r="A9" s="5"/>
      <c r="B9" s="5"/>
      <c r="C9" s="6"/>
      <c r="D9" s="6"/>
      <c r="E9" s="6"/>
      <c r="F9" s="6"/>
      <c r="G9" s="6"/>
      <c r="H9" s="6"/>
      <c r="I9" s="6"/>
      <c r="J9" s="6"/>
      <c r="K9" s="185" t="s">
        <v>8</v>
      </c>
      <c r="L9" s="185"/>
      <c r="M9" s="186">
        <f>M46</f>
        <v>16050</v>
      </c>
      <c r="N9" s="187"/>
    </row>
    <row r="10" spans="1:22" ht="13.5" customHeight="1">
      <c r="A10" s="5"/>
      <c r="B10" s="5" t="s">
        <v>9</v>
      </c>
      <c r="C10" s="6"/>
      <c r="D10" s="6"/>
      <c r="E10" s="6"/>
      <c r="F10" s="6"/>
      <c r="G10" s="6"/>
      <c r="H10" s="6"/>
      <c r="I10" s="6"/>
      <c r="J10" s="6"/>
      <c r="K10" s="6"/>
      <c r="L10" s="6"/>
      <c r="M10" s="6"/>
      <c r="N10" s="13"/>
    </row>
    <row r="11" spans="1:22">
      <c r="A11" s="78"/>
      <c r="B11" s="176">
        <f>$M$9</f>
        <v>16050</v>
      </c>
      <c r="C11" s="177"/>
      <c r="D11" s="178" t="s">
        <v>137</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127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76">
        <v>18</v>
      </c>
      <c r="F16" s="73" t="s">
        <v>6</v>
      </c>
      <c r="G16" s="184" t="s">
        <v>16</v>
      </c>
      <c r="H16" s="184"/>
      <c r="I16" s="73" t="s">
        <v>14</v>
      </c>
      <c r="J16" s="76">
        <v>21</v>
      </c>
      <c r="K16" s="7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t="s">
        <v>19</v>
      </c>
      <c r="L18" s="201" t="s">
        <v>21</v>
      </c>
      <c r="M18" s="203"/>
      <c r="N18" s="20" t="s">
        <v>128</v>
      </c>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73"/>
      <c r="F23" s="184" t="s">
        <v>28</v>
      </c>
      <c r="G23" s="184"/>
      <c r="H23" s="6"/>
      <c r="I23" s="6"/>
      <c r="J23" s="11"/>
      <c r="K23" s="6"/>
      <c r="L23" s="6"/>
      <c r="M23" s="6"/>
      <c r="N23" s="13"/>
    </row>
    <row r="24" spans="1:22">
      <c r="A24" s="5"/>
      <c r="B24" s="5" t="s">
        <v>29</v>
      </c>
      <c r="C24" s="6"/>
      <c r="D24" s="23">
        <v>3</v>
      </c>
      <c r="E24" s="73" t="s">
        <v>30</v>
      </c>
      <c r="F24" s="209">
        <v>4000</v>
      </c>
      <c r="G24" s="210"/>
      <c r="H24" s="6" t="s">
        <v>31</v>
      </c>
      <c r="I24" s="6"/>
      <c r="J24" s="24"/>
      <c r="K24" s="6"/>
      <c r="L24" s="6"/>
      <c r="M24" s="211"/>
      <c r="N24" s="212"/>
    </row>
    <row r="25" spans="1:22">
      <c r="A25" s="5"/>
      <c r="B25" s="5" t="s">
        <v>29</v>
      </c>
      <c r="C25" s="6"/>
      <c r="D25" s="23">
        <v>1</v>
      </c>
      <c r="E25" s="73" t="s">
        <v>30</v>
      </c>
      <c r="F25" s="213">
        <v>1200</v>
      </c>
      <c r="G25" s="213"/>
      <c r="H25" s="6" t="s">
        <v>32</v>
      </c>
      <c r="I25" s="6"/>
      <c r="J25" s="11"/>
      <c r="K25" s="6" t="s">
        <v>33</v>
      </c>
      <c r="L25" s="6"/>
      <c r="M25" s="221">
        <f>D24*F24+D25*F25</f>
        <v>13200</v>
      </c>
      <c r="N25" s="222"/>
    </row>
    <row r="26" spans="1:22">
      <c r="A26" s="5"/>
      <c r="B26" s="22" t="s">
        <v>34</v>
      </c>
      <c r="C26" s="6"/>
      <c r="D26" s="25"/>
      <c r="E26" s="73"/>
      <c r="F26" s="215"/>
      <c r="G26" s="215"/>
      <c r="H26" s="6"/>
      <c r="I26" s="6"/>
      <c r="J26" s="6"/>
      <c r="K26" s="6"/>
      <c r="L26" s="6"/>
      <c r="M26" s="216"/>
      <c r="N26" s="217"/>
    </row>
    <row r="27" spans="1:22" ht="12">
      <c r="A27" s="5"/>
      <c r="B27" s="5" t="s">
        <v>6</v>
      </c>
      <c r="C27" s="184" t="s">
        <v>35</v>
      </c>
      <c r="D27" s="184"/>
      <c r="E27" s="184"/>
      <c r="F27" s="73" t="s">
        <v>30</v>
      </c>
      <c r="G27" s="184" t="s">
        <v>94</v>
      </c>
      <c r="H27" s="184"/>
      <c r="I27" s="184"/>
      <c r="J27" s="27">
        <v>110</v>
      </c>
      <c r="K27" s="6" t="s">
        <v>36</v>
      </c>
      <c r="L27" s="6"/>
      <c r="M27" s="218"/>
      <c r="N27" s="219"/>
    </row>
    <row r="28" spans="1:22">
      <c r="A28" s="5"/>
      <c r="B28" s="5" t="s">
        <v>6</v>
      </c>
      <c r="C28" s="184" t="s">
        <v>94</v>
      </c>
      <c r="D28" s="184"/>
      <c r="E28" s="184"/>
      <c r="F28" s="28" t="s">
        <v>30</v>
      </c>
      <c r="G28" s="184" t="s">
        <v>96</v>
      </c>
      <c r="H28" s="184"/>
      <c r="I28" s="184"/>
      <c r="J28" s="27"/>
      <c r="K28" s="6" t="s">
        <v>36</v>
      </c>
      <c r="L28" s="6"/>
      <c r="M28" s="6"/>
      <c r="N28" s="29"/>
    </row>
    <row r="29" spans="1:22">
      <c r="A29" s="5"/>
      <c r="B29" s="5" t="s">
        <v>6</v>
      </c>
      <c r="C29" s="184" t="s">
        <v>96</v>
      </c>
      <c r="D29" s="184"/>
      <c r="E29" s="184"/>
      <c r="F29" s="73" t="s">
        <v>30</v>
      </c>
      <c r="G29" s="184" t="s">
        <v>94</v>
      </c>
      <c r="H29" s="184"/>
      <c r="I29" s="184"/>
      <c r="J29" s="27"/>
      <c r="K29" s="6" t="s">
        <v>36</v>
      </c>
      <c r="L29" s="6"/>
      <c r="M29" s="6"/>
      <c r="N29" s="13"/>
    </row>
    <row r="30" spans="1:22">
      <c r="A30" s="5"/>
      <c r="B30" s="5" t="s">
        <v>6</v>
      </c>
      <c r="C30" s="184" t="s">
        <v>94</v>
      </c>
      <c r="D30" s="184"/>
      <c r="E30" s="184"/>
      <c r="F30" s="28" t="s">
        <v>30</v>
      </c>
      <c r="G30" s="184" t="s">
        <v>35</v>
      </c>
      <c r="H30" s="184"/>
      <c r="I30" s="184"/>
      <c r="J30" s="27">
        <v>110</v>
      </c>
      <c r="K30" s="6" t="s">
        <v>36</v>
      </c>
      <c r="L30" s="6"/>
      <c r="M30" s="6"/>
      <c r="N30" s="13"/>
    </row>
    <row r="31" spans="1:22" ht="11.25" customHeight="1">
      <c r="A31" s="5"/>
      <c r="B31" s="5" t="s">
        <v>6</v>
      </c>
      <c r="C31" s="184"/>
      <c r="D31" s="184"/>
      <c r="E31" s="184"/>
      <c r="F31" s="7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73" t="s">
        <v>30</v>
      </c>
      <c r="G36" s="207"/>
      <c r="H36" s="207"/>
      <c r="I36" s="207"/>
      <c r="J36" s="31"/>
      <c r="K36" s="6" t="s">
        <v>36</v>
      </c>
      <c r="L36" s="6"/>
      <c r="M36" s="6"/>
      <c r="N36" s="13"/>
    </row>
    <row r="37" spans="1:18">
      <c r="A37" s="5"/>
      <c r="B37" s="5"/>
      <c r="C37" s="207"/>
      <c r="D37" s="207"/>
      <c r="E37" s="207"/>
      <c r="F37" s="73" t="s">
        <v>30</v>
      </c>
      <c r="G37" s="207"/>
      <c r="H37" s="207"/>
      <c r="I37" s="207"/>
      <c r="J37" s="31"/>
      <c r="K37" s="6" t="s">
        <v>36</v>
      </c>
      <c r="L37" s="6"/>
      <c r="M37" s="6"/>
      <c r="N37" s="13"/>
    </row>
    <row r="38" spans="1:18">
      <c r="A38" s="5"/>
      <c r="B38" s="5"/>
      <c r="C38" s="207"/>
      <c r="D38" s="207"/>
      <c r="E38" s="207"/>
      <c r="F38" s="73" t="s">
        <v>30</v>
      </c>
      <c r="G38" s="207"/>
      <c r="H38" s="207"/>
      <c r="I38" s="207"/>
      <c r="J38" s="31"/>
      <c r="K38" s="6" t="s">
        <v>36</v>
      </c>
      <c r="L38" s="6"/>
      <c r="M38" s="6"/>
      <c r="N38" s="13"/>
    </row>
    <row r="39" spans="1:18">
      <c r="A39" s="5"/>
      <c r="B39" s="5"/>
      <c r="C39" s="207"/>
      <c r="D39" s="207"/>
      <c r="E39" s="207"/>
      <c r="F39" s="73" t="s">
        <v>30</v>
      </c>
      <c r="G39" s="207"/>
      <c r="H39" s="207"/>
      <c r="I39" s="207"/>
      <c r="J39" s="31"/>
      <c r="K39" s="6" t="s">
        <v>36</v>
      </c>
      <c r="L39" s="6"/>
      <c r="M39" s="32"/>
      <c r="N39" s="33"/>
    </row>
    <row r="40" spans="1:18">
      <c r="A40" s="5"/>
      <c r="B40" s="5"/>
      <c r="C40" s="207"/>
      <c r="D40" s="207"/>
      <c r="E40" s="207"/>
      <c r="F40" s="73" t="s">
        <v>30</v>
      </c>
      <c r="G40" s="207"/>
      <c r="H40" s="207"/>
      <c r="I40" s="207"/>
      <c r="J40" s="31"/>
      <c r="K40" s="6" t="s">
        <v>36</v>
      </c>
      <c r="L40" s="79"/>
      <c r="M40" s="221">
        <f>M25</f>
        <v>13200</v>
      </c>
      <c r="N40" s="222"/>
    </row>
    <row r="41" spans="1:18">
      <c r="A41" s="5"/>
      <c r="B41" s="5"/>
      <c r="C41" s="207"/>
      <c r="D41" s="207"/>
      <c r="E41" s="207"/>
      <c r="F41" s="7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249*2</f>
        <v>498</v>
      </c>
      <c r="N42" s="224"/>
      <c r="P42" s="185"/>
      <c r="Q42" s="185"/>
    </row>
    <row r="43" spans="1:18">
      <c r="A43" s="5"/>
      <c r="B43" s="37"/>
      <c r="C43" s="38" t="s">
        <v>41</v>
      </c>
      <c r="D43" s="39"/>
      <c r="E43" s="39"/>
      <c r="F43" s="39"/>
      <c r="G43" s="40"/>
      <c r="H43" s="182"/>
      <c r="I43" s="182"/>
      <c r="J43" s="41">
        <f>SUM(J27:J42)</f>
        <v>220</v>
      </c>
      <c r="K43" s="42"/>
      <c r="L43" s="74" t="s">
        <v>34</v>
      </c>
      <c r="M43" s="209">
        <f>J43*J44</f>
        <v>352</v>
      </c>
      <c r="N43" s="220"/>
      <c r="P43" s="44"/>
      <c r="Q43" s="6"/>
    </row>
    <row r="44" spans="1:18">
      <c r="A44" s="5"/>
      <c r="B44" s="5"/>
      <c r="C44" s="7"/>
      <c r="D44" s="6"/>
      <c r="E44" s="6"/>
      <c r="F44" s="6"/>
      <c r="G44" s="45"/>
      <c r="I44" s="75" t="s">
        <v>42</v>
      </c>
      <c r="J44" s="46">
        <v>1.6</v>
      </c>
      <c r="K44" s="42"/>
      <c r="L44" s="74" t="s">
        <v>43</v>
      </c>
      <c r="M44" s="209"/>
      <c r="N44" s="220"/>
      <c r="P44" s="44"/>
      <c r="Q44" s="6"/>
    </row>
    <row r="45" spans="1:18">
      <c r="A45" s="5"/>
      <c r="B45" s="5"/>
      <c r="C45" s="7"/>
      <c r="D45" s="6"/>
      <c r="E45" s="6"/>
      <c r="F45" s="6"/>
      <c r="G45" s="45"/>
      <c r="H45" s="47"/>
      <c r="I45" s="47"/>
      <c r="J45" s="42"/>
      <c r="K45" s="42"/>
      <c r="L45" s="74" t="s">
        <v>44</v>
      </c>
      <c r="M45" s="231">
        <f>250*8</f>
        <v>2000</v>
      </c>
      <c r="N45" s="232"/>
      <c r="P45" s="44"/>
      <c r="Q45" s="6"/>
    </row>
    <row r="46" spans="1:18">
      <c r="A46" s="5"/>
      <c r="B46" s="5" t="s">
        <v>45</v>
      </c>
      <c r="C46" s="6"/>
      <c r="D46" s="6"/>
      <c r="E46" s="79"/>
      <c r="F46" s="233">
        <v>0</v>
      </c>
      <c r="G46" s="234"/>
      <c r="H46" s="74"/>
      <c r="I46" s="74"/>
      <c r="J46" s="74"/>
      <c r="K46" s="6" t="s">
        <v>46</v>
      </c>
      <c r="L46" s="79"/>
      <c r="M46" s="186">
        <f>M43+M42+M40+M44+M45</f>
        <v>16050</v>
      </c>
      <c r="N46" s="187"/>
      <c r="O46" s="48"/>
      <c r="P46" s="44"/>
      <c r="Q46" s="11"/>
    </row>
    <row r="47" spans="1:18">
      <c r="A47" s="5"/>
      <c r="B47" s="5" t="s">
        <v>47</v>
      </c>
      <c r="C47" s="6"/>
      <c r="D47" s="6"/>
      <c r="E47" s="79"/>
      <c r="F47" s="225">
        <v>0</v>
      </c>
      <c r="G47" s="226"/>
      <c r="H47" s="74"/>
      <c r="I47" s="74"/>
      <c r="J47" s="74"/>
      <c r="K47" s="6" t="s">
        <v>48</v>
      </c>
      <c r="L47" s="79"/>
      <c r="M47" s="186"/>
      <c r="N47" s="187"/>
      <c r="P47" s="44"/>
      <c r="Q47" s="11"/>
    </row>
    <row r="48" spans="1:18">
      <c r="A48" s="5"/>
      <c r="B48" s="5" t="s">
        <v>49</v>
      </c>
      <c r="C48" s="6"/>
      <c r="D48" s="6"/>
      <c r="E48" s="79"/>
      <c r="F48" s="237">
        <f>SUM(F46:G47)</f>
        <v>0</v>
      </c>
      <c r="G48" s="238"/>
      <c r="H48" s="74"/>
      <c r="I48" s="74"/>
      <c r="J48" s="74"/>
      <c r="K48" s="6"/>
      <c r="L48" s="79"/>
      <c r="M48" s="49"/>
      <c r="N48" s="50"/>
      <c r="P48" s="44"/>
      <c r="Q48" s="51"/>
    </row>
    <row r="49" spans="1:17">
      <c r="A49" s="5"/>
      <c r="B49" s="5" t="s">
        <v>50</v>
      </c>
      <c r="C49" s="6"/>
      <c r="D49" s="6"/>
      <c r="E49" s="79"/>
      <c r="F49" s="225">
        <v>0</v>
      </c>
      <c r="G49" s="226"/>
      <c r="H49" s="74"/>
      <c r="I49" s="74"/>
      <c r="J49" s="74"/>
      <c r="K49" s="6"/>
      <c r="L49" s="79"/>
      <c r="M49" s="49"/>
      <c r="N49" s="50"/>
      <c r="P49" s="44"/>
      <c r="Q49" s="11"/>
    </row>
    <row r="50" spans="1:17">
      <c r="A50" s="5"/>
      <c r="B50" s="5" t="s">
        <v>49</v>
      </c>
      <c r="C50" s="6"/>
      <c r="D50" s="6"/>
      <c r="E50" s="79"/>
      <c r="F50" s="237">
        <f>SUM(F48:G49)</f>
        <v>0</v>
      </c>
      <c r="G50" s="238"/>
      <c r="H50" s="74"/>
      <c r="I50" s="74"/>
      <c r="J50" s="74"/>
      <c r="K50" s="6"/>
      <c r="L50" s="79"/>
      <c r="M50" s="49"/>
      <c r="N50" s="50"/>
      <c r="P50" s="44"/>
      <c r="Q50" s="11"/>
    </row>
    <row r="51" spans="1:17">
      <c r="A51" s="5"/>
      <c r="B51" s="5" t="s">
        <v>34</v>
      </c>
      <c r="C51" s="6"/>
      <c r="D51" s="6"/>
      <c r="E51" s="79"/>
      <c r="F51" s="233">
        <v>0</v>
      </c>
      <c r="G51" s="234"/>
      <c r="H51" s="6"/>
      <c r="I51" s="52" t="s">
        <v>51</v>
      </c>
      <c r="J51" s="39"/>
      <c r="K51" s="39"/>
      <c r="L51" s="39"/>
      <c r="M51" s="39"/>
      <c r="N51" s="53"/>
      <c r="P51" s="44"/>
      <c r="Q51" s="11"/>
    </row>
    <row r="52" spans="1:17">
      <c r="A52" s="5"/>
      <c r="B52" s="5" t="s">
        <v>52</v>
      </c>
      <c r="C52" s="6"/>
      <c r="D52" s="6"/>
      <c r="E52" s="79"/>
      <c r="F52" s="225">
        <v>0</v>
      </c>
      <c r="G52" s="226"/>
      <c r="H52" s="6"/>
      <c r="I52" s="54"/>
      <c r="J52" s="55"/>
      <c r="K52" s="55"/>
      <c r="L52" s="55"/>
      <c r="M52" s="55"/>
      <c r="N52" s="56"/>
      <c r="P52" s="6"/>
      <c r="Q52" s="6"/>
    </row>
    <row r="53" spans="1:17">
      <c r="A53" s="5"/>
      <c r="B53" s="5" t="s">
        <v>44</v>
      </c>
      <c r="C53" s="6"/>
      <c r="D53" s="6"/>
      <c r="E53" s="79" t="s">
        <v>53</v>
      </c>
      <c r="F53" s="225">
        <v>0</v>
      </c>
      <c r="G53" s="226"/>
      <c r="H53" s="6"/>
      <c r="I53" s="54"/>
      <c r="J53" s="55"/>
      <c r="K53" s="55"/>
      <c r="L53" s="55"/>
      <c r="M53" s="55"/>
      <c r="N53" s="56"/>
      <c r="P53" s="6"/>
      <c r="Q53" s="6"/>
    </row>
    <row r="54" spans="1:17">
      <c r="A54" s="5"/>
      <c r="B54" s="5" t="s">
        <v>54</v>
      </c>
      <c r="C54" s="6"/>
      <c r="D54" s="6"/>
      <c r="E54" s="79"/>
      <c r="F54" s="225">
        <v>0</v>
      </c>
      <c r="G54" s="226"/>
      <c r="H54" s="57"/>
      <c r="I54" s="54"/>
      <c r="J54" s="55"/>
      <c r="K54" s="55"/>
      <c r="L54" s="55"/>
      <c r="M54" s="55"/>
      <c r="N54" s="56"/>
      <c r="P54" s="185"/>
      <c r="Q54" s="185"/>
    </row>
    <row r="55" spans="1:17">
      <c r="A55" s="5"/>
      <c r="B55" s="5" t="s">
        <v>48</v>
      </c>
      <c r="C55" s="6"/>
      <c r="D55" s="6"/>
      <c r="E55" s="79"/>
      <c r="F55" s="239">
        <f>SUM(F50:G54)</f>
        <v>0</v>
      </c>
      <c r="G55" s="240"/>
      <c r="H55" s="6"/>
      <c r="I55" s="54"/>
      <c r="J55" s="55"/>
      <c r="K55" s="55"/>
      <c r="L55" s="55"/>
      <c r="M55" s="55"/>
      <c r="N55" s="56"/>
      <c r="P55" s="44"/>
      <c r="Q55" s="6"/>
    </row>
    <row r="56" spans="1:17">
      <c r="A56" s="5"/>
      <c r="B56" s="5" t="s">
        <v>55</v>
      </c>
      <c r="C56" s="6"/>
      <c r="D56" s="6"/>
      <c r="E56" s="79"/>
      <c r="F56" s="241">
        <f>+M46-F55</f>
        <v>16050</v>
      </c>
      <c r="G56" s="242"/>
      <c r="H56" s="6"/>
      <c r="I56" s="58"/>
      <c r="J56" s="31"/>
      <c r="K56" s="31"/>
      <c r="L56" s="31"/>
      <c r="M56" s="31"/>
      <c r="N56" s="59"/>
      <c r="P56" s="44"/>
      <c r="Q56" s="6"/>
    </row>
    <row r="57" spans="1:17" ht="12" thickBot="1">
      <c r="A57" s="5"/>
      <c r="B57" s="60" t="s">
        <v>49</v>
      </c>
      <c r="C57" s="30"/>
      <c r="D57" s="30"/>
      <c r="E57" s="61"/>
      <c r="F57" s="243">
        <f>+F55+F56</f>
        <v>16050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72"/>
      <c r="C59" s="73"/>
      <c r="D59" s="73"/>
      <c r="E59" s="73"/>
      <c r="F59" s="73"/>
      <c r="G59" s="73"/>
      <c r="H59" s="6"/>
      <c r="I59" s="73"/>
      <c r="J59" s="73"/>
      <c r="K59" s="73"/>
      <c r="L59" s="73"/>
      <c r="M59" s="73"/>
      <c r="N59" s="7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129</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V78"/>
  <sheetViews>
    <sheetView topLeftCell="A4"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13</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75"/>
      <c r="M4" s="75"/>
      <c r="N4" s="10" t="s">
        <v>2</v>
      </c>
    </row>
    <row r="5" spans="1:22">
      <c r="A5" s="5"/>
      <c r="B5" s="5"/>
      <c r="C5" s="6"/>
      <c r="D5" s="6"/>
      <c r="E5" s="6"/>
      <c r="F5" s="6"/>
      <c r="G5" s="11"/>
      <c r="H5" s="6"/>
      <c r="I5" s="6"/>
      <c r="J5" s="6"/>
      <c r="K5" s="6"/>
      <c r="L5" s="75" t="s">
        <v>3</v>
      </c>
      <c r="M5" s="7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5</v>
      </c>
      <c r="K8" s="73" t="s">
        <v>6</v>
      </c>
      <c r="L8" s="184" t="s">
        <v>16</v>
      </c>
      <c r="M8" s="184"/>
      <c r="N8" s="13">
        <v>2019</v>
      </c>
    </row>
    <row r="9" spans="1:22">
      <c r="A9" s="5"/>
      <c r="B9" s="5"/>
      <c r="C9" s="6"/>
      <c r="D9" s="6"/>
      <c r="E9" s="6"/>
      <c r="F9" s="6"/>
      <c r="G9" s="6"/>
      <c r="H9" s="6"/>
      <c r="I9" s="6"/>
      <c r="J9" s="6"/>
      <c r="K9" s="185" t="s">
        <v>8</v>
      </c>
      <c r="L9" s="185"/>
      <c r="M9" s="186">
        <f>M46</f>
        <v>3865.6</v>
      </c>
      <c r="N9" s="187"/>
    </row>
    <row r="10" spans="1:22" ht="13.5" customHeight="1">
      <c r="A10" s="5"/>
      <c r="B10" s="5" t="s">
        <v>9</v>
      </c>
      <c r="C10" s="6"/>
      <c r="D10" s="6"/>
      <c r="E10" s="6"/>
      <c r="F10" s="6"/>
      <c r="G10" s="6"/>
      <c r="H10" s="6"/>
      <c r="I10" s="6"/>
      <c r="J10" s="6"/>
      <c r="K10" s="6"/>
      <c r="L10" s="6"/>
      <c r="M10" s="6"/>
      <c r="N10" s="13"/>
    </row>
    <row r="11" spans="1:22">
      <c r="A11" s="78"/>
      <c r="B11" s="176">
        <f>$M$9</f>
        <v>3865.6</v>
      </c>
      <c r="C11" s="177"/>
      <c r="D11" s="178" t="s">
        <v>126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118</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76">
        <v>6</v>
      </c>
      <c r="F16" s="73" t="s">
        <v>6</v>
      </c>
      <c r="G16" s="184" t="s">
        <v>16</v>
      </c>
      <c r="H16" s="184"/>
      <c r="I16" s="73" t="s">
        <v>14</v>
      </c>
      <c r="J16" s="76">
        <v>6</v>
      </c>
      <c r="K16" s="7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73"/>
      <c r="F23" s="184" t="s">
        <v>28</v>
      </c>
      <c r="G23" s="184"/>
      <c r="H23" s="6"/>
      <c r="I23" s="6"/>
      <c r="J23" s="11"/>
      <c r="K23" s="6"/>
      <c r="L23" s="6"/>
      <c r="M23" s="6"/>
      <c r="N23" s="13"/>
    </row>
    <row r="24" spans="1:22">
      <c r="A24" s="5"/>
      <c r="B24" s="5" t="s">
        <v>29</v>
      </c>
      <c r="C24" s="6"/>
      <c r="D24" s="23">
        <v>2</v>
      </c>
      <c r="E24" s="73" t="s">
        <v>30</v>
      </c>
      <c r="F24" s="209">
        <v>1120</v>
      </c>
      <c r="G24" s="210"/>
      <c r="H24" s="6" t="s">
        <v>31</v>
      </c>
      <c r="I24" s="6"/>
      <c r="J24" s="24"/>
      <c r="K24" s="6"/>
      <c r="L24" s="6"/>
      <c r="M24" s="211"/>
      <c r="N24" s="212"/>
    </row>
    <row r="25" spans="1:22">
      <c r="A25" s="5"/>
      <c r="B25" s="5" t="s">
        <v>29</v>
      </c>
      <c r="C25" s="6"/>
      <c r="D25" s="23">
        <v>1</v>
      </c>
      <c r="E25" s="73" t="s">
        <v>30</v>
      </c>
      <c r="F25" s="213">
        <v>640</v>
      </c>
      <c r="G25" s="213"/>
      <c r="H25" s="6" t="s">
        <v>32</v>
      </c>
      <c r="I25" s="6"/>
      <c r="J25" s="11"/>
      <c r="K25" s="6" t="s">
        <v>33</v>
      </c>
      <c r="L25" s="6"/>
      <c r="M25" s="221">
        <f>D24*F24+D25*F25</f>
        <v>2880</v>
      </c>
      <c r="N25" s="222"/>
    </row>
    <row r="26" spans="1:22">
      <c r="A26" s="5"/>
      <c r="B26" s="22" t="s">
        <v>34</v>
      </c>
      <c r="C26" s="6"/>
      <c r="D26" s="25"/>
      <c r="E26" s="73"/>
      <c r="F26" s="215"/>
      <c r="G26" s="215"/>
      <c r="H26" s="6"/>
      <c r="I26" s="6"/>
      <c r="J26" s="6"/>
      <c r="K26" s="6"/>
      <c r="L26" s="6"/>
      <c r="M26" s="216"/>
      <c r="N26" s="217"/>
    </row>
    <row r="27" spans="1:22" ht="12">
      <c r="A27" s="5"/>
      <c r="B27" s="5" t="s">
        <v>6</v>
      </c>
      <c r="C27" s="184" t="s">
        <v>35</v>
      </c>
      <c r="D27" s="184"/>
      <c r="E27" s="184"/>
      <c r="F27" s="73" t="s">
        <v>30</v>
      </c>
      <c r="G27" s="184" t="s">
        <v>67</v>
      </c>
      <c r="H27" s="184"/>
      <c r="I27" s="184"/>
      <c r="J27" s="27">
        <v>197</v>
      </c>
      <c r="K27" s="6" t="s">
        <v>36</v>
      </c>
      <c r="L27" s="6"/>
      <c r="M27" s="218"/>
      <c r="N27" s="219"/>
    </row>
    <row r="28" spans="1:22">
      <c r="A28" s="5"/>
      <c r="B28" s="5" t="s">
        <v>6</v>
      </c>
      <c r="C28" s="184" t="s">
        <v>67</v>
      </c>
      <c r="D28" s="184"/>
      <c r="E28" s="184"/>
      <c r="F28" s="28" t="s">
        <v>30</v>
      </c>
      <c r="G28" s="184" t="s">
        <v>120</v>
      </c>
      <c r="H28" s="184"/>
      <c r="I28" s="184"/>
      <c r="J28" s="27">
        <v>21</v>
      </c>
      <c r="K28" s="6" t="s">
        <v>36</v>
      </c>
      <c r="L28" s="6"/>
      <c r="M28" s="6"/>
      <c r="N28" s="29"/>
    </row>
    <row r="29" spans="1:22">
      <c r="A29" s="5"/>
      <c r="B29" s="5" t="s">
        <v>6</v>
      </c>
      <c r="C29" s="184" t="s">
        <v>119</v>
      </c>
      <c r="D29" s="184"/>
      <c r="E29" s="184"/>
      <c r="F29" s="73" t="s">
        <v>30</v>
      </c>
      <c r="G29" s="184" t="s">
        <v>67</v>
      </c>
      <c r="H29" s="184"/>
      <c r="I29" s="184"/>
      <c r="J29" s="27">
        <v>21</v>
      </c>
      <c r="K29" s="6" t="s">
        <v>36</v>
      </c>
      <c r="L29" s="6"/>
      <c r="M29" s="6"/>
      <c r="N29" s="13"/>
    </row>
    <row r="30" spans="1:22">
      <c r="A30" s="5"/>
      <c r="B30" s="5" t="s">
        <v>6</v>
      </c>
      <c r="C30" s="184" t="s">
        <v>67</v>
      </c>
      <c r="D30" s="184"/>
      <c r="E30" s="184"/>
      <c r="F30" s="28" t="s">
        <v>30</v>
      </c>
      <c r="G30" s="184" t="s">
        <v>121</v>
      </c>
      <c r="H30" s="184"/>
      <c r="I30" s="184"/>
      <c r="J30" s="27">
        <v>27</v>
      </c>
      <c r="K30" s="6" t="s">
        <v>36</v>
      </c>
      <c r="L30" s="6"/>
      <c r="M30" s="6"/>
      <c r="N30" s="13"/>
    </row>
    <row r="31" spans="1:22" ht="11.25" customHeight="1">
      <c r="A31" s="5"/>
      <c r="B31" s="5" t="s">
        <v>6</v>
      </c>
      <c r="C31" s="184" t="s">
        <v>121</v>
      </c>
      <c r="D31" s="184"/>
      <c r="E31" s="184"/>
      <c r="F31" s="73" t="s">
        <v>30</v>
      </c>
      <c r="G31" s="184" t="s">
        <v>67</v>
      </c>
      <c r="H31" s="184"/>
      <c r="I31" s="184"/>
      <c r="J31" s="27">
        <v>27</v>
      </c>
      <c r="K31" s="6" t="s">
        <v>36</v>
      </c>
      <c r="L31" s="6"/>
      <c r="M31" s="6"/>
      <c r="N31" s="13"/>
    </row>
    <row r="32" spans="1:22">
      <c r="A32" s="5"/>
      <c r="B32" s="5" t="s">
        <v>6</v>
      </c>
      <c r="C32" s="184" t="s">
        <v>67</v>
      </c>
      <c r="D32" s="184"/>
      <c r="E32" s="184"/>
      <c r="F32" s="28" t="s">
        <v>30</v>
      </c>
      <c r="G32" s="184" t="s">
        <v>122</v>
      </c>
      <c r="H32" s="184"/>
      <c r="I32" s="184"/>
      <c r="J32" s="27">
        <v>26</v>
      </c>
      <c r="K32" s="6" t="s">
        <v>36</v>
      </c>
      <c r="L32" s="6"/>
      <c r="M32" s="6"/>
      <c r="N32" s="13"/>
    </row>
    <row r="33" spans="1:18" ht="11.25" customHeight="1">
      <c r="A33" s="5"/>
      <c r="B33" s="5" t="s">
        <v>6</v>
      </c>
      <c r="C33" s="207" t="s">
        <v>123</v>
      </c>
      <c r="D33" s="207"/>
      <c r="E33" s="207"/>
      <c r="F33" s="28" t="s">
        <v>30</v>
      </c>
      <c r="G33" s="207" t="s">
        <v>35</v>
      </c>
      <c r="H33" s="207"/>
      <c r="I33" s="207"/>
      <c r="J33" s="30">
        <v>197</v>
      </c>
      <c r="K33" s="6" t="s">
        <v>36</v>
      </c>
      <c r="L33" s="6"/>
      <c r="M33" s="6"/>
      <c r="N33" s="13"/>
    </row>
    <row r="34" spans="1:18">
      <c r="A34" s="5"/>
      <c r="B34" s="5" t="s">
        <v>6</v>
      </c>
      <c r="C34" s="184" t="s">
        <v>37</v>
      </c>
      <c r="D34" s="184"/>
      <c r="E34" s="184"/>
      <c r="F34" s="28" t="s">
        <v>30</v>
      </c>
      <c r="G34" s="184" t="s">
        <v>37</v>
      </c>
      <c r="H34" s="184"/>
      <c r="I34" s="184"/>
      <c r="J34" s="27">
        <v>100</v>
      </c>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73" t="s">
        <v>30</v>
      </c>
      <c r="G36" s="207"/>
      <c r="H36" s="207"/>
      <c r="I36" s="207"/>
      <c r="J36" s="31"/>
      <c r="K36" s="6" t="s">
        <v>36</v>
      </c>
      <c r="L36" s="6"/>
      <c r="M36" s="6"/>
      <c r="N36" s="13"/>
    </row>
    <row r="37" spans="1:18">
      <c r="A37" s="5"/>
      <c r="B37" s="5"/>
      <c r="C37" s="207"/>
      <c r="D37" s="207"/>
      <c r="E37" s="207"/>
      <c r="F37" s="73" t="s">
        <v>30</v>
      </c>
      <c r="G37" s="207"/>
      <c r="H37" s="207"/>
      <c r="I37" s="207"/>
      <c r="J37" s="31"/>
      <c r="K37" s="6" t="s">
        <v>36</v>
      </c>
      <c r="L37" s="6"/>
      <c r="M37" s="6"/>
      <c r="N37" s="13"/>
    </row>
    <row r="38" spans="1:18">
      <c r="A38" s="5"/>
      <c r="B38" s="5"/>
      <c r="C38" s="207"/>
      <c r="D38" s="207"/>
      <c r="E38" s="207"/>
      <c r="F38" s="73" t="s">
        <v>30</v>
      </c>
      <c r="G38" s="207"/>
      <c r="H38" s="207"/>
      <c r="I38" s="207"/>
      <c r="J38" s="31"/>
      <c r="K38" s="6" t="s">
        <v>36</v>
      </c>
      <c r="L38" s="6"/>
      <c r="M38" s="6"/>
      <c r="N38" s="13"/>
    </row>
    <row r="39" spans="1:18">
      <c r="A39" s="5"/>
      <c r="B39" s="5"/>
      <c r="C39" s="207"/>
      <c r="D39" s="207"/>
      <c r="E39" s="207"/>
      <c r="F39" s="73" t="s">
        <v>30</v>
      </c>
      <c r="G39" s="207"/>
      <c r="H39" s="207"/>
      <c r="I39" s="207"/>
      <c r="J39" s="31"/>
      <c r="K39" s="6" t="s">
        <v>36</v>
      </c>
      <c r="L39" s="6"/>
      <c r="M39" s="32"/>
      <c r="N39" s="33"/>
    </row>
    <row r="40" spans="1:18">
      <c r="A40" s="5"/>
      <c r="B40" s="5"/>
      <c r="C40" s="207"/>
      <c r="D40" s="207"/>
      <c r="E40" s="207"/>
      <c r="F40" s="73" t="s">
        <v>30</v>
      </c>
      <c r="G40" s="207"/>
      <c r="H40" s="207"/>
      <c r="I40" s="207"/>
      <c r="J40" s="31"/>
      <c r="K40" s="6" t="s">
        <v>36</v>
      </c>
      <c r="L40" s="79"/>
      <c r="M40" s="221">
        <f>M25</f>
        <v>2880</v>
      </c>
      <c r="N40" s="222"/>
    </row>
    <row r="41" spans="1:18">
      <c r="A41" s="5"/>
      <c r="B41" s="5"/>
      <c r="C41" s="207"/>
      <c r="D41" s="207"/>
      <c r="E41" s="207"/>
      <c r="F41" s="7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616</v>
      </c>
      <c r="K43" s="42"/>
      <c r="L43" s="74" t="s">
        <v>34</v>
      </c>
      <c r="M43" s="209">
        <f>J43*J44</f>
        <v>985.6</v>
      </c>
      <c r="N43" s="220"/>
      <c r="P43" s="44"/>
      <c r="Q43" s="6"/>
    </row>
    <row r="44" spans="1:18">
      <c r="A44" s="5"/>
      <c r="B44" s="5"/>
      <c r="C44" s="7"/>
      <c r="D44" s="6"/>
      <c r="E44" s="6"/>
      <c r="F44" s="6"/>
      <c r="G44" s="45"/>
      <c r="I44" s="75" t="s">
        <v>42</v>
      </c>
      <c r="J44" s="46">
        <v>1.6</v>
      </c>
      <c r="K44" s="42"/>
      <c r="L44" s="74" t="s">
        <v>43</v>
      </c>
      <c r="M44" s="209"/>
      <c r="N44" s="220"/>
      <c r="P44" s="44"/>
      <c r="Q44" s="6"/>
    </row>
    <row r="45" spans="1:18">
      <c r="A45" s="5"/>
      <c r="B45" s="5"/>
      <c r="C45" s="7"/>
      <c r="D45" s="6"/>
      <c r="E45" s="6"/>
      <c r="F45" s="6"/>
      <c r="G45" s="45"/>
      <c r="H45" s="47"/>
      <c r="I45" s="47"/>
      <c r="J45" s="42"/>
      <c r="K45" s="42"/>
      <c r="L45" s="74" t="s">
        <v>44</v>
      </c>
      <c r="M45" s="231"/>
      <c r="N45" s="232"/>
      <c r="P45" s="44"/>
      <c r="Q45" s="6"/>
    </row>
    <row r="46" spans="1:18">
      <c r="A46" s="5"/>
      <c r="B46" s="5" t="s">
        <v>45</v>
      </c>
      <c r="C46" s="6"/>
      <c r="D46" s="6"/>
      <c r="E46" s="79"/>
      <c r="F46" s="233">
        <v>0</v>
      </c>
      <c r="G46" s="234"/>
      <c r="H46" s="74"/>
      <c r="I46" s="74"/>
      <c r="J46" s="74"/>
      <c r="K46" s="6" t="s">
        <v>46</v>
      </c>
      <c r="L46" s="79"/>
      <c r="M46" s="186">
        <f>M43+M42+M40+M44+M45</f>
        <v>3865.6</v>
      </c>
      <c r="N46" s="187"/>
      <c r="O46" s="48"/>
      <c r="P46" s="44"/>
      <c r="Q46" s="11"/>
    </row>
    <row r="47" spans="1:18">
      <c r="A47" s="5"/>
      <c r="B47" s="5" t="s">
        <v>47</v>
      </c>
      <c r="C47" s="6"/>
      <c r="D47" s="6"/>
      <c r="E47" s="79"/>
      <c r="F47" s="225">
        <v>0</v>
      </c>
      <c r="G47" s="226"/>
      <c r="H47" s="74"/>
      <c r="I47" s="74"/>
      <c r="J47" s="74"/>
      <c r="K47" s="6" t="s">
        <v>48</v>
      </c>
      <c r="L47" s="79"/>
      <c r="M47" s="186"/>
      <c r="N47" s="187"/>
      <c r="P47" s="44"/>
      <c r="Q47" s="11"/>
    </row>
    <row r="48" spans="1:18">
      <c r="A48" s="5"/>
      <c r="B48" s="5" t="s">
        <v>49</v>
      </c>
      <c r="C48" s="6"/>
      <c r="D48" s="6"/>
      <c r="E48" s="79"/>
      <c r="F48" s="237">
        <f>SUM(F46:G47)</f>
        <v>0</v>
      </c>
      <c r="G48" s="238"/>
      <c r="H48" s="74"/>
      <c r="I48" s="74"/>
      <c r="J48" s="74"/>
      <c r="K48" s="6"/>
      <c r="L48" s="79"/>
      <c r="M48" s="49"/>
      <c r="N48" s="50"/>
      <c r="P48" s="44"/>
      <c r="Q48" s="51"/>
    </row>
    <row r="49" spans="1:17">
      <c r="A49" s="5"/>
      <c r="B49" s="5" t="s">
        <v>50</v>
      </c>
      <c r="C49" s="6"/>
      <c r="D49" s="6"/>
      <c r="E49" s="79"/>
      <c r="F49" s="225">
        <v>0</v>
      </c>
      <c r="G49" s="226"/>
      <c r="H49" s="74"/>
      <c r="I49" s="74"/>
      <c r="J49" s="74"/>
      <c r="K49" s="6"/>
      <c r="L49" s="79"/>
      <c r="M49" s="49"/>
      <c r="N49" s="50"/>
      <c r="P49" s="44"/>
      <c r="Q49" s="11"/>
    </row>
    <row r="50" spans="1:17">
      <c r="A50" s="5"/>
      <c r="B50" s="5" t="s">
        <v>49</v>
      </c>
      <c r="C50" s="6"/>
      <c r="D50" s="6"/>
      <c r="E50" s="79"/>
      <c r="F50" s="237">
        <f>SUM(F48:G49)</f>
        <v>0</v>
      </c>
      <c r="G50" s="238"/>
      <c r="H50" s="74"/>
      <c r="I50" s="74"/>
      <c r="J50" s="74"/>
      <c r="K50" s="6"/>
      <c r="L50" s="79"/>
      <c r="M50" s="49"/>
      <c r="N50" s="50"/>
      <c r="P50" s="44"/>
      <c r="Q50" s="11"/>
    </row>
    <row r="51" spans="1:17">
      <c r="A51" s="5"/>
      <c r="B51" s="5" t="s">
        <v>34</v>
      </c>
      <c r="C51" s="6"/>
      <c r="D51" s="6"/>
      <c r="E51" s="79"/>
      <c r="F51" s="233">
        <v>0</v>
      </c>
      <c r="G51" s="234"/>
      <c r="H51" s="6"/>
      <c r="I51" s="52" t="s">
        <v>51</v>
      </c>
      <c r="J51" s="39"/>
      <c r="K51" s="39"/>
      <c r="L51" s="39"/>
      <c r="M51" s="39"/>
      <c r="N51" s="53"/>
      <c r="P51" s="44"/>
      <c r="Q51" s="11"/>
    </row>
    <row r="52" spans="1:17">
      <c r="A52" s="5"/>
      <c r="B52" s="5" t="s">
        <v>52</v>
      </c>
      <c r="C52" s="6"/>
      <c r="D52" s="6"/>
      <c r="E52" s="79"/>
      <c r="F52" s="225">
        <v>0</v>
      </c>
      <c r="G52" s="226"/>
      <c r="H52" s="6"/>
      <c r="I52" s="54"/>
      <c r="J52" s="55"/>
      <c r="K52" s="55"/>
      <c r="L52" s="55"/>
      <c r="M52" s="55"/>
      <c r="N52" s="56"/>
      <c r="P52" s="6"/>
      <c r="Q52" s="6"/>
    </row>
    <row r="53" spans="1:17">
      <c r="A53" s="5"/>
      <c r="B53" s="5" t="s">
        <v>44</v>
      </c>
      <c r="C53" s="6"/>
      <c r="D53" s="6"/>
      <c r="E53" s="79" t="s">
        <v>53</v>
      </c>
      <c r="F53" s="225">
        <v>0</v>
      </c>
      <c r="G53" s="226"/>
      <c r="H53" s="6"/>
      <c r="I53" s="54"/>
      <c r="J53" s="55"/>
      <c r="K53" s="55"/>
      <c r="L53" s="55"/>
      <c r="M53" s="55"/>
      <c r="N53" s="56"/>
      <c r="P53" s="6"/>
      <c r="Q53" s="6"/>
    </row>
    <row r="54" spans="1:17">
      <c r="A54" s="5"/>
      <c r="B54" s="5" t="s">
        <v>54</v>
      </c>
      <c r="C54" s="6"/>
      <c r="D54" s="6"/>
      <c r="E54" s="79"/>
      <c r="F54" s="225">
        <v>0</v>
      </c>
      <c r="G54" s="226"/>
      <c r="H54" s="57"/>
      <c r="I54" s="54"/>
      <c r="J54" s="55"/>
      <c r="K54" s="55"/>
      <c r="L54" s="55"/>
      <c r="M54" s="55"/>
      <c r="N54" s="56"/>
      <c r="P54" s="185"/>
      <c r="Q54" s="185"/>
    </row>
    <row r="55" spans="1:17">
      <c r="A55" s="5"/>
      <c r="B55" s="5" t="s">
        <v>48</v>
      </c>
      <c r="C55" s="6"/>
      <c r="D55" s="6"/>
      <c r="E55" s="79"/>
      <c r="F55" s="239">
        <f>SUM(F50:G54)</f>
        <v>0</v>
      </c>
      <c r="G55" s="240"/>
      <c r="H55" s="6"/>
      <c r="I55" s="54"/>
      <c r="J55" s="55"/>
      <c r="K55" s="55"/>
      <c r="L55" s="55"/>
      <c r="M55" s="55"/>
      <c r="N55" s="56"/>
      <c r="P55" s="44"/>
      <c r="Q55" s="6"/>
    </row>
    <row r="56" spans="1:17">
      <c r="A56" s="5"/>
      <c r="B56" s="5" t="s">
        <v>55</v>
      </c>
      <c r="C56" s="6"/>
      <c r="D56" s="6"/>
      <c r="E56" s="79"/>
      <c r="F56" s="241">
        <f>+M46-F55</f>
        <v>3865.6</v>
      </c>
      <c r="G56" s="242"/>
      <c r="H56" s="6"/>
      <c r="I56" s="58"/>
      <c r="J56" s="31"/>
      <c r="K56" s="31"/>
      <c r="L56" s="31"/>
      <c r="M56" s="31"/>
      <c r="N56" s="59"/>
      <c r="P56" s="44"/>
      <c r="Q56" s="6"/>
    </row>
    <row r="57" spans="1:17" ht="12" thickBot="1">
      <c r="A57" s="5"/>
      <c r="B57" s="60" t="s">
        <v>49</v>
      </c>
      <c r="C57" s="30"/>
      <c r="D57" s="30"/>
      <c r="E57" s="61"/>
      <c r="F57" s="243">
        <f>+F55+F56</f>
        <v>3865.6</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72"/>
      <c r="C59" s="73"/>
      <c r="D59" s="73"/>
      <c r="E59" s="73"/>
      <c r="F59" s="73"/>
      <c r="G59" s="73"/>
      <c r="H59" s="6"/>
      <c r="I59" s="73"/>
      <c r="J59" s="73"/>
      <c r="K59" s="73"/>
      <c r="L59" s="73"/>
      <c r="M59" s="73"/>
      <c r="N59" s="7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124</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125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V78"/>
  <sheetViews>
    <sheetView zoomScaleNormal="100" workbookViewId="0">
      <selection activeCell="T15" sqref="T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12</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4</v>
      </c>
      <c r="K8" s="16" t="s">
        <v>6</v>
      </c>
      <c r="L8" s="184" t="s">
        <v>16</v>
      </c>
      <c r="M8" s="184"/>
      <c r="N8" s="13">
        <v>2019</v>
      </c>
    </row>
    <row r="9" spans="1:22">
      <c r="A9" s="5"/>
      <c r="B9" s="5"/>
      <c r="C9" s="6"/>
      <c r="D9" s="6"/>
      <c r="E9" s="6"/>
      <c r="F9" s="6"/>
      <c r="G9" s="6"/>
      <c r="H9" s="6"/>
      <c r="I9" s="6"/>
      <c r="J9" s="6"/>
      <c r="K9" s="185" t="s">
        <v>8</v>
      </c>
      <c r="L9" s="185"/>
      <c r="M9" s="186">
        <f>M46</f>
        <v>640</v>
      </c>
      <c r="N9" s="187"/>
    </row>
    <row r="10" spans="1:22" ht="13.5" customHeight="1">
      <c r="A10" s="5"/>
      <c r="B10" s="5" t="s">
        <v>9</v>
      </c>
      <c r="C10" s="6"/>
      <c r="D10" s="6"/>
      <c r="E10" s="6"/>
      <c r="F10" s="6"/>
      <c r="G10" s="6"/>
      <c r="H10" s="6"/>
      <c r="I10" s="6"/>
      <c r="J10" s="6"/>
      <c r="K10" s="6"/>
      <c r="L10" s="6"/>
      <c r="M10" s="6"/>
      <c r="N10" s="13"/>
    </row>
    <row r="11" spans="1:22">
      <c r="A11" s="21"/>
      <c r="B11" s="176">
        <f>$M$9</f>
        <v>640</v>
      </c>
      <c r="C11" s="177"/>
      <c r="D11" s="178" t="s">
        <v>115</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107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26">
        <v>6</v>
      </c>
      <c r="F16" s="16" t="s">
        <v>6</v>
      </c>
      <c r="G16" s="184" t="s">
        <v>16</v>
      </c>
      <c r="H16" s="184"/>
      <c r="I16" s="16" t="s">
        <v>14</v>
      </c>
      <c r="J16" s="26">
        <v>6</v>
      </c>
      <c r="K16" s="16"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6"/>
      <c r="F23" s="184" t="s">
        <v>28</v>
      </c>
      <c r="G23" s="184"/>
      <c r="H23" s="6"/>
      <c r="I23" s="6"/>
      <c r="J23" s="11"/>
      <c r="K23" s="6"/>
      <c r="L23" s="6"/>
      <c r="M23" s="6"/>
      <c r="N23" s="13"/>
    </row>
    <row r="24" spans="1:22">
      <c r="A24" s="5"/>
      <c r="B24" s="5" t="s">
        <v>29</v>
      </c>
      <c r="C24" s="6"/>
      <c r="D24" s="23"/>
      <c r="E24" s="16" t="s">
        <v>30</v>
      </c>
      <c r="F24" s="209"/>
      <c r="G24" s="210"/>
      <c r="H24" s="6" t="s">
        <v>31</v>
      </c>
      <c r="I24" s="6"/>
      <c r="J24" s="24"/>
      <c r="K24" s="6"/>
      <c r="L24" s="6"/>
      <c r="M24" s="211"/>
      <c r="N24" s="212"/>
    </row>
    <row r="25" spans="1:22">
      <c r="A25" s="5"/>
      <c r="B25" s="5" t="s">
        <v>29</v>
      </c>
      <c r="C25" s="6"/>
      <c r="D25" s="23">
        <v>1</v>
      </c>
      <c r="E25" s="16" t="s">
        <v>30</v>
      </c>
      <c r="F25" s="213">
        <v>640</v>
      </c>
      <c r="G25" s="213"/>
      <c r="H25" s="6" t="s">
        <v>32</v>
      </c>
      <c r="I25" s="6"/>
      <c r="J25" s="11"/>
      <c r="K25" s="6" t="s">
        <v>33</v>
      </c>
      <c r="L25" s="6"/>
      <c r="M25" s="221">
        <f>D24*F24+D25*F25</f>
        <v>640</v>
      </c>
      <c r="N25" s="222"/>
    </row>
    <row r="26" spans="1:22">
      <c r="A26" s="5"/>
      <c r="B26" s="22" t="s">
        <v>34</v>
      </c>
      <c r="C26" s="6"/>
      <c r="D26" s="25"/>
      <c r="E26" s="16"/>
      <c r="F26" s="215"/>
      <c r="G26" s="215"/>
      <c r="H26" s="6"/>
      <c r="I26" s="6"/>
      <c r="J26" s="6"/>
      <c r="K26" s="6"/>
      <c r="L26" s="6"/>
      <c r="M26" s="216"/>
      <c r="N26" s="217"/>
    </row>
    <row r="27" spans="1:22" ht="12">
      <c r="A27" s="5"/>
      <c r="B27" s="5" t="s">
        <v>6</v>
      </c>
      <c r="C27" s="184" t="s">
        <v>35</v>
      </c>
      <c r="D27" s="184"/>
      <c r="E27" s="184"/>
      <c r="F27" s="16" t="s">
        <v>30</v>
      </c>
      <c r="G27" s="184" t="s">
        <v>82</v>
      </c>
      <c r="H27" s="184"/>
      <c r="I27" s="184"/>
      <c r="J27" s="27"/>
      <c r="K27" s="6" t="s">
        <v>36</v>
      </c>
      <c r="L27" s="6"/>
      <c r="M27" s="218"/>
      <c r="N27" s="219"/>
    </row>
    <row r="28" spans="1:22">
      <c r="A28" s="5"/>
      <c r="B28" s="5" t="s">
        <v>6</v>
      </c>
      <c r="C28" s="184" t="s">
        <v>90</v>
      </c>
      <c r="D28" s="184"/>
      <c r="E28" s="184"/>
      <c r="F28" s="28" t="s">
        <v>30</v>
      </c>
      <c r="G28" s="184" t="s">
        <v>35</v>
      </c>
      <c r="H28" s="184"/>
      <c r="I28" s="184"/>
      <c r="J28" s="27"/>
      <c r="K28" s="6" t="s">
        <v>36</v>
      </c>
      <c r="L28" s="6"/>
      <c r="M28" s="6"/>
      <c r="N28" s="29"/>
    </row>
    <row r="29" spans="1:22">
      <c r="A29" s="5"/>
      <c r="B29" s="5" t="s">
        <v>6</v>
      </c>
      <c r="C29" s="184" t="s">
        <v>37</v>
      </c>
      <c r="D29" s="184"/>
      <c r="E29" s="184"/>
      <c r="F29" s="16" t="s">
        <v>30</v>
      </c>
      <c r="G29" s="184" t="s">
        <v>37</v>
      </c>
      <c r="H29" s="184"/>
      <c r="I29" s="184"/>
      <c r="J29" s="27"/>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6"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6" t="s">
        <v>30</v>
      </c>
      <c r="G36" s="207"/>
      <c r="H36" s="207"/>
      <c r="I36" s="207"/>
      <c r="J36" s="31"/>
      <c r="K36" s="6" t="s">
        <v>36</v>
      </c>
      <c r="L36" s="6"/>
      <c r="M36" s="6"/>
      <c r="N36" s="13"/>
    </row>
    <row r="37" spans="1:18">
      <c r="A37" s="5"/>
      <c r="B37" s="5"/>
      <c r="C37" s="207"/>
      <c r="D37" s="207"/>
      <c r="E37" s="207"/>
      <c r="F37" s="16" t="s">
        <v>30</v>
      </c>
      <c r="G37" s="207"/>
      <c r="H37" s="207"/>
      <c r="I37" s="207"/>
      <c r="J37" s="31"/>
      <c r="K37" s="6" t="s">
        <v>36</v>
      </c>
      <c r="L37" s="6"/>
      <c r="M37" s="6"/>
      <c r="N37" s="13"/>
    </row>
    <row r="38" spans="1:18">
      <c r="A38" s="5"/>
      <c r="B38" s="5"/>
      <c r="C38" s="207"/>
      <c r="D38" s="207"/>
      <c r="E38" s="207"/>
      <c r="F38" s="16" t="s">
        <v>30</v>
      </c>
      <c r="G38" s="207"/>
      <c r="H38" s="207"/>
      <c r="I38" s="207"/>
      <c r="J38" s="31"/>
      <c r="K38" s="6" t="s">
        <v>36</v>
      </c>
      <c r="L38" s="6"/>
      <c r="M38" s="6"/>
      <c r="N38" s="13"/>
    </row>
    <row r="39" spans="1:18">
      <c r="A39" s="5"/>
      <c r="B39" s="5"/>
      <c r="C39" s="207"/>
      <c r="D39" s="207"/>
      <c r="E39" s="207"/>
      <c r="F39" s="16" t="s">
        <v>30</v>
      </c>
      <c r="G39" s="207"/>
      <c r="H39" s="207"/>
      <c r="I39" s="207"/>
      <c r="J39" s="31"/>
      <c r="K39" s="6" t="s">
        <v>36</v>
      </c>
      <c r="L39" s="6"/>
      <c r="M39" s="32"/>
      <c r="N39" s="33"/>
    </row>
    <row r="40" spans="1:18">
      <c r="A40" s="5"/>
      <c r="B40" s="5"/>
      <c r="C40" s="207"/>
      <c r="D40" s="207"/>
      <c r="E40" s="207"/>
      <c r="F40" s="16" t="s">
        <v>30</v>
      </c>
      <c r="G40" s="207"/>
      <c r="H40" s="207"/>
      <c r="I40" s="207"/>
      <c r="J40" s="31"/>
      <c r="K40" s="6" t="s">
        <v>36</v>
      </c>
      <c r="L40" s="34"/>
      <c r="M40" s="221">
        <f>M25</f>
        <v>640</v>
      </c>
      <c r="N40" s="222"/>
    </row>
    <row r="41" spans="1:18">
      <c r="A41" s="5"/>
      <c r="B41" s="5"/>
      <c r="C41" s="207"/>
      <c r="D41" s="207"/>
      <c r="E41" s="207"/>
      <c r="F41" s="16"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43" t="s">
        <v>34</v>
      </c>
      <c r="M43" s="209">
        <f>J43*J44</f>
        <v>0</v>
      </c>
      <c r="N43" s="220"/>
      <c r="P43" s="44"/>
      <c r="Q43" s="6"/>
    </row>
    <row r="44" spans="1:18">
      <c r="A44" s="5"/>
      <c r="B44" s="5"/>
      <c r="C44" s="7"/>
      <c r="D44" s="6"/>
      <c r="E44" s="6"/>
      <c r="F44" s="6"/>
      <c r="G44" s="45"/>
      <c r="I44" s="9" t="s">
        <v>42</v>
      </c>
      <c r="J44" s="46">
        <v>2.2000000000000002</v>
      </c>
      <c r="K44" s="42"/>
      <c r="L44" s="43" t="s">
        <v>43</v>
      </c>
      <c r="M44" s="209"/>
      <c r="N44" s="220"/>
      <c r="P44" s="44"/>
      <c r="Q44" s="6"/>
    </row>
    <row r="45" spans="1:18">
      <c r="A45" s="5"/>
      <c r="B45" s="5"/>
      <c r="C45" s="7"/>
      <c r="D45" s="6"/>
      <c r="E45" s="6"/>
      <c r="F45" s="6"/>
      <c r="G45" s="45"/>
      <c r="H45" s="47"/>
      <c r="I45" s="47"/>
      <c r="J45" s="42"/>
      <c r="K45" s="42"/>
      <c r="L45" s="43" t="s">
        <v>44</v>
      </c>
      <c r="M45" s="231"/>
      <c r="N45" s="232"/>
      <c r="P45" s="44"/>
      <c r="Q45" s="6"/>
    </row>
    <row r="46" spans="1:18">
      <c r="A46" s="5"/>
      <c r="B46" s="5" t="s">
        <v>45</v>
      </c>
      <c r="C46" s="6"/>
      <c r="D46" s="6"/>
      <c r="E46" s="34"/>
      <c r="F46" s="233">
        <v>0</v>
      </c>
      <c r="G46" s="234"/>
      <c r="H46" s="43"/>
      <c r="I46" s="43"/>
      <c r="J46" s="43"/>
      <c r="K46" s="6" t="s">
        <v>46</v>
      </c>
      <c r="L46" s="34"/>
      <c r="M46" s="186">
        <f>M43+M42+M40+M44+M45</f>
        <v>640</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640</v>
      </c>
      <c r="G56" s="242"/>
      <c r="H56" s="6"/>
      <c r="I56" s="58"/>
      <c r="J56" s="31"/>
      <c r="K56" s="31"/>
      <c r="L56" s="31"/>
      <c r="M56" s="31"/>
      <c r="N56" s="59"/>
      <c r="P56" s="44"/>
      <c r="Q56" s="6"/>
    </row>
    <row r="57" spans="1:17" ht="12" thickBot="1">
      <c r="A57" s="5"/>
      <c r="B57" s="60" t="s">
        <v>49</v>
      </c>
      <c r="C57" s="30"/>
      <c r="D57" s="30"/>
      <c r="E57" s="61"/>
      <c r="F57" s="243">
        <f>+F55+F56</f>
        <v>640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6"/>
      <c r="D59" s="16"/>
      <c r="E59" s="16"/>
      <c r="F59" s="16"/>
      <c r="G59" s="16"/>
      <c r="H59" s="6"/>
      <c r="I59" s="16"/>
      <c r="J59" s="16"/>
      <c r="K59" s="16"/>
      <c r="L59" s="16"/>
      <c r="M59" s="16"/>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116</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V78"/>
  <sheetViews>
    <sheetView topLeftCell="A7" zoomScaleNormal="100" workbookViewId="0">
      <selection activeCell="F24" sqref="F24:G24"/>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11</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4</v>
      </c>
      <c r="K8" s="16" t="s">
        <v>6</v>
      </c>
      <c r="L8" s="184" t="s">
        <v>16</v>
      </c>
      <c r="M8" s="184"/>
      <c r="N8" s="13">
        <v>2019</v>
      </c>
    </row>
    <row r="9" spans="1:22">
      <c r="A9" s="5"/>
      <c r="B9" s="5"/>
      <c r="C9" s="6"/>
      <c r="D9" s="6"/>
      <c r="E9" s="6"/>
      <c r="F9" s="6"/>
      <c r="G9" s="6"/>
      <c r="H9" s="6"/>
      <c r="I9" s="6"/>
      <c r="J9" s="6"/>
      <c r="K9" s="185" t="s">
        <v>8</v>
      </c>
      <c r="L9" s="185"/>
      <c r="M9" s="186">
        <f>M46</f>
        <v>2448.4</v>
      </c>
      <c r="N9" s="187"/>
    </row>
    <row r="10" spans="1:22" ht="13.5" customHeight="1">
      <c r="A10" s="5"/>
      <c r="B10" s="5" t="s">
        <v>9</v>
      </c>
      <c r="C10" s="6"/>
      <c r="D10" s="6"/>
      <c r="E10" s="6"/>
      <c r="F10" s="6"/>
      <c r="G10" s="6"/>
      <c r="H10" s="6"/>
      <c r="I10" s="6"/>
      <c r="J10" s="6"/>
      <c r="K10" s="6"/>
      <c r="L10" s="6"/>
      <c r="M10" s="6"/>
      <c r="N10" s="13"/>
    </row>
    <row r="11" spans="1:22">
      <c r="A11" s="21"/>
      <c r="B11" s="176">
        <f>$M$9</f>
        <v>2448.4</v>
      </c>
      <c r="C11" s="177"/>
      <c r="D11" s="178" t="s">
        <v>114</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112</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26">
        <v>6</v>
      </c>
      <c r="F16" s="16" t="s">
        <v>6</v>
      </c>
      <c r="G16" s="184" t="s">
        <v>16</v>
      </c>
      <c r="H16" s="184"/>
      <c r="I16" s="16" t="s">
        <v>14</v>
      </c>
      <c r="J16" s="26">
        <v>6</v>
      </c>
      <c r="K16" s="16"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6"/>
      <c r="F23" s="184" t="s">
        <v>28</v>
      </c>
      <c r="G23" s="184"/>
      <c r="H23" s="6"/>
      <c r="I23" s="6"/>
      <c r="J23" s="11"/>
      <c r="K23" s="6"/>
      <c r="L23" s="6"/>
      <c r="M23" s="6"/>
      <c r="N23" s="13"/>
    </row>
    <row r="24" spans="1:22">
      <c r="A24" s="5"/>
      <c r="B24" s="5" t="s">
        <v>29</v>
      </c>
      <c r="C24" s="6"/>
      <c r="D24" s="23"/>
      <c r="E24" s="16" t="s">
        <v>30</v>
      </c>
      <c r="F24" s="209"/>
      <c r="G24" s="210"/>
      <c r="H24" s="6" t="s">
        <v>31</v>
      </c>
      <c r="I24" s="6"/>
      <c r="J24" s="24"/>
      <c r="K24" s="6"/>
      <c r="L24" s="6"/>
      <c r="M24" s="211"/>
      <c r="N24" s="212"/>
    </row>
    <row r="25" spans="1:22">
      <c r="A25" s="5"/>
      <c r="B25" s="5" t="s">
        <v>29</v>
      </c>
      <c r="C25" s="6"/>
      <c r="D25" s="23">
        <v>1</v>
      </c>
      <c r="E25" s="16" t="s">
        <v>30</v>
      </c>
      <c r="F25" s="213">
        <v>640</v>
      </c>
      <c r="G25" s="213"/>
      <c r="H25" s="6" t="s">
        <v>32</v>
      </c>
      <c r="I25" s="6"/>
      <c r="J25" s="11"/>
      <c r="K25" s="6" t="s">
        <v>33</v>
      </c>
      <c r="L25" s="6"/>
      <c r="M25" s="221">
        <f>D24*F24+D25*F25</f>
        <v>640</v>
      </c>
      <c r="N25" s="222"/>
    </row>
    <row r="26" spans="1:22">
      <c r="A26" s="5"/>
      <c r="B26" s="22" t="s">
        <v>34</v>
      </c>
      <c r="C26" s="6"/>
      <c r="D26" s="25"/>
      <c r="E26" s="16"/>
      <c r="F26" s="215"/>
      <c r="G26" s="215"/>
      <c r="H26" s="6"/>
      <c r="I26" s="6"/>
      <c r="J26" s="6"/>
      <c r="K26" s="6"/>
      <c r="L26" s="6"/>
      <c r="M26" s="216"/>
      <c r="N26" s="217"/>
    </row>
    <row r="27" spans="1:22" ht="12">
      <c r="A27" s="5"/>
      <c r="B27" s="5" t="s">
        <v>6</v>
      </c>
      <c r="C27" s="184" t="s">
        <v>35</v>
      </c>
      <c r="D27" s="184"/>
      <c r="E27" s="184"/>
      <c r="F27" s="16" t="s">
        <v>30</v>
      </c>
      <c r="G27" s="184" t="s">
        <v>82</v>
      </c>
      <c r="H27" s="184"/>
      <c r="I27" s="184"/>
      <c r="J27" s="27">
        <v>336</v>
      </c>
      <c r="K27" s="6" t="s">
        <v>36</v>
      </c>
      <c r="L27" s="6"/>
      <c r="M27" s="218"/>
      <c r="N27" s="219"/>
    </row>
    <row r="28" spans="1:22">
      <c r="A28" s="5"/>
      <c r="B28" s="5" t="s">
        <v>6</v>
      </c>
      <c r="C28" s="184" t="s">
        <v>90</v>
      </c>
      <c r="D28" s="184"/>
      <c r="E28" s="184"/>
      <c r="F28" s="28" t="s">
        <v>30</v>
      </c>
      <c r="G28" s="184" t="s">
        <v>35</v>
      </c>
      <c r="H28" s="184"/>
      <c r="I28" s="184"/>
      <c r="J28" s="27">
        <v>336</v>
      </c>
      <c r="K28" s="6" t="s">
        <v>36</v>
      </c>
      <c r="L28" s="6"/>
      <c r="M28" s="6"/>
      <c r="N28" s="29"/>
    </row>
    <row r="29" spans="1:22">
      <c r="A29" s="5"/>
      <c r="B29" s="5" t="s">
        <v>6</v>
      </c>
      <c r="C29" s="184" t="s">
        <v>37</v>
      </c>
      <c r="D29" s="184"/>
      <c r="E29" s="184"/>
      <c r="F29" s="16" t="s">
        <v>30</v>
      </c>
      <c r="G29" s="184" t="s">
        <v>37</v>
      </c>
      <c r="H29" s="184"/>
      <c r="I29" s="184"/>
      <c r="J29" s="27">
        <v>150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6"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6" t="s">
        <v>30</v>
      </c>
      <c r="G36" s="207"/>
      <c r="H36" s="207"/>
      <c r="I36" s="207"/>
      <c r="J36" s="31"/>
      <c r="K36" s="6" t="s">
        <v>36</v>
      </c>
      <c r="L36" s="6"/>
      <c r="M36" s="6"/>
      <c r="N36" s="13"/>
    </row>
    <row r="37" spans="1:18">
      <c r="A37" s="5"/>
      <c r="B37" s="5"/>
      <c r="C37" s="207"/>
      <c r="D37" s="207"/>
      <c r="E37" s="207"/>
      <c r="F37" s="16" t="s">
        <v>30</v>
      </c>
      <c r="G37" s="207"/>
      <c r="H37" s="207"/>
      <c r="I37" s="207"/>
      <c r="J37" s="31"/>
      <c r="K37" s="6" t="s">
        <v>36</v>
      </c>
      <c r="L37" s="6"/>
      <c r="M37" s="6"/>
      <c r="N37" s="13"/>
    </row>
    <row r="38" spans="1:18">
      <c r="A38" s="5"/>
      <c r="B38" s="5"/>
      <c r="C38" s="207"/>
      <c r="D38" s="207"/>
      <c r="E38" s="207"/>
      <c r="F38" s="16" t="s">
        <v>30</v>
      </c>
      <c r="G38" s="207"/>
      <c r="H38" s="207"/>
      <c r="I38" s="207"/>
      <c r="J38" s="31"/>
      <c r="K38" s="6" t="s">
        <v>36</v>
      </c>
      <c r="L38" s="6"/>
      <c r="M38" s="6"/>
      <c r="N38" s="13"/>
    </row>
    <row r="39" spans="1:18">
      <c r="A39" s="5"/>
      <c r="B39" s="5"/>
      <c r="C39" s="207"/>
      <c r="D39" s="207"/>
      <c r="E39" s="207"/>
      <c r="F39" s="16" t="s">
        <v>30</v>
      </c>
      <c r="G39" s="207"/>
      <c r="H39" s="207"/>
      <c r="I39" s="207"/>
      <c r="J39" s="31"/>
      <c r="K39" s="6" t="s">
        <v>36</v>
      </c>
      <c r="L39" s="6"/>
      <c r="M39" s="32"/>
      <c r="N39" s="33"/>
    </row>
    <row r="40" spans="1:18">
      <c r="A40" s="5"/>
      <c r="B40" s="5"/>
      <c r="C40" s="207"/>
      <c r="D40" s="207"/>
      <c r="E40" s="207"/>
      <c r="F40" s="16" t="s">
        <v>30</v>
      </c>
      <c r="G40" s="207"/>
      <c r="H40" s="207"/>
      <c r="I40" s="207"/>
      <c r="J40" s="31"/>
      <c r="K40" s="6" t="s">
        <v>36</v>
      </c>
      <c r="L40" s="34"/>
      <c r="M40" s="221">
        <f>M25</f>
        <v>640</v>
      </c>
      <c r="N40" s="222"/>
    </row>
    <row r="41" spans="1:18">
      <c r="A41" s="5"/>
      <c r="B41" s="5"/>
      <c r="C41" s="207"/>
      <c r="D41" s="207"/>
      <c r="E41" s="207"/>
      <c r="F41" s="16"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822</v>
      </c>
      <c r="K43" s="42"/>
      <c r="L43" s="43" t="s">
        <v>34</v>
      </c>
      <c r="M43" s="209">
        <f>J43*J44</f>
        <v>1808.4</v>
      </c>
      <c r="N43" s="220"/>
      <c r="P43" s="44"/>
      <c r="Q43" s="6"/>
    </row>
    <row r="44" spans="1:18">
      <c r="A44" s="5"/>
      <c r="B44" s="5"/>
      <c r="C44" s="7"/>
      <c r="D44" s="6"/>
      <c r="E44" s="6"/>
      <c r="F44" s="6"/>
      <c r="G44" s="45"/>
      <c r="I44" s="9" t="s">
        <v>42</v>
      </c>
      <c r="J44" s="46">
        <v>2.2000000000000002</v>
      </c>
      <c r="K44" s="42"/>
      <c r="L44" s="43" t="s">
        <v>43</v>
      </c>
      <c r="M44" s="209"/>
      <c r="N44" s="220"/>
      <c r="P44" s="44"/>
      <c r="Q44" s="6"/>
    </row>
    <row r="45" spans="1:18">
      <c r="A45" s="5"/>
      <c r="B45" s="5"/>
      <c r="C45" s="7"/>
      <c r="D45" s="6"/>
      <c r="E45" s="6"/>
      <c r="F45" s="6"/>
      <c r="G45" s="45"/>
      <c r="H45" s="47"/>
      <c r="I45" s="47"/>
      <c r="J45" s="42"/>
      <c r="K45" s="42"/>
      <c r="L45" s="43" t="s">
        <v>44</v>
      </c>
      <c r="M45" s="231"/>
      <c r="N45" s="232"/>
      <c r="P45" s="44"/>
      <c r="Q45" s="6"/>
    </row>
    <row r="46" spans="1:18">
      <c r="A46" s="5"/>
      <c r="B46" s="5" t="s">
        <v>45</v>
      </c>
      <c r="C46" s="6"/>
      <c r="D46" s="6"/>
      <c r="E46" s="34"/>
      <c r="F46" s="233">
        <v>0</v>
      </c>
      <c r="G46" s="234"/>
      <c r="H46" s="43"/>
      <c r="I46" s="43"/>
      <c r="J46" s="43"/>
      <c r="K46" s="6" t="s">
        <v>46</v>
      </c>
      <c r="L46" s="34"/>
      <c r="M46" s="186">
        <f>M43+M42+M40+M44+M45</f>
        <v>2448.4</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2448.4</v>
      </c>
      <c r="G56" s="242"/>
      <c r="H56" s="6"/>
      <c r="I56" s="58"/>
      <c r="J56" s="31"/>
      <c r="K56" s="31"/>
      <c r="L56" s="31"/>
      <c r="M56" s="31"/>
      <c r="N56" s="59"/>
      <c r="P56" s="44"/>
      <c r="Q56" s="6"/>
    </row>
    <row r="57" spans="1:17" ht="12" thickBot="1">
      <c r="A57" s="5"/>
      <c r="B57" s="60" t="s">
        <v>49</v>
      </c>
      <c r="C57" s="30"/>
      <c r="D57" s="30"/>
      <c r="E57" s="61"/>
      <c r="F57" s="243">
        <f>+F55+F56</f>
        <v>2448.4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6"/>
      <c r="D59" s="16"/>
      <c r="E59" s="16"/>
      <c r="F59" s="16"/>
      <c r="G59" s="16"/>
      <c r="H59" s="6"/>
      <c r="I59" s="16"/>
      <c r="J59" s="16"/>
      <c r="K59" s="16"/>
      <c r="L59" s="16"/>
      <c r="M59" s="16"/>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110</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V78"/>
  <sheetViews>
    <sheetView zoomScaleNormal="100" workbookViewId="0">
      <selection activeCell="S55" sqref="S5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10</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4</v>
      </c>
      <c r="K8" s="16" t="s">
        <v>6</v>
      </c>
      <c r="L8" s="184" t="s">
        <v>16</v>
      </c>
      <c r="M8" s="184"/>
      <c r="N8" s="13">
        <v>2019</v>
      </c>
    </row>
    <row r="9" spans="1:22">
      <c r="A9" s="5"/>
      <c r="B9" s="5"/>
      <c r="C9" s="6"/>
      <c r="D9" s="6"/>
      <c r="E9" s="6"/>
      <c r="F9" s="6"/>
      <c r="G9" s="6"/>
      <c r="H9" s="6"/>
      <c r="I9" s="6"/>
      <c r="J9" s="6"/>
      <c r="K9" s="185" t="s">
        <v>8</v>
      </c>
      <c r="L9" s="185"/>
      <c r="M9" s="186">
        <f>M46</f>
        <v>3008.4</v>
      </c>
      <c r="N9" s="187"/>
    </row>
    <row r="10" spans="1:22" ht="13.5" customHeight="1">
      <c r="A10" s="5"/>
      <c r="B10" s="5" t="s">
        <v>9</v>
      </c>
      <c r="C10" s="6"/>
      <c r="D10" s="6"/>
      <c r="E10" s="6"/>
      <c r="F10" s="6"/>
      <c r="G10" s="6"/>
      <c r="H10" s="6"/>
      <c r="I10" s="6"/>
      <c r="J10" s="6"/>
      <c r="K10" s="6"/>
      <c r="L10" s="6"/>
      <c r="M10" s="6"/>
      <c r="N10" s="13"/>
    </row>
    <row r="11" spans="1:22">
      <c r="A11" s="21"/>
      <c r="B11" s="176">
        <f>$M$9</f>
        <v>3008.4</v>
      </c>
      <c r="C11" s="177"/>
      <c r="D11" s="178" t="s">
        <v>113</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107</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26">
        <v>6</v>
      </c>
      <c r="F16" s="16" t="s">
        <v>6</v>
      </c>
      <c r="G16" s="184" t="s">
        <v>16</v>
      </c>
      <c r="H16" s="184"/>
      <c r="I16" s="16" t="s">
        <v>14</v>
      </c>
      <c r="J16" s="26">
        <v>6</v>
      </c>
      <c r="K16" s="16"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6"/>
      <c r="F23" s="184" t="s">
        <v>28</v>
      </c>
      <c r="G23" s="184"/>
      <c r="H23" s="6"/>
      <c r="I23" s="6"/>
      <c r="J23" s="11"/>
      <c r="K23" s="6"/>
      <c r="L23" s="6"/>
      <c r="M23" s="6"/>
      <c r="N23" s="13"/>
    </row>
    <row r="24" spans="1:22">
      <c r="A24" s="5"/>
      <c r="B24" s="5" t="s">
        <v>29</v>
      </c>
      <c r="C24" s="6"/>
      <c r="D24" s="23"/>
      <c r="E24" s="16" t="s">
        <v>30</v>
      </c>
      <c r="F24" s="209"/>
      <c r="G24" s="210"/>
      <c r="H24" s="6" t="s">
        <v>31</v>
      </c>
      <c r="I24" s="6"/>
      <c r="J24" s="24"/>
      <c r="K24" s="6"/>
      <c r="L24" s="6"/>
      <c r="M24" s="211"/>
      <c r="N24" s="212"/>
    </row>
    <row r="25" spans="1:22">
      <c r="A25" s="5"/>
      <c r="B25" s="5" t="s">
        <v>29</v>
      </c>
      <c r="C25" s="6"/>
      <c r="D25" s="23">
        <v>1</v>
      </c>
      <c r="E25" s="16" t="s">
        <v>30</v>
      </c>
      <c r="F25" s="213">
        <v>1200</v>
      </c>
      <c r="G25" s="213"/>
      <c r="H25" s="6" t="s">
        <v>32</v>
      </c>
      <c r="I25" s="6"/>
      <c r="J25" s="11"/>
      <c r="K25" s="6" t="s">
        <v>33</v>
      </c>
      <c r="L25" s="6"/>
      <c r="M25" s="221">
        <f>D24*F24+D25*F25</f>
        <v>1200</v>
      </c>
      <c r="N25" s="222"/>
    </row>
    <row r="26" spans="1:22">
      <c r="A26" s="5"/>
      <c r="B26" s="22" t="s">
        <v>34</v>
      </c>
      <c r="C26" s="6"/>
      <c r="D26" s="25"/>
      <c r="E26" s="16"/>
      <c r="F26" s="215"/>
      <c r="G26" s="215"/>
      <c r="H26" s="6"/>
      <c r="I26" s="6"/>
      <c r="J26" s="6"/>
      <c r="K26" s="6"/>
      <c r="L26" s="6"/>
      <c r="M26" s="216"/>
      <c r="N26" s="217"/>
    </row>
    <row r="27" spans="1:22" ht="12">
      <c r="A27" s="5"/>
      <c r="B27" s="5" t="s">
        <v>6</v>
      </c>
      <c r="C27" s="184" t="s">
        <v>35</v>
      </c>
      <c r="D27" s="184"/>
      <c r="E27" s="184"/>
      <c r="F27" s="16" t="s">
        <v>30</v>
      </c>
      <c r="G27" s="184" t="s">
        <v>82</v>
      </c>
      <c r="H27" s="184"/>
      <c r="I27" s="184"/>
      <c r="J27" s="27">
        <v>336</v>
      </c>
      <c r="K27" s="6" t="s">
        <v>36</v>
      </c>
      <c r="L27" s="6"/>
      <c r="M27" s="218"/>
      <c r="N27" s="219"/>
    </row>
    <row r="28" spans="1:22">
      <c r="A28" s="5"/>
      <c r="B28" s="5" t="s">
        <v>6</v>
      </c>
      <c r="C28" s="184" t="s">
        <v>90</v>
      </c>
      <c r="D28" s="184"/>
      <c r="E28" s="184"/>
      <c r="F28" s="28" t="s">
        <v>30</v>
      </c>
      <c r="G28" s="184" t="s">
        <v>35</v>
      </c>
      <c r="H28" s="184"/>
      <c r="I28" s="184"/>
      <c r="J28" s="27">
        <v>336</v>
      </c>
      <c r="K28" s="6" t="s">
        <v>36</v>
      </c>
      <c r="L28" s="6"/>
      <c r="M28" s="6"/>
      <c r="N28" s="29"/>
    </row>
    <row r="29" spans="1:22">
      <c r="A29" s="5"/>
      <c r="B29" s="5" t="s">
        <v>6</v>
      </c>
      <c r="C29" s="184" t="s">
        <v>37</v>
      </c>
      <c r="D29" s="184"/>
      <c r="E29" s="184"/>
      <c r="F29" s="16" t="s">
        <v>30</v>
      </c>
      <c r="G29" s="184" t="s">
        <v>37</v>
      </c>
      <c r="H29" s="184"/>
      <c r="I29" s="184"/>
      <c r="J29" s="27">
        <v>150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6"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6" t="s">
        <v>30</v>
      </c>
      <c r="G36" s="207"/>
      <c r="H36" s="207"/>
      <c r="I36" s="207"/>
      <c r="J36" s="31"/>
      <c r="K36" s="6" t="s">
        <v>36</v>
      </c>
      <c r="L36" s="6"/>
      <c r="M36" s="6"/>
      <c r="N36" s="13"/>
    </row>
    <row r="37" spans="1:18">
      <c r="A37" s="5"/>
      <c r="B37" s="5"/>
      <c r="C37" s="207"/>
      <c r="D37" s="207"/>
      <c r="E37" s="207"/>
      <c r="F37" s="16" t="s">
        <v>30</v>
      </c>
      <c r="G37" s="207"/>
      <c r="H37" s="207"/>
      <c r="I37" s="207"/>
      <c r="J37" s="31"/>
      <c r="K37" s="6" t="s">
        <v>36</v>
      </c>
      <c r="L37" s="6"/>
      <c r="M37" s="6"/>
      <c r="N37" s="13"/>
    </row>
    <row r="38" spans="1:18">
      <c r="A38" s="5"/>
      <c r="B38" s="5"/>
      <c r="C38" s="207"/>
      <c r="D38" s="207"/>
      <c r="E38" s="207"/>
      <c r="F38" s="16" t="s">
        <v>30</v>
      </c>
      <c r="G38" s="207"/>
      <c r="H38" s="207"/>
      <c r="I38" s="207"/>
      <c r="J38" s="31"/>
      <c r="K38" s="6" t="s">
        <v>36</v>
      </c>
      <c r="L38" s="6"/>
      <c r="M38" s="6"/>
      <c r="N38" s="13"/>
    </row>
    <row r="39" spans="1:18">
      <c r="A39" s="5"/>
      <c r="B39" s="5"/>
      <c r="C39" s="207"/>
      <c r="D39" s="207"/>
      <c r="E39" s="207"/>
      <c r="F39" s="16" t="s">
        <v>30</v>
      </c>
      <c r="G39" s="207"/>
      <c r="H39" s="207"/>
      <c r="I39" s="207"/>
      <c r="J39" s="31"/>
      <c r="K39" s="6" t="s">
        <v>36</v>
      </c>
      <c r="L39" s="6"/>
      <c r="M39" s="32"/>
      <c r="N39" s="33"/>
    </row>
    <row r="40" spans="1:18">
      <c r="A40" s="5"/>
      <c r="B40" s="5"/>
      <c r="C40" s="207"/>
      <c r="D40" s="207"/>
      <c r="E40" s="207"/>
      <c r="F40" s="16" t="s">
        <v>30</v>
      </c>
      <c r="G40" s="207"/>
      <c r="H40" s="207"/>
      <c r="I40" s="207"/>
      <c r="J40" s="31"/>
      <c r="K40" s="6" t="s">
        <v>36</v>
      </c>
      <c r="L40" s="34"/>
      <c r="M40" s="221">
        <f>M25</f>
        <v>1200</v>
      </c>
      <c r="N40" s="222"/>
    </row>
    <row r="41" spans="1:18">
      <c r="A41" s="5"/>
      <c r="B41" s="5"/>
      <c r="C41" s="207"/>
      <c r="D41" s="207"/>
      <c r="E41" s="207"/>
      <c r="F41" s="16"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822</v>
      </c>
      <c r="K43" s="42"/>
      <c r="L43" s="43" t="s">
        <v>34</v>
      </c>
      <c r="M43" s="209">
        <f>J43*J44</f>
        <v>1808.4</v>
      </c>
      <c r="N43" s="220"/>
      <c r="P43" s="44"/>
      <c r="Q43" s="6"/>
    </row>
    <row r="44" spans="1:18">
      <c r="A44" s="5"/>
      <c r="B44" s="5"/>
      <c r="C44" s="7"/>
      <c r="D44" s="6"/>
      <c r="E44" s="6"/>
      <c r="F44" s="6"/>
      <c r="G44" s="45"/>
      <c r="I44" s="9" t="s">
        <v>42</v>
      </c>
      <c r="J44" s="46">
        <v>2.2000000000000002</v>
      </c>
      <c r="K44" s="42"/>
      <c r="L44" s="43" t="s">
        <v>43</v>
      </c>
      <c r="M44" s="209"/>
      <c r="N44" s="220"/>
      <c r="P44" s="44"/>
      <c r="Q44" s="6"/>
    </row>
    <row r="45" spans="1:18">
      <c r="A45" s="5"/>
      <c r="B45" s="5"/>
      <c r="C45" s="7"/>
      <c r="D45" s="6"/>
      <c r="E45" s="6"/>
      <c r="F45" s="6"/>
      <c r="G45" s="45"/>
      <c r="H45" s="47"/>
      <c r="I45" s="47"/>
      <c r="J45" s="42"/>
      <c r="K45" s="42"/>
      <c r="L45" s="43" t="s">
        <v>44</v>
      </c>
      <c r="M45" s="231"/>
      <c r="N45" s="232"/>
      <c r="P45" s="44"/>
      <c r="Q45" s="6"/>
    </row>
    <row r="46" spans="1:18">
      <c r="A46" s="5"/>
      <c r="B46" s="5" t="s">
        <v>45</v>
      </c>
      <c r="C46" s="6"/>
      <c r="D46" s="6"/>
      <c r="E46" s="34"/>
      <c r="F46" s="233">
        <v>0</v>
      </c>
      <c r="G46" s="234"/>
      <c r="H46" s="43"/>
      <c r="I46" s="43"/>
      <c r="J46" s="43"/>
      <c r="K46" s="6" t="s">
        <v>46</v>
      </c>
      <c r="L46" s="34"/>
      <c r="M46" s="186">
        <f>M43+M42+M40+M44+M45</f>
        <v>3008.4</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3008.4</v>
      </c>
      <c r="G56" s="242"/>
      <c r="H56" s="6"/>
      <c r="I56" s="58"/>
      <c r="J56" s="31"/>
      <c r="K56" s="31"/>
      <c r="L56" s="31"/>
      <c r="M56" s="31"/>
      <c r="N56" s="59"/>
      <c r="P56" s="44"/>
      <c r="Q56" s="6"/>
    </row>
    <row r="57" spans="1:17" ht="12" thickBot="1">
      <c r="A57" s="5"/>
      <c r="B57" s="60" t="s">
        <v>49</v>
      </c>
      <c r="C57" s="30"/>
      <c r="D57" s="30"/>
      <c r="E57" s="61"/>
      <c r="F57" s="243">
        <f>+F55+F56</f>
        <v>3008.4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6"/>
      <c r="D59" s="16"/>
      <c r="E59" s="16"/>
      <c r="F59" s="16"/>
      <c r="G59" s="16"/>
      <c r="H59" s="6"/>
      <c r="I59" s="16"/>
      <c r="J59" s="16"/>
      <c r="K59" s="16"/>
      <c r="L59" s="16"/>
      <c r="M59" s="16"/>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108</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109</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P54:Q54"/>
    <mergeCell ref="F55:G55"/>
    <mergeCell ref="F56:G56"/>
    <mergeCell ref="F57:G57"/>
    <mergeCell ref="B64:G64"/>
    <mergeCell ref="I64:N64"/>
    <mergeCell ref="B60:G60"/>
    <mergeCell ref="B61:G61"/>
    <mergeCell ref="I61:N61"/>
    <mergeCell ref="B62:G62"/>
    <mergeCell ref="I62:N62"/>
    <mergeCell ref="B63:G63"/>
    <mergeCell ref="I63:N63"/>
    <mergeCell ref="F47:G47"/>
    <mergeCell ref="M47:N47"/>
    <mergeCell ref="B58:G58"/>
    <mergeCell ref="I58:N58"/>
    <mergeCell ref="F48:G48"/>
    <mergeCell ref="F49:G49"/>
    <mergeCell ref="F50:G50"/>
    <mergeCell ref="F51:G51"/>
    <mergeCell ref="F52:G52"/>
    <mergeCell ref="F53:G53"/>
    <mergeCell ref="F54:G54"/>
    <mergeCell ref="P42:Q42"/>
    <mergeCell ref="M44:N44"/>
    <mergeCell ref="M45:N45"/>
    <mergeCell ref="F46:G46"/>
    <mergeCell ref="M46:N46"/>
    <mergeCell ref="H43:I43"/>
    <mergeCell ref="M43:N43"/>
    <mergeCell ref="C42:E42"/>
    <mergeCell ref="G42:I42"/>
    <mergeCell ref="K42:L42"/>
    <mergeCell ref="M42:N42"/>
    <mergeCell ref="C39:E39"/>
    <mergeCell ref="G39:I39"/>
    <mergeCell ref="C40:E40"/>
    <mergeCell ref="G40:I40"/>
    <mergeCell ref="M40:N40"/>
    <mergeCell ref="C38:E38"/>
    <mergeCell ref="G38:I38"/>
    <mergeCell ref="C41:E41"/>
    <mergeCell ref="G41:I41"/>
    <mergeCell ref="M41:N41"/>
    <mergeCell ref="C35:E35"/>
    <mergeCell ref="G35:I35"/>
    <mergeCell ref="C36:E36"/>
    <mergeCell ref="G36:I36"/>
    <mergeCell ref="C37:E37"/>
    <mergeCell ref="G37:I37"/>
    <mergeCell ref="C32:E32"/>
    <mergeCell ref="G32:I32"/>
    <mergeCell ref="C33:E33"/>
    <mergeCell ref="G33:I33"/>
    <mergeCell ref="C34:E34"/>
    <mergeCell ref="G34:I34"/>
    <mergeCell ref="C30:E30"/>
    <mergeCell ref="G30:I30"/>
    <mergeCell ref="C31:E31"/>
    <mergeCell ref="G31:I31"/>
    <mergeCell ref="C29:E29"/>
    <mergeCell ref="G29:I29"/>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B13:N15"/>
    <mergeCell ref="G16:H16"/>
    <mergeCell ref="L16:M16"/>
    <mergeCell ref="B17:N17"/>
    <mergeCell ref="B18:C18"/>
    <mergeCell ref="E18:G18"/>
    <mergeCell ref="I18:J18"/>
    <mergeCell ref="L18:M18"/>
    <mergeCell ref="B19:N19"/>
    <mergeCell ref="B20:E20"/>
    <mergeCell ref="F20:I20"/>
    <mergeCell ref="J20:K20"/>
    <mergeCell ref="L20:N20"/>
    <mergeCell ref="B11:C11"/>
    <mergeCell ref="D11:N11"/>
    <mergeCell ref="M2:N2"/>
    <mergeCell ref="L3:M3"/>
    <mergeCell ref="L8:M8"/>
    <mergeCell ref="K9:L9"/>
    <mergeCell ref="M9:N9"/>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V78"/>
  <sheetViews>
    <sheetView zoomScaleNormal="100" workbookViewId="0">
      <selection activeCell="R8" sqref="R8"/>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9</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3</v>
      </c>
      <c r="K8" s="15" t="s">
        <v>6</v>
      </c>
      <c r="L8" s="184" t="s">
        <v>16</v>
      </c>
      <c r="M8" s="184"/>
      <c r="N8" s="13">
        <v>2019</v>
      </c>
    </row>
    <row r="9" spans="1:22">
      <c r="A9" s="5"/>
      <c r="B9" s="5"/>
      <c r="C9" s="6"/>
      <c r="D9" s="6"/>
      <c r="E9" s="6"/>
      <c r="F9" s="6"/>
      <c r="G9" s="6"/>
      <c r="H9" s="6"/>
      <c r="I9" s="6"/>
      <c r="J9" s="6"/>
      <c r="K9" s="185" t="s">
        <v>8</v>
      </c>
      <c r="L9" s="185"/>
      <c r="M9" s="186">
        <f>M46</f>
        <v>4435.2</v>
      </c>
      <c r="N9" s="187"/>
    </row>
    <row r="10" spans="1:22" ht="13.5" customHeight="1">
      <c r="A10" s="5"/>
      <c r="B10" s="5" t="s">
        <v>9</v>
      </c>
      <c r="C10" s="6"/>
      <c r="D10" s="6"/>
      <c r="E10" s="6"/>
      <c r="F10" s="6"/>
      <c r="G10" s="6"/>
      <c r="H10" s="6"/>
      <c r="I10" s="6"/>
      <c r="J10" s="6"/>
      <c r="K10" s="6"/>
      <c r="L10" s="6"/>
      <c r="M10" s="6"/>
      <c r="N10" s="13"/>
    </row>
    <row r="11" spans="1:22">
      <c r="A11" s="17"/>
      <c r="B11" s="176">
        <f>$M$9</f>
        <v>4435.2</v>
      </c>
      <c r="C11" s="177"/>
      <c r="D11" s="178" t="s">
        <v>106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103</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8">
        <v>6</v>
      </c>
      <c r="F16" s="15" t="s">
        <v>6</v>
      </c>
      <c r="G16" s="184" t="s">
        <v>16</v>
      </c>
      <c r="H16" s="184"/>
      <c r="I16" s="15" t="s">
        <v>14</v>
      </c>
      <c r="J16" s="18">
        <v>7</v>
      </c>
      <c r="K16" s="1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
      <c r="F23" s="184" t="s">
        <v>28</v>
      </c>
      <c r="G23" s="184"/>
      <c r="H23" s="6"/>
      <c r="I23" s="6"/>
      <c r="J23" s="11"/>
      <c r="K23" s="6"/>
      <c r="L23" s="6"/>
      <c r="M23" s="6"/>
      <c r="N23" s="13"/>
    </row>
    <row r="24" spans="1:22">
      <c r="A24" s="5"/>
      <c r="B24" s="5" t="s">
        <v>29</v>
      </c>
      <c r="C24" s="6"/>
      <c r="D24" s="23">
        <v>1</v>
      </c>
      <c r="E24" s="15" t="s">
        <v>30</v>
      </c>
      <c r="F24" s="209">
        <v>2000</v>
      </c>
      <c r="G24" s="210"/>
      <c r="H24" s="6" t="s">
        <v>31</v>
      </c>
      <c r="I24" s="6"/>
      <c r="J24" s="24"/>
      <c r="K24" s="6"/>
      <c r="L24" s="6"/>
      <c r="M24" s="211"/>
      <c r="N24" s="212"/>
    </row>
    <row r="25" spans="1:22">
      <c r="A25" s="5"/>
      <c r="B25" s="5" t="s">
        <v>29</v>
      </c>
      <c r="C25" s="6"/>
      <c r="D25" s="23">
        <v>1</v>
      </c>
      <c r="E25" s="15" t="s">
        <v>30</v>
      </c>
      <c r="F25" s="213">
        <v>1200</v>
      </c>
      <c r="G25" s="213"/>
      <c r="H25" s="6" t="s">
        <v>32</v>
      </c>
      <c r="I25" s="6"/>
      <c r="J25" s="11"/>
      <c r="K25" s="6" t="s">
        <v>33</v>
      </c>
      <c r="L25" s="6"/>
      <c r="M25" s="221">
        <f>D24*F24+D25*F25</f>
        <v>3200</v>
      </c>
      <c r="N25" s="222"/>
    </row>
    <row r="26" spans="1:22">
      <c r="A26" s="5"/>
      <c r="B26" s="22" t="s">
        <v>34</v>
      </c>
      <c r="C26" s="6"/>
      <c r="D26" s="25"/>
      <c r="E26" s="15"/>
      <c r="F26" s="215"/>
      <c r="G26" s="215"/>
      <c r="H26" s="6"/>
      <c r="I26" s="6"/>
      <c r="J26" s="6"/>
      <c r="K26" s="6"/>
      <c r="L26" s="6"/>
      <c r="M26" s="216"/>
      <c r="N26" s="217"/>
    </row>
    <row r="27" spans="1:22" ht="12">
      <c r="A27" s="5"/>
      <c r="B27" s="5" t="s">
        <v>6</v>
      </c>
      <c r="C27" s="184" t="s">
        <v>35</v>
      </c>
      <c r="D27" s="184"/>
      <c r="E27" s="184"/>
      <c r="F27" s="15" t="s">
        <v>30</v>
      </c>
      <c r="G27" s="184" t="s">
        <v>82</v>
      </c>
      <c r="H27" s="184"/>
      <c r="I27" s="184"/>
      <c r="J27" s="27">
        <v>336</v>
      </c>
      <c r="K27" s="6" t="s">
        <v>36</v>
      </c>
      <c r="L27" s="6"/>
      <c r="M27" s="218"/>
      <c r="N27" s="219"/>
    </row>
    <row r="28" spans="1:22">
      <c r="A28" s="5"/>
      <c r="B28" s="5" t="s">
        <v>6</v>
      </c>
      <c r="C28" s="184" t="s">
        <v>90</v>
      </c>
      <c r="D28" s="184"/>
      <c r="E28" s="184"/>
      <c r="F28" s="28" t="s">
        <v>30</v>
      </c>
      <c r="G28" s="184" t="s">
        <v>35</v>
      </c>
      <c r="H28" s="184"/>
      <c r="I28" s="184"/>
      <c r="J28" s="27">
        <v>336</v>
      </c>
      <c r="K28" s="6" t="s">
        <v>36</v>
      </c>
      <c r="L28" s="6"/>
      <c r="M28" s="6"/>
      <c r="N28" s="29"/>
    </row>
    <row r="29" spans="1:22">
      <c r="A29" s="5"/>
      <c r="B29" s="5" t="s">
        <v>6</v>
      </c>
      <c r="C29" s="184" t="s">
        <v>37</v>
      </c>
      <c r="D29" s="184"/>
      <c r="E29" s="184"/>
      <c r="F29" s="15" t="s">
        <v>30</v>
      </c>
      <c r="G29" s="184" t="s">
        <v>37</v>
      </c>
      <c r="H29" s="184"/>
      <c r="I29" s="184"/>
      <c r="J29" s="27">
        <v>100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5"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 t="s">
        <v>30</v>
      </c>
      <c r="G36" s="207"/>
      <c r="H36" s="207"/>
      <c r="I36" s="207"/>
      <c r="J36" s="31"/>
      <c r="K36" s="6" t="s">
        <v>36</v>
      </c>
      <c r="L36" s="6"/>
      <c r="M36" s="6"/>
      <c r="N36" s="13"/>
    </row>
    <row r="37" spans="1:18">
      <c r="A37" s="5"/>
      <c r="B37" s="5"/>
      <c r="C37" s="207"/>
      <c r="D37" s="207"/>
      <c r="E37" s="207"/>
      <c r="F37" s="15" t="s">
        <v>30</v>
      </c>
      <c r="G37" s="207"/>
      <c r="H37" s="207"/>
      <c r="I37" s="207"/>
      <c r="J37" s="31"/>
      <c r="K37" s="6" t="s">
        <v>36</v>
      </c>
      <c r="L37" s="6"/>
      <c r="M37" s="6"/>
      <c r="N37" s="13"/>
    </row>
    <row r="38" spans="1:18">
      <c r="A38" s="5"/>
      <c r="B38" s="5"/>
      <c r="C38" s="207"/>
      <c r="D38" s="207"/>
      <c r="E38" s="207"/>
      <c r="F38" s="15" t="s">
        <v>30</v>
      </c>
      <c r="G38" s="207"/>
      <c r="H38" s="207"/>
      <c r="I38" s="207"/>
      <c r="J38" s="31"/>
      <c r="K38" s="6" t="s">
        <v>36</v>
      </c>
      <c r="L38" s="6"/>
      <c r="M38" s="6"/>
      <c r="N38" s="13"/>
    </row>
    <row r="39" spans="1:18">
      <c r="A39" s="5"/>
      <c r="B39" s="5"/>
      <c r="C39" s="207"/>
      <c r="D39" s="207"/>
      <c r="E39" s="207"/>
      <c r="F39" s="15" t="s">
        <v>30</v>
      </c>
      <c r="G39" s="207"/>
      <c r="H39" s="207"/>
      <c r="I39" s="207"/>
      <c r="J39" s="31"/>
      <c r="K39" s="6" t="s">
        <v>36</v>
      </c>
      <c r="L39" s="6"/>
      <c r="M39" s="32"/>
      <c r="N39" s="33"/>
    </row>
    <row r="40" spans="1:18">
      <c r="A40" s="5"/>
      <c r="B40" s="5"/>
      <c r="C40" s="207"/>
      <c r="D40" s="207"/>
      <c r="E40" s="207"/>
      <c r="F40" s="15" t="s">
        <v>30</v>
      </c>
      <c r="G40" s="207"/>
      <c r="H40" s="207"/>
      <c r="I40" s="207"/>
      <c r="J40" s="31"/>
      <c r="K40" s="6" t="s">
        <v>36</v>
      </c>
      <c r="L40" s="34"/>
      <c r="M40" s="221">
        <f>M25</f>
        <v>3200</v>
      </c>
      <c r="N40" s="222"/>
    </row>
    <row r="41" spans="1:18">
      <c r="A41" s="5"/>
      <c r="B41" s="5"/>
      <c r="C41" s="207"/>
      <c r="D41" s="207"/>
      <c r="E41" s="207"/>
      <c r="F41" s="1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772</v>
      </c>
      <c r="K43" s="42"/>
      <c r="L43" s="43" t="s">
        <v>34</v>
      </c>
      <c r="M43" s="209">
        <f>J43*J44</f>
        <v>1235.2</v>
      </c>
      <c r="N43" s="220"/>
      <c r="P43" s="44"/>
      <c r="Q43" s="6"/>
    </row>
    <row r="44" spans="1:18">
      <c r="A44" s="5"/>
      <c r="B44" s="5"/>
      <c r="C44" s="7"/>
      <c r="D44" s="6"/>
      <c r="E44" s="6"/>
      <c r="F44" s="6"/>
      <c r="G44" s="45"/>
      <c r="I44" s="9" t="s">
        <v>42</v>
      </c>
      <c r="J44" s="46">
        <v>1.6</v>
      </c>
      <c r="K44" s="42"/>
      <c r="L44" s="43" t="s">
        <v>43</v>
      </c>
      <c r="M44" s="209"/>
      <c r="N44" s="220"/>
      <c r="P44" s="44"/>
      <c r="Q44" s="6"/>
    </row>
    <row r="45" spans="1:18">
      <c r="A45" s="5"/>
      <c r="B45" s="5"/>
      <c r="C45" s="7"/>
      <c r="D45" s="6"/>
      <c r="E45" s="6"/>
      <c r="F45" s="6"/>
      <c r="G45" s="45"/>
      <c r="H45" s="47"/>
      <c r="I45" s="47"/>
      <c r="J45" s="42"/>
      <c r="K45" s="42"/>
      <c r="L45" s="43" t="s">
        <v>44</v>
      </c>
      <c r="M45" s="231"/>
      <c r="N45" s="232"/>
      <c r="P45" s="44"/>
      <c r="Q45" s="6"/>
    </row>
    <row r="46" spans="1:18">
      <c r="A46" s="5"/>
      <c r="B46" s="5" t="s">
        <v>45</v>
      </c>
      <c r="C46" s="6"/>
      <c r="D46" s="6"/>
      <c r="E46" s="34"/>
      <c r="F46" s="233">
        <v>0</v>
      </c>
      <c r="G46" s="234"/>
      <c r="H46" s="43"/>
      <c r="I46" s="43"/>
      <c r="J46" s="43"/>
      <c r="K46" s="6" t="s">
        <v>46</v>
      </c>
      <c r="L46" s="34"/>
      <c r="M46" s="186">
        <f>M43+M42+M40+M44+M45</f>
        <v>4435.2</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4435.2</v>
      </c>
      <c r="G56" s="242"/>
      <c r="H56" s="6"/>
      <c r="I56" s="58"/>
      <c r="J56" s="31"/>
      <c r="K56" s="31"/>
      <c r="L56" s="31"/>
      <c r="M56" s="31"/>
      <c r="N56" s="59"/>
      <c r="P56" s="44"/>
      <c r="Q56" s="6"/>
    </row>
    <row r="57" spans="1:17" ht="12" thickBot="1">
      <c r="A57" s="5"/>
      <c r="B57" s="60" t="s">
        <v>49</v>
      </c>
      <c r="C57" s="30"/>
      <c r="D57" s="30"/>
      <c r="E57" s="61"/>
      <c r="F57" s="243">
        <f>+F55+F56</f>
        <v>4435.2</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5"/>
      <c r="D59" s="15"/>
      <c r="E59" s="15"/>
      <c r="F59" s="15"/>
      <c r="G59" s="15"/>
      <c r="H59" s="6"/>
      <c r="I59" s="15"/>
      <c r="J59" s="15"/>
      <c r="K59" s="15"/>
      <c r="L59" s="15"/>
      <c r="M59" s="15"/>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104</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V78"/>
  <sheetViews>
    <sheetView topLeftCell="A7" zoomScaleNormal="100" workbookViewId="0">
      <selection activeCell="M27" sqref="M27:N27"/>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8</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3</v>
      </c>
      <c r="K8" s="15" t="s">
        <v>6</v>
      </c>
      <c r="L8" s="184" t="s">
        <v>16</v>
      </c>
      <c r="M8" s="184"/>
      <c r="N8" s="13">
        <v>2019</v>
      </c>
    </row>
    <row r="9" spans="1:22">
      <c r="A9" s="5"/>
      <c r="B9" s="5"/>
      <c r="C9" s="6"/>
      <c r="D9" s="6"/>
      <c r="E9" s="6"/>
      <c r="F9" s="6"/>
      <c r="G9" s="6"/>
      <c r="H9" s="6"/>
      <c r="I9" s="6"/>
      <c r="J9" s="6"/>
      <c r="K9" s="185" t="s">
        <v>8</v>
      </c>
      <c r="L9" s="185"/>
      <c r="M9" s="186">
        <f>M46</f>
        <v>5012.8</v>
      </c>
      <c r="N9" s="187"/>
    </row>
    <row r="10" spans="1:22" ht="13.5" customHeight="1">
      <c r="A10" s="5"/>
      <c r="B10" s="5" t="s">
        <v>9</v>
      </c>
      <c r="C10" s="6"/>
      <c r="D10" s="6"/>
      <c r="E10" s="6"/>
      <c r="F10" s="6"/>
      <c r="G10" s="6"/>
      <c r="H10" s="6"/>
      <c r="I10" s="6"/>
      <c r="J10" s="6"/>
      <c r="K10" s="6"/>
      <c r="L10" s="6"/>
      <c r="M10" s="6"/>
      <c r="N10" s="13"/>
    </row>
    <row r="11" spans="1:22">
      <c r="A11" s="17"/>
      <c r="B11" s="176">
        <f>$M$9</f>
        <v>5012.8</v>
      </c>
      <c r="C11" s="177"/>
      <c r="D11" s="178" t="s">
        <v>102</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99</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8">
        <v>6</v>
      </c>
      <c r="F16" s="15" t="s">
        <v>6</v>
      </c>
      <c r="G16" s="184" t="s">
        <v>16</v>
      </c>
      <c r="H16" s="184"/>
      <c r="I16" s="15" t="s">
        <v>14</v>
      </c>
      <c r="J16" s="18">
        <v>7</v>
      </c>
      <c r="K16" s="1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
      <c r="F23" s="184" t="s">
        <v>28</v>
      </c>
      <c r="G23" s="184"/>
      <c r="H23" s="6"/>
      <c r="I23" s="6"/>
      <c r="J23" s="11"/>
      <c r="K23" s="6"/>
      <c r="L23" s="6"/>
      <c r="M23" s="6"/>
      <c r="N23" s="13"/>
    </row>
    <row r="24" spans="1:22">
      <c r="A24" s="5"/>
      <c r="B24" s="5" t="s">
        <v>29</v>
      </c>
      <c r="C24" s="6"/>
      <c r="D24" s="23">
        <v>1</v>
      </c>
      <c r="E24" s="15" t="s">
        <v>30</v>
      </c>
      <c r="F24" s="209">
        <v>2000</v>
      </c>
      <c r="G24" s="210"/>
      <c r="H24" s="6" t="s">
        <v>31</v>
      </c>
      <c r="I24" s="6"/>
      <c r="J24" s="24"/>
      <c r="K24" s="6"/>
      <c r="L24" s="6"/>
      <c r="M24" s="211"/>
      <c r="N24" s="212"/>
    </row>
    <row r="25" spans="1:22">
      <c r="A25" s="5"/>
      <c r="B25" s="5" t="s">
        <v>29</v>
      </c>
      <c r="C25" s="6"/>
      <c r="D25" s="23">
        <v>1</v>
      </c>
      <c r="E25" s="15" t="s">
        <v>30</v>
      </c>
      <c r="F25" s="213">
        <v>1200</v>
      </c>
      <c r="G25" s="213"/>
      <c r="H25" s="6" t="s">
        <v>32</v>
      </c>
      <c r="I25" s="6"/>
      <c r="J25" s="11"/>
      <c r="K25" s="6" t="s">
        <v>33</v>
      </c>
      <c r="L25" s="6"/>
      <c r="M25" s="221">
        <f>D24*F24+D25*F25</f>
        <v>3200</v>
      </c>
      <c r="N25" s="222"/>
    </row>
    <row r="26" spans="1:22">
      <c r="A26" s="5"/>
      <c r="B26" s="22" t="s">
        <v>34</v>
      </c>
      <c r="C26" s="6"/>
      <c r="D26" s="25"/>
      <c r="E26" s="15"/>
      <c r="F26" s="215"/>
      <c r="G26" s="215"/>
      <c r="H26" s="6"/>
      <c r="I26" s="6"/>
      <c r="J26" s="6"/>
      <c r="K26" s="6"/>
      <c r="L26" s="6"/>
      <c r="M26" s="216"/>
      <c r="N26" s="217"/>
    </row>
    <row r="27" spans="1:22" ht="12">
      <c r="A27" s="5"/>
      <c r="B27" s="5" t="s">
        <v>6</v>
      </c>
      <c r="C27" s="184" t="s">
        <v>35</v>
      </c>
      <c r="D27" s="184"/>
      <c r="E27" s="184"/>
      <c r="F27" s="15" t="s">
        <v>30</v>
      </c>
      <c r="G27" s="184" t="s">
        <v>83</v>
      </c>
      <c r="H27" s="184"/>
      <c r="I27" s="184"/>
      <c r="J27" s="27">
        <v>362</v>
      </c>
      <c r="K27" s="6" t="s">
        <v>36</v>
      </c>
      <c r="L27" s="6"/>
      <c r="M27" s="218"/>
      <c r="N27" s="219"/>
    </row>
    <row r="28" spans="1:22">
      <c r="A28" s="5"/>
      <c r="B28" s="5" t="s">
        <v>6</v>
      </c>
      <c r="C28" s="184" t="s">
        <v>83</v>
      </c>
      <c r="D28" s="184"/>
      <c r="E28" s="184"/>
      <c r="F28" s="28" t="s">
        <v>30</v>
      </c>
      <c r="G28" s="184" t="s">
        <v>35</v>
      </c>
      <c r="H28" s="184"/>
      <c r="I28" s="184"/>
      <c r="J28" s="27">
        <v>362</v>
      </c>
      <c r="K28" s="6" t="s">
        <v>36</v>
      </c>
      <c r="L28" s="6"/>
      <c r="M28" s="6"/>
      <c r="N28" s="29"/>
    </row>
    <row r="29" spans="1:22">
      <c r="A29" s="5"/>
      <c r="B29" s="5" t="s">
        <v>6</v>
      </c>
      <c r="C29" s="184" t="s">
        <v>37</v>
      </c>
      <c r="D29" s="184"/>
      <c r="E29" s="184"/>
      <c r="F29" s="15" t="s">
        <v>30</v>
      </c>
      <c r="G29" s="184" t="s">
        <v>37</v>
      </c>
      <c r="H29" s="184"/>
      <c r="I29" s="184"/>
      <c r="J29" s="27">
        <v>100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5"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 t="s">
        <v>30</v>
      </c>
      <c r="G36" s="207"/>
      <c r="H36" s="207"/>
      <c r="I36" s="207"/>
      <c r="J36" s="31"/>
      <c r="K36" s="6" t="s">
        <v>36</v>
      </c>
      <c r="L36" s="6"/>
      <c r="M36" s="6"/>
      <c r="N36" s="13"/>
    </row>
    <row r="37" spans="1:18">
      <c r="A37" s="5"/>
      <c r="B37" s="5"/>
      <c r="C37" s="207"/>
      <c r="D37" s="207"/>
      <c r="E37" s="207"/>
      <c r="F37" s="15" t="s">
        <v>30</v>
      </c>
      <c r="G37" s="207"/>
      <c r="H37" s="207"/>
      <c r="I37" s="207"/>
      <c r="J37" s="31"/>
      <c r="K37" s="6" t="s">
        <v>36</v>
      </c>
      <c r="L37" s="6"/>
      <c r="M37" s="6"/>
      <c r="N37" s="13"/>
    </row>
    <row r="38" spans="1:18">
      <c r="A38" s="5"/>
      <c r="B38" s="5"/>
      <c r="C38" s="207"/>
      <c r="D38" s="207"/>
      <c r="E38" s="207"/>
      <c r="F38" s="15" t="s">
        <v>30</v>
      </c>
      <c r="G38" s="207"/>
      <c r="H38" s="207"/>
      <c r="I38" s="207"/>
      <c r="J38" s="31"/>
      <c r="K38" s="6" t="s">
        <v>36</v>
      </c>
      <c r="L38" s="6"/>
      <c r="M38" s="6"/>
      <c r="N38" s="13"/>
    </row>
    <row r="39" spans="1:18">
      <c r="A39" s="5"/>
      <c r="B39" s="5"/>
      <c r="C39" s="207"/>
      <c r="D39" s="207"/>
      <c r="E39" s="207"/>
      <c r="F39" s="15" t="s">
        <v>30</v>
      </c>
      <c r="G39" s="207"/>
      <c r="H39" s="207"/>
      <c r="I39" s="207"/>
      <c r="J39" s="31"/>
      <c r="K39" s="6" t="s">
        <v>36</v>
      </c>
      <c r="L39" s="6"/>
      <c r="M39" s="32"/>
      <c r="N39" s="33"/>
    </row>
    <row r="40" spans="1:18">
      <c r="A40" s="5"/>
      <c r="B40" s="5"/>
      <c r="C40" s="207"/>
      <c r="D40" s="207"/>
      <c r="E40" s="207"/>
      <c r="F40" s="15" t="s">
        <v>30</v>
      </c>
      <c r="G40" s="207"/>
      <c r="H40" s="207"/>
      <c r="I40" s="207"/>
      <c r="J40" s="31"/>
      <c r="K40" s="6" t="s">
        <v>36</v>
      </c>
      <c r="L40" s="34"/>
      <c r="M40" s="221">
        <f>M25</f>
        <v>3200</v>
      </c>
      <c r="N40" s="222"/>
    </row>
    <row r="41" spans="1:18">
      <c r="A41" s="5"/>
      <c r="B41" s="5"/>
      <c r="C41" s="207"/>
      <c r="D41" s="207"/>
      <c r="E41" s="207"/>
      <c r="F41" s="1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824</v>
      </c>
      <c r="K43" s="42"/>
      <c r="L43" s="43" t="s">
        <v>34</v>
      </c>
      <c r="M43" s="209">
        <f>J43*J44</f>
        <v>1812.8000000000002</v>
      </c>
      <c r="N43" s="220"/>
      <c r="P43" s="44"/>
      <c r="Q43" s="6"/>
    </row>
    <row r="44" spans="1:18">
      <c r="A44" s="5"/>
      <c r="B44" s="5"/>
      <c r="C44" s="7"/>
      <c r="D44" s="6"/>
      <c r="E44" s="6"/>
      <c r="F44" s="6"/>
      <c r="G44" s="45"/>
      <c r="I44" s="9" t="s">
        <v>42</v>
      </c>
      <c r="J44" s="46">
        <v>2.2000000000000002</v>
      </c>
      <c r="K44" s="42"/>
      <c r="L44" s="43" t="s">
        <v>43</v>
      </c>
      <c r="M44" s="209"/>
      <c r="N44" s="220"/>
      <c r="P44" s="44"/>
      <c r="Q44" s="6"/>
    </row>
    <row r="45" spans="1:18">
      <c r="A45" s="5"/>
      <c r="B45" s="5"/>
      <c r="C45" s="7"/>
      <c r="D45" s="6"/>
      <c r="E45" s="6"/>
      <c r="F45" s="6"/>
      <c r="G45" s="45"/>
      <c r="H45" s="47"/>
      <c r="I45" s="47"/>
      <c r="J45" s="42"/>
      <c r="K45" s="42"/>
      <c r="L45" s="43" t="s">
        <v>44</v>
      </c>
      <c r="M45" s="231"/>
      <c r="N45" s="232"/>
      <c r="P45" s="44"/>
      <c r="Q45" s="6"/>
    </row>
    <row r="46" spans="1:18">
      <c r="A46" s="5"/>
      <c r="B46" s="5" t="s">
        <v>45</v>
      </c>
      <c r="C46" s="6"/>
      <c r="D46" s="6"/>
      <c r="E46" s="34"/>
      <c r="F46" s="233">
        <v>0</v>
      </c>
      <c r="G46" s="234"/>
      <c r="H46" s="43"/>
      <c r="I46" s="43"/>
      <c r="J46" s="43"/>
      <c r="K46" s="6" t="s">
        <v>46</v>
      </c>
      <c r="L46" s="34"/>
      <c r="M46" s="186">
        <f>M43+M42+M40+M44+M45</f>
        <v>5012.8</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5012.8</v>
      </c>
      <c r="G56" s="242"/>
      <c r="H56" s="6"/>
      <c r="I56" s="58"/>
      <c r="J56" s="31"/>
      <c r="K56" s="31"/>
      <c r="L56" s="31"/>
      <c r="M56" s="31"/>
      <c r="N56" s="59"/>
      <c r="P56" s="44"/>
      <c r="Q56" s="6"/>
    </row>
    <row r="57" spans="1:17" ht="12" thickBot="1">
      <c r="A57" s="5"/>
      <c r="B57" s="60" t="s">
        <v>49</v>
      </c>
      <c r="C57" s="30"/>
      <c r="D57" s="30"/>
      <c r="E57" s="61"/>
      <c r="F57" s="243">
        <f>+F55+F56</f>
        <v>5012.8</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5"/>
      <c r="D59" s="15"/>
      <c r="E59" s="15"/>
      <c r="F59" s="15"/>
      <c r="G59" s="15"/>
      <c r="H59" s="6"/>
      <c r="I59" s="15"/>
      <c r="J59" s="15"/>
      <c r="K59" s="15"/>
      <c r="L59" s="15"/>
      <c r="M59" s="15"/>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100</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V78"/>
  <sheetViews>
    <sheetView zoomScaleNormal="100" workbookViewId="0">
      <selection activeCell="U16" sqref="U16"/>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7</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3</v>
      </c>
      <c r="K8" s="15" t="s">
        <v>6</v>
      </c>
      <c r="L8" s="184" t="s">
        <v>16</v>
      </c>
      <c r="M8" s="184"/>
      <c r="N8" s="13">
        <v>2019</v>
      </c>
    </row>
    <row r="9" spans="1:22">
      <c r="A9" s="5"/>
      <c r="B9" s="5"/>
      <c r="C9" s="6"/>
      <c r="D9" s="6"/>
      <c r="E9" s="6"/>
      <c r="F9" s="6"/>
      <c r="G9" s="6"/>
      <c r="H9" s="6"/>
      <c r="I9" s="6"/>
      <c r="J9" s="6"/>
      <c r="K9" s="185" t="s">
        <v>8</v>
      </c>
      <c r="L9" s="185"/>
      <c r="M9" s="186">
        <f>M46</f>
        <v>16050</v>
      </c>
      <c r="N9" s="187"/>
    </row>
    <row r="10" spans="1:22" ht="13.5" customHeight="1">
      <c r="A10" s="5"/>
      <c r="B10" s="5" t="s">
        <v>9</v>
      </c>
      <c r="C10" s="6"/>
      <c r="D10" s="6"/>
      <c r="E10" s="6"/>
      <c r="F10" s="6"/>
      <c r="G10" s="6"/>
      <c r="H10" s="6"/>
      <c r="I10" s="6"/>
      <c r="J10" s="6"/>
      <c r="K10" s="6"/>
      <c r="L10" s="6"/>
      <c r="M10" s="6"/>
      <c r="N10" s="13"/>
    </row>
    <row r="11" spans="1:22">
      <c r="A11" s="17"/>
      <c r="B11" s="176">
        <f>$M$9</f>
        <v>16050</v>
      </c>
      <c r="C11" s="177"/>
      <c r="D11" s="178" t="s">
        <v>98</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93</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8">
        <v>18</v>
      </c>
      <c r="F16" s="15" t="s">
        <v>6</v>
      </c>
      <c r="G16" s="184" t="s">
        <v>16</v>
      </c>
      <c r="H16" s="184"/>
      <c r="I16" s="15" t="s">
        <v>14</v>
      </c>
      <c r="J16" s="18">
        <v>21</v>
      </c>
      <c r="K16" s="1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t="s">
        <v>19</v>
      </c>
      <c r="L18" s="201" t="s">
        <v>21</v>
      </c>
      <c r="M18" s="203"/>
      <c r="N18" s="20" t="s">
        <v>97</v>
      </c>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
      <c r="F23" s="184" t="s">
        <v>28</v>
      </c>
      <c r="G23" s="184"/>
      <c r="H23" s="6"/>
      <c r="I23" s="6"/>
      <c r="J23" s="11"/>
      <c r="K23" s="6"/>
      <c r="L23" s="6"/>
      <c r="M23" s="6"/>
      <c r="N23" s="13"/>
    </row>
    <row r="24" spans="1:22">
      <c r="A24" s="5"/>
      <c r="B24" s="5" t="s">
        <v>29</v>
      </c>
      <c r="C24" s="6"/>
      <c r="D24" s="23">
        <v>3</v>
      </c>
      <c r="E24" s="15" t="s">
        <v>30</v>
      </c>
      <c r="F24" s="209">
        <v>4000</v>
      </c>
      <c r="G24" s="210"/>
      <c r="H24" s="6" t="s">
        <v>31</v>
      </c>
      <c r="I24" s="6"/>
      <c r="J24" s="24"/>
      <c r="K24" s="6"/>
      <c r="L24" s="6"/>
      <c r="M24" s="211"/>
      <c r="N24" s="212"/>
    </row>
    <row r="25" spans="1:22">
      <c r="A25" s="5"/>
      <c r="B25" s="5" t="s">
        <v>29</v>
      </c>
      <c r="C25" s="6"/>
      <c r="D25" s="23">
        <v>1</v>
      </c>
      <c r="E25" s="15" t="s">
        <v>30</v>
      </c>
      <c r="F25" s="213">
        <v>1200</v>
      </c>
      <c r="G25" s="213"/>
      <c r="H25" s="6" t="s">
        <v>32</v>
      </c>
      <c r="I25" s="6"/>
      <c r="J25" s="11"/>
      <c r="K25" s="6" t="s">
        <v>33</v>
      </c>
      <c r="L25" s="6"/>
      <c r="M25" s="221">
        <f>D24*F24+D25*F25</f>
        <v>13200</v>
      </c>
      <c r="N25" s="222"/>
    </row>
    <row r="26" spans="1:22">
      <c r="A26" s="5"/>
      <c r="B26" s="22" t="s">
        <v>34</v>
      </c>
      <c r="C26" s="6"/>
      <c r="D26" s="25"/>
      <c r="E26" s="15"/>
      <c r="F26" s="215"/>
      <c r="G26" s="215"/>
      <c r="H26" s="6"/>
      <c r="I26" s="6"/>
      <c r="J26" s="6"/>
      <c r="K26" s="6"/>
      <c r="L26" s="6"/>
      <c r="M26" s="216"/>
      <c r="N26" s="217"/>
    </row>
    <row r="27" spans="1:22" ht="12">
      <c r="A27" s="5"/>
      <c r="B27" s="5" t="s">
        <v>6</v>
      </c>
      <c r="C27" s="184" t="s">
        <v>35</v>
      </c>
      <c r="D27" s="184"/>
      <c r="E27" s="184"/>
      <c r="F27" s="15"/>
      <c r="G27" s="184" t="s">
        <v>94</v>
      </c>
      <c r="H27" s="184"/>
      <c r="I27" s="184"/>
      <c r="J27" s="27">
        <v>110</v>
      </c>
      <c r="K27" s="6" t="s">
        <v>36</v>
      </c>
      <c r="L27" s="6"/>
      <c r="M27" s="218"/>
      <c r="N27" s="219"/>
    </row>
    <row r="28" spans="1:22">
      <c r="A28" s="5"/>
      <c r="B28" s="5" t="s">
        <v>6</v>
      </c>
      <c r="C28" s="184" t="s">
        <v>94</v>
      </c>
      <c r="D28" s="184"/>
      <c r="E28" s="184"/>
      <c r="F28" s="28" t="s">
        <v>30</v>
      </c>
      <c r="G28" s="184" t="s">
        <v>95</v>
      </c>
      <c r="H28" s="184"/>
      <c r="I28" s="184"/>
      <c r="J28" s="27"/>
      <c r="K28" s="6" t="s">
        <v>36</v>
      </c>
      <c r="L28" s="6"/>
      <c r="M28" s="6"/>
      <c r="N28" s="29"/>
    </row>
    <row r="29" spans="1:22">
      <c r="A29" s="5"/>
      <c r="B29" s="5" t="s">
        <v>6</v>
      </c>
      <c r="C29" s="184" t="s">
        <v>96</v>
      </c>
      <c r="D29" s="184"/>
      <c r="E29" s="184"/>
      <c r="F29" s="28" t="s">
        <v>30</v>
      </c>
      <c r="G29" s="184" t="s">
        <v>94</v>
      </c>
      <c r="H29" s="184"/>
      <c r="I29" s="184"/>
      <c r="J29" s="27"/>
      <c r="K29" s="6" t="s">
        <v>36</v>
      </c>
      <c r="L29" s="6"/>
      <c r="M29" s="6"/>
      <c r="N29" s="13"/>
    </row>
    <row r="30" spans="1:22">
      <c r="A30" s="5"/>
      <c r="B30" s="5" t="s">
        <v>6</v>
      </c>
      <c r="C30" s="184" t="s">
        <v>94</v>
      </c>
      <c r="D30" s="184"/>
      <c r="E30" s="184"/>
      <c r="F30" s="28" t="s">
        <v>30</v>
      </c>
      <c r="G30" s="184" t="s">
        <v>35</v>
      </c>
      <c r="H30" s="184"/>
      <c r="I30" s="184"/>
      <c r="J30" s="27">
        <v>110</v>
      </c>
      <c r="K30" s="6" t="s">
        <v>36</v>
      </c>
      <c r="L30" s="6"/>
      <c r="M30" s="6"/>
      <c r="N30" s="13"/>
    </row>
    <row r="31" spans="1:22" ht="11.25" customHeight="1">
      <c r="A31" s="5"/>
      <c r="B31" s="5" t="s">
        <v>6</v>
      </c>
      <c r="C31" s="184"/>
      <c r="D31" s="184"/>
      <c r="E31" s="184"/>
      <c r="F31" s="28"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 t="s">
        <v>30</v>
      </c>
      <c r="G36" s="207"/>
      <c r="H36" s="207"/>
      <c r="I36" s="207"/>
      <c r="J36" s="31"/>
      <c r="K36" s="6" t="s">
        <v>36</v>
      </c>
      <c r="L36" s="6"/>
      <c r="M36" s="6"/>
      <c r="N36" s="13"/>
    </row>
    <row r="37" spans="1:18">
      <c r="A37" s="5"/>
      <c r="B37" s="5"/>
      <c r="C37" s="207"/>
      <c r="D37" s="207"/>
      <c r="E37" s="207"/>
      <c r="F37" s="15" t="s">
        <v>30</v>
      </c>
      <c r="G37" s="207"/>
      <c r="H37" s="207"/>
      <c r="I37" s="207"/>
      <c r="J37" s="31"/>
      <c r="K37" s="6" t="s">
        <v>36</v>
      </c>
      <c r="L37" s="6"/>
      <c r="M37" s="6"/>
      <c r="N37" s="13"/>
    </row>
    <row r="38" spans="1:18">
      <c r="A38" s="5"/>
      <c r="B38" s="5"/>
      <c r="C38" s="207"/>
      <c r="D38" s="207"/>
      <c r="E38" s="207"/>
      <c r="F38" s="15" t="s">
        <v>30</v>
      </c>
      <c r="G38" s="207"/>
      <c r="H38" s="207"/>
      <c r="I38" s="207"/>
      <c r="J38" s="31"/>
      <c r="K38" s="6" t="s">
        <v>36</v>
      </c>
      <c r="L38" s="6"/>
      <c r="M38" s="6"/>
      <c r="N38" s="13"/>
    </row>
    <row r="39" spans="1:18">
      <c r="A39" s="5"/>
      <c r="B39" s="5"/>
      <c r="C39" s="207"/>
      <c r="D39" s="207"/>
      <c r="E39" s="207"/>
      <c r="F39" s="15" t="s">
        <v>30</v>
      </c>
      <c r="G39" s="207"/>
      <c r="H39" s="207"/>
      <c r="I39" s="207"/>
      <c r="J39" s="31"/>
      <c r="K39" s="6" t="s">
        <v>36</v>
      </c>
      <c r="L39" s="6"/>
      <c r="M39" s="32"/>
      <c r="N39" s="33"/>
    </row>
    <row r="40" spans="1:18">
      <c r="A40" s="5"/>
      <c r="B40" s="5"/>
      <c r="C40" s="207"/>
      <c r="D40" s="207"/>
      <c r="E40" s="207"/>
      <c r="F40" s="15" t="s">
        <v>30</v>
      </c>
      <c r="G40" s="207"/>
      <c r="H40" s="207"/>
      <c r="I40" s="207"/>
      <c r="J40" s="31"/>
      <c r="K40" s="6" t="s">
        <v>36</v>
      </c>
      <c r="L40" s="34"/>
      <c r="M40" s="221">
        <f>M25</f>
        <v>13200</v>
      </c>
      <c r="N40" s="222"/>
    </row>
    <row r="41" spans="1:18">
      <c r="A41" s="5"/>
      <c r="B41" s="5"/>
      <c r="C41" s="207"/>
      <c r="D41" s="207"/>
      <c r="E41" s="207"/>
      <c r="F41" s="1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249*2</f>
        <v>498</v>
      </c>
      <c r="N42" s="224"/>
      <c r="P42" s="185"/>
      <c r="Q42" s="185"/>
    </row>
    <row r="43" spans="1:18">
      <c r="A43" s="5"/>
      <c r="B43" s="37"/>
      <c r="C43" s="38" t="s">
        <v>41</v>
      </c>
      <c r="D43" s="39"/>
      <c r="E43" s="39"/>
      <c r="F43" s="39"/>
      <c r="G43" s="40"/>
      <c r="H43" s="182"/>
      <c r="I43" s="182"/>
      <c r="J43" s="41">
        <f>SUM(J27:J42)</f>
        <v>220</v>
      </c>
      <c r="K43" s="42"/>
      <c r="L43" s="43" t="s">
        <v>34</v>
      </c>
      <c r="M43" s="209">
        <f>J43*J44</f>
        <v>352</v>
      </c>
      <c r="N43" s="220"/>
      <c r="P43" s="44"/>
      <c r="Q43" s="6"/>
    </row>
    <row r="44" spans="1:18">
      <c r="A44" s="5"/>
      <c r="B44" s="5"/>
      <c r="C44" s="7"/>
      <c r="D44" s="6"/>
      <c r="E44" s="6"/>
      <c r="F44" s="6"/>
      <c r="G44" s="45"/>
      <c r="I44" s="9" t="s">
        <v>42</v>
      </c>
      <c r="J44" s="46">
        <v>1.6</v>
      </c>
      <c r="K44" s="42"/>
      <c r="L44" s="43" t="s">
        <v>43</v>
      </c>
      <c r="M44" s="209"/>
      <c r="N44" s="220"/>
      <c r="P44" s="44"/>
      <c r="Q44" s="6"/>
    </row>
    <row r="45" spans="1:18">
      <c r="A45" s="5"/>
      <c r="B45" s="5"/>
      <c r="C45" s="7"/>
      <c r="D45" s="6"/>
      <c r="E45" s="6"/>
      <c r="F45" s="6"/>
      <c r="G45" s="45"/>
      <c r="H45" s="47"/>
      <c r="I45" s="47"/>
      <c r="J45" s="42"/>
      <c r="K45" s="42"/>
      <c r="L45" s="43" t="s">
        <v>44</v>
      </c>
      <c r="M45" s="231">
        <f>250*8</f>
        <v>2000</v>
      </c>
      <c r="N45" s="232"/>
      <c r="P45" s="44"/>
      <c r="Q45" s="6"/>
    </row>
    <row r="46" spans="1:18">
      <c r="A46" s="5"/>
      <c r="B46" s="5" t="s">
        <v>45</v>
      </c>
      <c r="C46" s="6"/>
      <c r="D46" s="6"/>
      <c r="E46" s="34"/>
      <c r="F46" s="233">
        <v>0</v>
      </c>
      <c r="G46" s="234"/>
      <c r="H46" s="43"/>
      <c r="I46" s="43"/>
      <c r="J46" s="43"/>
      <c r="K46" s="6" t="s">
        <v>46</v>
      </c>
      <c r="L46" s="34"/>
      <c r="M46" s="186">
        <f>M43+M42+M40+M44+M45</f>
        <v>16050</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16050</v>
      </c>
      <c r="G56" s="242"/>
      <c r="H56" s="6"/>
      <c r="I56" s="58"/>
      <c r="J56" s="31"/>
      <c r="K56" s="31"/>
      <c r="L56" s="31"/>
      <c r="M56" s="31"/>
      <c r="N56" s="59"/>
      <c r="P56" s="44"/>
      <c r="Q56" s="6"/>
    </row>
    <row r="57" spans="1:17" ht="12" thickBot="1">
      <c r="A57" s="5"/>
      <c r="B57" s="60" t="s">
        <v>49</v>
      </c>
      <c r="C57" s="30"/>
      <c r="D57" s="30"/>
      <c r="E57" s="61"/>
      <c r="F57" s="243">
        <f>+F55+F56</f>
        <v>16050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5"/>
      <c r="D59" s="15"/>
      <c r="E59" s="15"/>
      <c r="F59" s="15"/>
      <c r="G59" s="15"/>
      <c r="H59" s="6"/>
      <c r="I59" s="15"/>
      <c r="J59" s="15"/>
      <c r="K59" s="15"/>
      <c r="L59" s="15"/>
      <c r="M59" s="15"/>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88</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89</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V78"/>
  <sheetViews>
    <sheetView zoomScaleNormal="100" workbookViewId="0">
      <selection activeCell="B17" sqref="B17:N17"/>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6</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3</v>
      </c>
      <c r="K8" s="15" t="s">
        <v>6</v>
      </c>
      <c r="L8" s="184" t="s">
        <v>16</v>
      </c>
      <c r="M8" s="184"/>
      <c r="N8" s="13">
        <v>2019</v>
      </c>
    </row>
    <row r="9" spans="1:22">
      <c r="A9" s="5"/>
      <c r="B9" s="5"/>
      <c r="C9" s="6"/>
      <c r="D9" s="6"/>
      <c r="E9" s="6"/>
      <c r="F9" s="6"/>
      <c r="G9" s="6"/>
      <c r="H9" s="6"/>
      <c r="I9" s="6"/>
      <c r="J9" s="6"/>
      <c r="K9" s="185" t="s">
        <v>8</v>
      </c>
      <c r="L9" s="185"/>
      <c r="M9" s="186">
        <f>M46</f>
        <v>2518.4</v>
      </c>
      <c r="N9" s="187"/>
    </row>
    <row r="10" spans="1:22" ht="13.5" customHeight="1">
      <c r="A10" s="5"/>
      <c r="B10" s="5" t="s">
        <v>9</v>
      </c>
      <c r="C10" s="6"/>
      <c r="D10" s="6"/>
      <c r="E10" s="6"/>
      <c r="F10" s="6"/>
      <c r="G10" s="6"/>
      <c r="H10" s="6"/>
      <c r="I10" s="6"/>
      <c r="J10" s="6"/>
      <c r="K10" s="6"/>
      <c r="L10" s="6"/>
      <c r="M10" s="6"/>
      <c r="N10" s="13"/>
    </row>
    <row r="11" spans="1:22">
      <c r="A11" s="17"/>
      <c r="B11" s="176">
        <f>$M$9</f>
        <v>2518.4</v>
      </c>
      <c r="C11" s="177"/>
      <c r="D11" s="178" t="s">
        <v>91</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92</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8">
        <v>6</v>
      </c>
      <c r="F16" s="15" t="s">
        <v>6</v>
      </c>
      <c r="G16" s="184" t="s">
        <v>16</v>
      </c>
      <c r="H16" s="184"/>
      <c r="I16" s="15" t="s">
        <v>14</v>
      </c>
      <c r="J16" s="18">
        <v>6</v>
      </c>
      <c r="K16" s="1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
      <c r="F23" s="184" t="s">
        <v>28</v>
      </c>
      <c r="G23" s="184"/>
      <c r="H23" s="6"/>
      <c r="I23" s="6"/>
      <c r="J23" s="11"/>
      <c r="K23" s="6"/>
      <c r="L23" s="6"/>
      <c r="M23" s="6"/>
      <c r="N23" s="13"/>
    </row>
    <row r="24" spans="1:22">
      <c r="A24" s="5"/>
      <c r="B24" s="5" t="s">
        <v>29</v>
      </c>
      <c r="C24" s="6"/>
      <c r="D24" s="23"/>
      <c r="E24" s="15" t="s">
        <v>30</v>
      </c>
      <c r="F24" s="209"/>
      <c r="G24" s="210"/>
      <c r="H24" s="6" t="s">
        <v>31</v>
      </c>
      <c r="I24" s="6"/>
      <c r="J24" s="24"/>
      <c r="K24" s="6"/>
      <c r="L24" s="6"/>
      <c r="M24" s="211"/>
      <c r="N24" s="212"/>
    </row>
    <row r="25" spans="1:22">
      <c r="A25" s="5"/>
      <c r="B25" s="5" t="s">
        <v>29</v>
      </c>
      <c r="C25" s="6"/>
      <c r="D25" s="23">
        <v>1</v>
      </c>
      <c r="E25" s="15" t="s">
        <v>30</v>
      </c>
      <c r="F25" s="213">
        <v>1200</v>
      </c>
      <c r="G25" s="213"/>
      <c r="H25" s="6" t="s">
        <v>32</v>
      </c>
      <c r="I25" s="6"/>
      <c r="J25" s="11"/>
      <c r="K25" s="6" t="s">
        <v>33</v>
      </c>
      <c r="L25" s="6"/>
      <c r="M25" s="221">
        <f>D24*F24+D25*F25</f>
        <v>1200</v>
      </c>
      <c r="N25" s="222"/>
    </row>
    <row r="26" spans="1:22">
      <c r="A26" s="5"/>
      <c r="B26" s="22" t="s">
        <v>34</v>
      </c>
      <c r="C26" s="6"/>
      <c r="D26" s="25"/>
      <c r="E26" s="15"/>
      <c r="F26" s="215"/>
      <c r="G26" s="215"/>
      <c r="H26" s="6"/>
      <c r="I26" s="6"/>
      <c r="J26" s="6"/>
      <c r="K26" s="6"/>
      <c r="L26" s="6"/>
      <c r="M26" s="216"/>
      <c r="N26" s="217"/>
    </row>
    <row r="27" spans="1:22" ht="12">
      <c r="A27" s="5"/>
      <c r="B27" s="5" t="s">
        <v>6</v>
      </c>
      <c r="C27" s="184" t="s">
        <v>35</v>
      </c>
      <c r="D27" s="184"/>
      <c r="E27" s="184"/>
      <c r="F27" s="15" t="s">
        <v>30</v>
      </c>
      <c r="G27" s="184" t="s">
        <v>83</v>
      </c>
      <c r="H27" s="184"/>
      <c r="I27" s="184"/>
      <c r="J27" s="27">
        <v>362</v>
      </c>
      <c r="K27" s="6" t="s">
        <v>36</v>
      </c>
      <c r="L27" s="6"/>
      <c r="M27" s="218"/>
      <c r="N27" s="219"/>
    </row>
    <row r="28" spans="1:22">
      <c r="A28" s="5"/>
      <c r="B28" s="5" t="s">
        <v>6</v>
      </c>
      <c r="C28" s="184" t="s">
        <v>83</v>
      </c>
      <c r="D28" s="184"/>
      <c r="E28" s="184"/>
      <c r="F28" s="28" t="s">
        <v>30</v>
      </c>
      <c r="G28" s="184" t="s">
        <v>82</v>
      </c>
      <c r="H28" s="184"/>
      <c r="I28" s="184"/>
      <c r="J28" s="27">
        <v>26</v>
      </c>
      <c r="K28" s="6" t="s">
        <v>36</v>
      </c>
      <c r="L28" s="6"/>
      <c r="M28" s="6"/>
      <c r="N28" s="29"/>
    </row>
    <row r="29" spans="1:22">
      <c r="A29" s="5"/>
      <c r="B29" s="5" t="s">
        <v>6</v>
      </c>
      <c r="C29" s="184" t="s">
        <v>90</v>
      </c>
      <c r="D29" s="184"/>
      <c r="E29" s="184"/>
      <c r="F29" s="15" t="s">
        <v>30</v>
      </c>
      <c r="G29" s="184" t="s">
        <v>35</v>
      </c>
      <c r="H29" s="184"/>
      <c r="I29" s="184"/>
      <c r="J29" s="27">
        <v>336</v>
      </c>
      <c r="K29" s="6" t="s">
        <v>36</v>
      </c>
      <c r="L29" s="6"/>
      <c r="M29" s="6"/>
      <c r="N29" s="13"/>
    </row>
    <row r="30" spans="1:22">
      <c r="A30" s="5"/>
      <c r="B30" s="5" t="s">
        <v>6</v>
      </c>
      <c r="C30" s="184" t="s">
        <v>37</v>
      </c>
      <c r="D30" s="184"/>
      <c r="E30" s="184"/>
      <c r="F30" s="28" t="s">
        <v>30</v>
      </c>
      <c r="G30" s="184" t="s">
        <v>37</v>
      </c>
      <c r="H30" s="184"/>
      <c r="I30" s="184"/>
      <c r="J30" s="27">
        <v>100</v>
      </c>
      <c r="K30" s="6" t="s">
        <v>36</v>
      </c>
      <c r="L30" s="6"/>
      <c r="M30" s="6"/>
      <c r="N30" s="13"/>
    </row>
    <row r="31" spans="1:22" ht="11.25" customHeight="1">
      <c r="A31" s="5"/>
      <c r="B31" s="5" t="s">
        <v>6</v>
      </c>
      <c r="C31" s="184"/>
      <c r="D31" s="184"/>
      <c r="E31" s="184"/>
      <c r="F31" s="15"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 t="s">
        <v>30</v>
      </c>
      <c r="G36" s="207"/>
      <c r="H36" s="207"/>
      <c r="I36" s="207"/>
      <c r="J36" s="31"/>
      <c r="K36" s="6" t="s">
        <v>36</v>
      </c>
      <c r="L36" s="6"/>
      <c r="M36" s="6"/>
      <c r="N36" s="13"/>
    </row>
    <row r="37" spans="1:18">
      <c r="A37" s="5"/>
      <c r="B37" s="5"/>
      <c r="C37" s="207"/>
      <c r="D37" s="207"/>
      <c r="E37" s="207"/>
      <c r="F37" s="15" t="s">
        <v>30</v>
      </c>
      <c r="G37" s="207"/>
      <c r="H37" s="207"/>
      <c r="I37" s="207"/>
      <c r="J37" s="31"/>
      <c r="K37" s="6" t="s">
        <v>36</v>
      </c>
      <c r="L37" s="6"/>
      <c r="M37" s="6"/>
      <c r="N37" s="13"/>
    </row>
    <row r="38" spans="1:18">
      <c r="A38" s="5"/>
      <c r="B38" s="5"/>
      <c r="C38" s="207"/>
      <c r="D38" s="207"/>
      <c r="E38" s="207"/>
      <c r="F38" s="15" t="s">
        <v>30</v>
      </c>
      <c r="G38" s="207"/>
      <c r="H38" s="207"/>
      <c r="I38" s="207"/>
      <c r="J38" s="31"/>
      <c r="K38" s="6" t="s">
        <v>36</v>
      </c>
      <c r="L38" s="6"/>
      <c r="M38" s="6"/>
      <c r="N38" s="13"/>
    </row>
    <row r="39" spans="1:18">
      <c r="A39" s="5"/>
      <c r="B39" s="5"/>
      <c r="C39" s="207"/>
      <c r="D39" s="207"/>
      <c r="E39" s="207"/>
      <c r="F39" s="15" t="s">
        <v>30</v>
      </c>
      <c r="G39" s="207"/>
      <c r="H39" s="207"/>
      <c r="I39" s="207"/>
      <c r="J39" s="31"/>
      <c r="K39" s="6" t="s">
        <v>36</v>
      </c>
      <c r="L39" s="6"/>
      <c r="M39" s="32"/>
      <c r="N39" s="33"/>
    </row>
    <row r="40" spans="1:18">
      <c r="A40" s="5"/>
      <c r="B40" s="5"/>
      <c r="C40" s="207"/>
      <c r="D40" s="207"/>
      <c r="E40" s="207"/>
      <c r="F40" s="15" t="s">
        <v>30</v>
      </c>
      <c r="G40" s="207"/>
      <c r="H40" s="207"/>
      <c r="I40" s="207"/>
      <c r="J40" s="31"/>
      <c r="K40" s="6" t="s">
        <v>36</v>
      </c>
      <c r="L40" s="34"/>
      <c r="M40" s="221">
        <f>M25</f>
        <v>1200</v>
      </c>
      <c r="N40" s="222"/>
    </row>
    <row r="41" spans="1:18">
      <c r="A41" s="5"/>
      <c r="B41" s="5"/>
      <c r="C41" s="207"/>
      <c r="D41" s="207"/>
      <c r="E41" s="207"/>
      <c r="F41" s="1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824</v>
      </c>
      <c r="K43" s="42"/>
      <c r="L43" s="43" t="s">
        <v>34</v>
      </c>
      <c r="M43" s="209">
        <f>J43*J44</f>
        <v>1318.4</v>
      </c>
      <c r="N43" s="220"/>
      <c r="P43" s="44"/>
      <c r="Q43" s="6"/>
    </row>
    <row r="44" spans="1:18">
      <c r="A44" s="5"/>
      <c r="B44" s="5"/>
      <c r="C44" s="7"/>
      <c r="D44" s="6"/>
      <c r="E44" s="6"/>
      <c r="F44" s="6"/>
      <c r="G44" s="45"/>
      <c r="I44" s="9" t="s">
        <v>42</v>
      </c>
      <c r="J44" s="46">
        <v>1.6</v>
      </c>
      <c r="K44" s="42"/>
      <c r="L44" s="43" t="s">
        <v>43</v>
      </c>
      <c r="M44" s="209"/>
      <c r="N44" s="220"/>
      <c r="P44" s="44"/>
      <c r="Q44" s="6"/>
    </row>
    <row r="45" spans="1:18">
      <c r="A45" s="5"/>
      <c r="B45" s="5"/>
      <c r="C45" s="7"/>
      <c r="D45" s="6"/>
      <c r="E45" s="6"/>
      <c r="F45" s="6"/>
      <c r="G45" s="45"/>
      <c r="H45" s="47"/>
      <c r="I45" s="47"/>
      <c r="J45" s="42"/>
      <c r="K45" s="42"/>
      <c r="L45" s="43" t="s">
        <v>44</v>
      </c>
      <c r="M45" s="231"/>
      <c r="N45" s="232"/>
      <c r="P45" s="44"/>
      <c r="Q45" s="6"/>
    </row>
    <row r="46" spans="1:18">
      <c r="A46" s="5"/>
      <c r="B46" s="5" t="s">
        <v>45</v>
      </c>
      <c r="C46" s="6"/>
      <c r="D46" s="6"/>
      <c r="E46" s="34"/>
      <c r="F46" s="233">
        <v>0</v>
      </c>
      <c r="G46" s="234"/>
      <c r="H46" s="43"/>
      <c r="I46" s="43"/>
      <c r="J46" s="43"/>
      <c r="K46" s="6" t="s">
        <v>46</v>
      </c>
      <c r="L46" s="34"/>
      <c r="M46" s="186">
        <f>M43+M42+M40+M44+M45</f>
        <v>2518.4</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2518.4</v>
      </c>
      <c r="G56" s="242"/>
      <c r="H56" s="6"/>
      <c r="I56" s="58"/>
      <c r="J56" s="31"/>
      <c r="K56" s="31"/>
      <c r="L56" s="31"/>
      <c r="M56" s="31"/>
      <c r="N56" s="59"/>
      <c r="P56" s="44"/>
      <c r="Q56" s="6"/>
    </row>
    <row r="57" spans="1:17" ht="12" thickBot="1">
      <c r="A57" s="5"/>
      <c r="B57" s="60" t="s">
        <v>49</v>
      </c>
      <c r="C57" s="30"/>
      <c r="D57" s="30"/>
      <c r="E57" s="61"/>
      <c r="F57" s="243">
        <f>+F55+F56</f>
        <v>2518.4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5"/>
      <c r="D59" s="15"/>
      <c r="E59" s="15"/>
      <c r="F59" s="15"/>
      <c r="G59" s="15"/>
      <c r="H59" s="6"/>
      <c r="I59" s="15"/>
      <c r="J59" s="15"/>
      <c r="K59" s="15"/>
      <c r="L59" s="15"/>
      <c r="M59" s="15"/>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88</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89</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V78"/>
  <sheetViews>
    <sheetView topLeftCell="A7" zoomScaleNormal="100" workbookViewId="0">
      <selection activeCell="C32" sqref="C32:E3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59</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55"/>
      <c r="M4" s="155"/>
      <c r="N4" s="10" t="s">
        <v>2</v>
      </c>
    </row>
    <row r="5" spans="1:22">
      <c r="A5" s="5"/>
      <c r="B5" s="5"/>
      <c r="C5" s="6"/>
      <c r="D5" s="6"/>
      <c r="E5" s="6"/>
      <c r="F5" s="6"/>
      <c r="G5" s="11"/>
      <c r="H5" s="6"/>
      <c r="I5" s="6"/>
      <c r="J5" s="6"/>
      <c r="K5" s="6"/>
      <c r="L5" s="155" t="s">
        <v>3</v>
      </c>
      <c r="M5" s="15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24</v>
      </c>
      <c r="K8" s="153" t="s">
        <v>6</v>
      </c>
      <c r="L8" s="184" t="s">
        <v>16</v>
      </c>
      <c r="M8" s="184"/>
      <c r="N8" s="13">
        <v>2019</v>
      </c>
    </row>
    <row r="9" spans="1:22">
      <c r="A9" s="5"/>
      <c r="B9" s="5"/>
      <c r="C9" s="6"/>
      <c r="D9" s="6"/>
      <c r="E9" s="6"/>
      <c r="F9" s="6"/>
      <c r="G9" s="6"/>
      <c r="H9" s="6"/>
      <c r="I9" s="6"/>
      <c r="J9" s="6"/>
      <c r="K9" s="185" t="s">
        <v>8</v>
      </c>
      <c r="L9" s="185"/>
      <c r="M9" s="186">
        <f>M46</f>
        <v>7714</v>
      </c>
      <c r="N9" s="187"/>
    </row>
    <row r="10" spans="1:22" ht="13.5" customHeight="1">
      <c r="A10" s="5"/>
      <c r="B10" s="5" t="s">
        <v>9</v>
      </c>
      <c r="C10" s="6"/>
      <c r="D10" s="6"/>
      <c r="E10" s="6"/>
      <c r="F10" s="6"/>
      <c r="G10" s="6"/>
      <c r="H10" s="6"/>
      <c r="I10" s="6"/>
      <c r="J10" s="6"/>
      <c r="K10" s="6"/>
      <c r="L10" s="6"/>
      <c r="M10" s="6"/>
      <c r="N10" s="13"/>
    </row>
    <row r="11" spans="1:22">
      <c r="A11" s="158"/>
      <c r="B11" s="176">
        <f>$M$9</f>
        <v>7714</v>
      </c>
      <c r="C11" s="177"/>
      <c r="D11" s="178" t="s">
        <v>255</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242</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56">
        <v>26</v>
      </c>
      <c r="F16" s="153" t="s">
        <v>6</v>
      </c>
      <c r="G16" s="184" t="s">
        <v>16</v>
      </c>
      <c r="H16" s="184"/>
      <c r="I16" s="153" t="s">
        <v>14</v>
      </c>
      <c r="J16" s="156">
        <v>28</v>
      </c>
      <c r="K16" s="15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3"/>
      <c r="F23" s="184" t="s">
        <v>28</v>
      </c>
      <c r="G23" s="184"/>
      <c r="H23" s="6"/>
      <c r="I23" s="6"/>
      <c r="J23" s="11"/>
      <c r="K23" s="6"/>
      <c r="L23" s="6"/>
      <c r="M23" s="6"/>
      <c r="N23" s="13"/>
    </row>
    <row r="24" spans="1:22">
      <c r="A24" s="5"/>
      <c r="B24" s="5" t="s">
        <v>29</v>
      </c>
      <c r="C24" s="6"/>
      <c r="D24" s="23">
        <v>3</v>
      </c>
      <c r="E24" s="153" t="s">
        <v>30</v>
      </c>
      <c r="F24" s="209">
        <v>1120</v>
      </c>
      <c r="G24" s="210"/>
      <c r="H24" s="6" t="s">
        <v>31</v>
      </c>
      <c r="I24" s="6"/>
      <c r="J24" s="24"/>
      <c r="K24" s="6"/>
      <c r="L24" s="6"/>
      <c r="M24" s="211"/>
      <c r="N24" s="212"/>
    </row>
    <row r="25" spans="1:22">
      <c r="A25" s="5"/>
      <c r="B25" s="5" t="s">
        <v>29</v>
      </c>
      <c r="C25" s="6"/>
      <c r="D25" s="23"/>
      <c r="E25" s="153" t="s">
        <v>30</v>
      </c>
      <c r="F25" s="213"/>
      <c r="G25" s="213"/>
      <c r="H25" s="6" t="s">
        <v>32</v>
      </c>
      <c r="I25" s="6"/>
      <c r="J25" s="11"/>
      <c r="K25" s="6" t="s">
        <v>33</v>
      </c>
      <c r="L25" s="6"/>
      <c r="M25" s="214">
        <f>D24*F24+D25*F25</f>
        <v>3360</v>
      </c>
      <c r="N25" s="214"/>
    </row>
    <row r="26" spans="1:22">
      <c r="A26" s="5"/>
      <c r="B26" s="22" t="s">
        <v>34</v>
      </c>
      <c r="C26" s="6"/>
      <c r="D26" s="25"/>
      <c r="E26" s="153"/>
      <c r="F26" s="215"/>
      <c r="G26" s="215"/>
      <c r="H26" s="6"/>
      <c r="I26" s="6"/>
      <c r="J26" s="6"/>
      <c r="K26" s="6"/>
      <c r="L26" s="6"/>
      <c r="M26" s="216"/>
      <c r="N26" s="217"/>
    </row>
    <row r="27" spans="1:22" ht="12">
      <c r="A27" s="5"/>
      <c r="B27" s="5" t="s">
        <v>6</v>
      </c>
      <c r="C27" s="184" t="s">
        <v>35</v>
      </c>
      <c r="D27" s="184"/>
      <c r="E27" s="184"/>
      <c r="F27" s="153" t="s">
        <v>30</v>
      </c>
      <c r="G27" s="184" t="s">
        <v>243</v>
      </c>
      <c r="H27" s="184"/>
      <c r="I27" s="184"/>
      <c r="J27" s="27">
        <v>515</v>
      </c>
      <c r="K27" s="6" t="s">
        <v>36</v>
      </c>
      <c r="L27" s="6"/>
      <c r="M27" s="218"/>
      <c r="N27" s="219"/>
    </row>
    <row r="28" spans="1:22">
      <c r="A28" s="5"/>
      <c r="B28" s="5" t="s">
        <v>6</v>
      </c>
      <c r="C28" s="184" t="s">
        <v>251</v>
      </c>
      <c r="D28" s="184"/>
      <c r="E28" s="184"/>
      <c r="F28" s="28" t="s">
        <v>30</v>
      </c>
      <c r="G28" s="184" t="s">
        <v>144</v>
      </c>
      <c r="H28" s="184"/>
      <c r="I28" s="184"/>
      <c r="J28" s="27">
        <v>515</v>
      </c>
      <c r="K28" s="6" t="s">
        <v>36</v>
      </c>
      <c r="L28" s="6"/>
      <c r="M28" s="6"/>
      <c r="N28" s="29"/>
    </row>
    <row r="29" spans="1:22">
      <c r="A29" s="5"/>
      <c r="B29" s="5" t="s">
        <v>6</v>
      </c>
      <c r="C29" s="184" t="s">
        <v>195</v>
      </c>
      <c r="D29" s="184"/>
      <c r="E29" s="184"/>
      <c r="F29" s="153" t="s">
        <v>30</v>
      </c>
      <c r="G29" s="184" t="s">
        <v>37</v>
      </c>
      <c r="H29" s="184"/>
      <c r="I29" s="184"/>
      <c r="J29" s="27">
        <v>150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5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3" t="s">
        <v>30</v>
      </c>
      <c r="G36" s="207"/>
      <c r="H36" s="207"/>
      <c r="I36" s="207"/>
      <c r="J36" s="31"/>
      <c r="K36" s="6" t="s">
        <v>36</v>
      </c>
      <c r="L36" s="6"/>
      <c r="M36" s="6"/>
      <c r="N36" s="13"/>
    </row>
    <row r="37" spans="1:18">
      <c r="A37" s="5"/>
      <c r="B37" s="5"/>
      <c r="C37" s="207"/>
      <c r="D37" s="207"/>
      <c r="E37" s="207"/>
      <c r="F37" s="153" t="s">
        <v>30</v>
      </c>
      <c r="G37" s="207"/>
      <c r="H37" s="207"/>
      <c r="I37" s="207"/>
      <c r="J37" s="31"/>
      <c r="K37" s="6" t="s">
        <v>36</v>
      </c>
      <c r="L37" s="6"/>
      <c r="M37" s="6"/>
      <c r="N37" s="13"/>
    </row>
    <row r="38" spans="1:18">
      <c r="A38" s="5"/>
      <c r="B38" s="5"/>
      <c r="C38" s="207"/>
      <c r="D38" s="207"/>
      <c r="E38" s="207"/>
      <c r="F38" s="153" t="s">
        <v>30</v>
      </c>
      <c r="G38" s="207"/>
      <c r="H38" s="207"/>
      <c r="I38" s="207"/>
      <c r="J38" s="31"/>
      <c r="K38" s="6" t="s">
        <v>36</v>
      </c>
      <c r="L38" s="6"/>
      <c r="M38" s="6"/>
      <c r="N38" s="13"/>
    </row>
    <row r="39" spans="1:18">
      <c r="A39" s="5"/>
      <c r="B39" s="5"/>
      <c r="C39" s="207"/>
      <c r="D39" s="207"/>
      <c r="E39" s="207"/>
      <c r="F39" s="153" t="s">
        <v>30</v>
      </c>
      <c r="G39" s="207"/>
      <c r="H39" s="207"/>
      <c r="I39" s="207"/>
      <c r="J39" s="31"/>
      <c r="K39" s="6" t="s">
        <v>36</v>
      </c>
      <c r="L39" s="6"/>
      <c r="M39" s="32"/>
      <c r="N39" s="33"/>
    </row>
    <row r="40" spans="1:18">
      <c r="A40" s="5"/>
      <c r="B40" s="5"/>
      <c r="C40" s="207"/>
      <c r="D40" s="207"/>
      <c r="E40" s="207"/>
      <c r="F40" s="153" t="s">
        <v>30</v>
      </c>
      <c r="G40" s="207"/>
      <c r="H40" s="207"/>
      <c r="I40" s="207"/>
      <c r="J40" s="31"/>
      <c r="K40" s="6" t="s">
        <v>36</v>
      </c>
      <c r="L40" s="159"/>
      <c r="M40" s="221">
        <f>M25</f>
        <v>3360</v>
      </c>
      <c r="N40" s="222"/>
    </row>
    <row r="41" spans="1:18">
      <c r="A41" s="5"/>
      <c r="B41" s="5"/>
      <c r="C41" s="207"/>
      <c r="D41" s="207"/>
      <c r="E41" s="207"/>
      <c r="F41" s="15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879*2</f>
        <v>1758</v>
      </c>
      <c r="N42" s="224"/>
      <c r="P42" s="185"/>
      <c r="Q42" s="185"/>
    </row>
    <row r="43" spans="1:18">
      <c r="A43" s="5"/>
      <c r="B43" s="37"/>
      <c r="C43" s="38" t="s">
        <v>41</v>
      </c>
      <c r="D43" s="39"/>
      <c r="E43" s="39"/>
      <c r="F43" s="39"/>
      <c r="G43" s="40"/>
      <c r="H43" s="182"/>
      <c r="I43" s="182"/>
      <c r="J43" s="41">
        <f>SUM(J27:J42)</f>
        <v>1180</v>
      </c>
      <c r="K43" s="42"/>
      <c r="L43" s="154" t="s">
        <v>34</v>
      </c>
      <c r="M43" s="209">
        <f>J43*J44</f>
        <v>2596</v>
      </c>
      <c r="N43" s="220"/>
      <c r="P43" s="44"/>
      <c r="Q43" s="6"/>
    </row>
    <row r="44" spans="1:18">
      <c r="A44" s="5"/>
      <c r="B44" s="5"/>
      <c r="C44" s="7"/>
      <c r="D44" s="6"/>
      <c r="E44" s="6"/>
      <c r="F44" s="6"/>
      <c r="G44" s="45"/>
      <c r="I44" s="155" t="s">
        <v>42</v>
      </c>
      <c r="J44" s="46">
        <v>2.2000000000000002</v>
      </c>
      <c r="K44" s="229" t="s">
        <v>43</v>
      </c>
      <c r="L44" s="230"/>
      <c r="M44" s="209"/>
      <c r="N44" s="220"/>
      <c r="P44" s="44"/>
      <c r="Q44" s="6"/>
    </row>
    <row r="45" spans="1:18">
      <c r="A45" s="5"/>
      <c r="B45" s="5"/>
      <c r="C45" s="7"/>
      <c r="D45" s="6"/>
      <c r="E45" s="6"/>
      <c r="F45" s="6"/>
      <c r="G45" s="45"/>
      <c r="H45" s="47"/>
      <c r="I45" s="47"/>
      <c r="J45" s="42"/>
      <c r="K45" s="42"/>
      <c r="L45" s="154" t="s">
        <v>44</v>
      </c>
      <c r="M45" s="231"/>
      <c r="N45" s="232"/>
      <c r="P45" s="44"/>
      <c r="Q45" s="6"/>
    </row>
    <row r="46" spans="1:18">
      <c r="A46" s="5"/>
      <c r="B46" s="5" t="s">
        <v>45</v>
      </c>
      <c r="C46" s="6"/>
      <c r="D46" s="6"/>
      <c r="E46" s="159"/>
      <c r="F46" s="233">
        <v>0</v>
      </c>
      <c r="G46" s="234"/>
      <c r="H46" s="154"/>
      <c r="I46" s="154"/>
      <c r="J46" s="154"/>
      <c r="K46" s="6" t="s">
        <v>46</v>
      </c>
      <c r="L46" s="159"/>
      <c r="M46" s="186">
        <f>M43+M42+M40+M44+M45</f>
        <v>7714</v>
      </c>
      <c r="N46" s="187"/>
      <c r="O46" s="48"/>
      <c r="P46" s="44"/>
      <c r="Q46" s="11"/>
    </row>
    <row r="47" spans="1:18">
      <c r="A47" s="5"/>
      <c r="B47" s="5" t="s">
        <v>47</v>
      </c>
      <c r="C47" s="6"/>
      <c r="D47" s="6"/>
      <c r="E47" s="159"/>
      <c r="F47" s="225">
        <v>0</v>
      </c>
      <c r="G47" s="226"/>
      <c r="H47" s="154"/>
      <c r="I47" s="154"/>
      <c r="J47" s="154"/>
      <c r="K47" s="6" t="s">
        <v>48</v>
      </c>
      <c r="L47" s="159"/>
      <c r="M47" s="186"/>
      <c r="N47" s="187"/>
      <c r="P47" s="44"/>
      <c r="Q47" s="11"/>
    </row>
    <row r="48" spans="1:18">
      <c r="A48" s="5"/>
      <c r="B48" s="5" t="s">
        <v>49</v>
      </c>
      <c r="C48" s="6"/>
      <c r="D48" s="6"/>
      <c r="E48" s="159"/>
      <c r="F48" s="237">
        <f>SUM(F46:G47)</f>
        <v>0</v>
      </c>
      <c r="G48" s="238"/>
      <c r="H48" s="154"/>
      <c r="I48" s="154"/>
      <c r="J48" s="154"/>
      <c r="K48" s="6"/>
      <c r="L48" s="159"/>
      <c r="M48" s="49"/>
      <c r="N48" s="50"/>
      <c r="P48" s="44"/>
      <c r="Q48" s="51"/>
    </row>
    <row r="49" spans="1:17">
      <c r="A49" s="5"/>
      <c r="B49" s="5" t="s">
        <v>50</v>
      </c>
      <c r="C49" s="6"/>
      <c r="D49" s="6"/>
      <c r="E49" s="159"/>
      <c r="F49" s="225">
        <v>0</v>
      </c>
      <c r="G49" s="226"/>
      <c r="H49" s="154"/>
      <c r="I49" s="154"/>
      <c r="J49" s="154"/>
      <c r="K49" s="6"/>
      <c r="L49" s="159"/>
      <c r="M49" s="49"/>
      <c r="N49" s="50"/>
      <c r="P49" s="44"/>
      <c r="Q49" s="11"/>
    </row>
    <row r="50" spans="1:17">
      <c r="A50" s="5"/>
      <c r="B50" s="5" t="s">
        <v>49</v>
      </c>
      <c r="C50" s="6"/>
      <c r="D50" s="6"/>
      <c r="E50" s="159"/>
      <c r="F50" s="237">
        <f>SUM(F48:G49)</f>
        <v>0</v>
      </c>
      <c r="G50" s="238"/>
      <c r="H50" s="154"/>
      <c r="I50" s="154"/>
      <c r="J50" s="154"/>
      <c r="K50" s="6"/>
      <c r="L50" s="159"/>
      <c r="M50" s="49"/>
      <c r="N50" s="50"/>
      <c r="P50" s="44"/>
      <c r="Q50" s="11"/>
    </row>
    <row r="51" spans="1:17">
      <c r="A51" s="5"/>
      <c r="B51" s="5" t="s">
        <v>34</v>
      </c>
      <c r="C51" s="6"/>
      <c r="D51" s="6"/>
      <c r="E51" s="159"/>
      <c r="F51" s="233">
        <v>0</v>
      </c>
      <c r="G51" s="234"/>
      <c r="H51" s="6"/>
      <c r="I51" s="52" t="s">
        <v>51</v>
      </c>
      <c r="J51" s="39"/>
      <c r="K51" s="39"/>
      <c r="L51" s="39"/>
      <c r="M51" s="39"/>
      <c r="N51" s="53"/>
      <c r="P51" s="44"/>
      <c r="Q51" s="11"/>
    </row>
    <row r="52" spans="1:17">
      <c r="A52" s="5"/>
      <c r="B52" s="5" t="s">
        <v>52</v>
      </c>
      <c r="C52" s="6"/>
      <c r="D52" s="6"/>
      <c r="E52" s="159"/>
      <c r="F52" s="225">
        <v>0</v>
      </c>
      <c r="G52" s="226"/>
      <c r="H52" s="6"/>
      <c r="I52" s="54"/>
      <c r="J52" s="55"/>
      <c r="K52" s="55"/>
      <c r="L52" s="55"/>
      <c r="M52" s="55"/>
      <c r="N52" s="56"/>
      <c r="P52" s="6"/>
      <c r="Q52" s="6"/>
    </row>
    <row r="53" spans="1:17">
      <c r="A53" s="5"/>
      <c r="B53" s="5" t="s">
        <v>44</v>
      </c>
      <c r="C53" s="6"/>
      <c r="D53" s="6"/>
      <c r="E53" s="159" t="s">
        <v>53</v>
      </c>
      <c r="F53" s="225">
        <v>0</v>
      </c>
      <c r="G53" s="226"/>
      <c r="H53" s="6"/>
      <c r="I53" s="54"/>
      <c r="J53" s="55"/>
      <c r="K53" s="55"/>
      <c r="L53" s="55"/>
      <c r="M53" s="55"/>
      <c r="N53" s="56"/>
      <c r="P53" s="6"/>
      <c r="Q53" s="6"/>
    </row>
    <row r="54" spans="1:17">
      <c r="A54" s="5"/>
      <c r="B54" s="5" t="s">
        <v>54</v>
      </c>
      <c r="C54" s="6"/>
      <c r="D54" s="6"/>
      <c r="E54" s="159"/>
      <c r="F54" s="225">
        <v>0</v>
      </c>
      <c r="G54" s="226"/>
      <c r="H54" s="57"/>
      <c r="I54" s="54"/>
      <c r="J54" s="55"/>
      <c r="K54" s="55"/>
      <c r="L54" s="55"/>
      <c r="M54" s="55"/>
      <c r="N54" s="56"/>
      <c r="P54" s="185"/>
      <c r="Q54" s="185"/>
    </row>
    <row r="55" spans="1:17">
      <c r="A55" s="5"/>
      <c r="B55" s="5" t="s">
        <v>48</v>
      </c>
      <c r="C55" s="6"/>
      <c r="D55" s="6"/>
      <c r="E55" s="159"/>
      <c r="F55" s="239">
        <f>SUM(F50:G54)</f>
        <v>0</v>
      </c>
      <c r="G55" s="240"/>
      <c r="H55" s="6"/>
      <c r="I55" s="54"/>
      <c r="J55" s="55"/>
      <c r="K55" s="55"/>
      <c r="L55" s="55"/>
      <c r="M55" s="55"/>
      <c r="N55" s="56"/>
      <c r="P55" s="44"/>
      <c r="Q55" s="6"/>
    </row>
    <row r="56" spans="1:17">
      <c r="A56" s="5"/>
      <c r="B56" s="5" t="s">
        <v>55</v>
      </c>
      <c r="C56" s="6"/>
      <c r="D56" s="6"/>
      <c r="E56" s="159"/>
      <c r="F56" s="241">
        <f>+M46-F55</f>
        <v>7714</v>
      </c>
      <c r="G56" s="242"/>
      <c r="H56" s="6"/>
      <c r="I56" s="58"/>
      <c r="J56" s="31"/>
      <c r="K56" s="31"/>
      <c r="L56" s="31"/>
      <c r="M56" s="31"/>
      <c r="N56" s="59"/>
      <c r="P56" s="44"/>
      <c r="Q56" s="6"/>
    </row>
    <row r="57" spans="1:17" ht="12" thickBot="1">
      <c r="A57" s="5"/>
      <c r="B57" s="60" t="s">
        <v>49</v>
      </c>
      <c r="C57" s="30"/>
      <c r="D57" s="30"/>
      <c r="E57" s="61"/>
      <c r="F57" s="243">
        <f>+F55+F56</f>
        <v>7714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52"/>
      <c r="C59" s="153"/>
      <c r="D59" s="153"/>
      <c r="E59" s="153"/>
      <c r="F59" s="153"/>
      <c r="G59" s="153"/>
      <c r="H59" s="6"/>
      <c r="I59" s="153"/>
      <c r="J59" s="153"/>
      <c r="K59" s="153"/>
      <c r="L59" s="153"/>
      <c r="M59" s="153"/>
      <c r="N59" s="15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110</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V78"/>
  <sheetViews>
    <sheetView zoomScaleNormal="100" workbookViewId="0">
      <selection activeCell="B17" sqref="B17:N17"/>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5</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3</v>
      </c>
      <c r="K8" s="15" t="s">
        <v>6</v>
      </c>
      <c r="L8" s="184" t="s">
        <v>16</v>
      </c>
      <c r="M8" s="184"/>
      <c r="N8" s="13">
        <v>2019</v>
      </c>
    </row>
    <row r="9" spans="1:22">
      <c r="A9" s="5"/>
      <c r="B9" s="5"/>
      <c r="C9" s="6"/>
      <c r="D9" s="6"/>
      <c r="E9" s="6"/>
      <c r="F9" s="6"/>
      <c r="G9" s="6"/>
      <c r="H9" s="6"/>
      <c r="I9" s="6"/>
      <c r="J9" s="6"/>
      <c r="K9" s="185" t="s">
        <v>8</v>
      </c>
      <c r="L9" s="185"/>
      <c r="M9" s="186">
        <f>M46</f>
        <v>880</v>
      </c>
      <c r="N9" s="187"/>
    </row>
    <row r="10" spans="1:22" ht="13.5" customHeight="1">
      <c r="A10" s="5"/>
      <c r="B10" s="5" t="s">
        <v>9</v>
      </c>
      <c r="C10" s="6"/>
      <c r="D10" s="6"/>
      <c r="E10" s="6"/>
      <c r="F10" s="6"/>
      <c r="G10" s="6"/>
      <c r="H10" s="6"/>
      <c r="I10" s="6"/>
      <c r="J10" s="6"/>
      <c r="K10" s="6"/>
      <c r="L10" s="6"/>
      <c r="M10" s="6"/>
      <c r="N10" s="13"/>
    </row>
    <row r="11" spans="1:22">
      <c r="A11" s="17"/>
      <c r="B11" s="176">
        <f>$M$9</f>
        <v>880</v>
      </c>
      <c r="C11" s="177"/>
      <c r="D11" s="178" t="s">
        <v>87</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81</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8">
        <v>6</v>
      </c>
      <c r="F16" s="15" t="s">
        <v>6</v>
      </c>
      <c r="G16" s="184" t="s">
        <v>16</v>
      </c>
      <c r="H16" s="184"/>
      <c r="I16" s="15" t="s">
        <v>14</v>
      </c>
      <c r="J16" s="18">
        <v>6</v>
      </c>
      <c r="K16" s="1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
      <c r="F23" s="184" t="s">
        <v>28</v>
      </c>
      <c r="G23" s="184"/>
      <c r="H23" s="6"/>
      <c r="I23" s="6"/>
      <c r="J23" s="11"/>
      <c r="K23" s="6"/>
      <c r="L23" s="6"/>
      <c r="M23" s="6"/>
      <c r="N23" s="13"/>
    </row>
    <row r="24" spans="1:22">
      <c r="A24" s="5"/>
      <c r="B24" s="5" t="s">
        <v>29</v>
      </c>
      <c r="C24" s="6"/>
      <c r="D24" s="23"/>
      <c r="E24" s="15" t="s">
        <v>30</v>
      </c>
      <c r="F24" s="209"/>
      <c r="G24" s="210"/>
      <c r="H24" s="6" t="s">
        <v>31</v>
      </c>
      <c r="I24" s="6"/>
      <c r="J24" s="24"/>
      <c r="K24" s="6"/>
      <c r="L24" s="6"/>
      <c r="M24" s="211"/>
      <c r="N24" s="212"/>
    </row>
    <row r="25" spans="1:22">
      <c r="A25" s="5"/>
      <c r="B25" s="5" t="s">
        <v>29</v>
      </c>
      <c r="C25" s="6"/>
      <c r="D25" s="23">
        <v>1</v>
      </c>
      <c r="E25" s="15" t="s">
        <v>30</v>
      </c>
      <c r="F25" s="213">
        <v>880</v>
      </c>
      <c r="G25" s="213"/>
      <c r="H25" s="6" t="s">
        <v>32</v>
      </c>
      <c r="I25" s="6"/>
      <c r="J25" s="11"/>
      <c r="K25" s="6" t="s">
        <v>33</v>
      </c>
      <c r="L25" s="6"/>
      <c r="M25" s="221">
        <f>D24*F24+D25*F25</f>
        <v>880</v>
      </c>
      <c r="N25" s="222"/>
    </row>
    <row r="26" spans="1:22">
      <c r="A26" s="5"/>
      <c r="B26" s="22" t="s">
        <v>34</v>
      </c>
      <c r="C26" s="6"/>
      <c r="D26" s="25"/>
      <c r="E26" s="15"/>
      <c r="F26" s="215"/>
      <c r="G26" s="215"/>
      <c r="H26" s="6"/>
      <c r="I26" s="6"/>
      <c r="J26" s="6"/>
      <c r="K26" s="6"/>
      <c r="L26" s="6"/>
      <c r="M26" s="216"/>
      <c r="N26" s="217"/>
    </row>
    <row r="27" spans="1:22" ht="12">
      <c r="A27" s="5"/>
      <c r="B27" s="5" t="s">
        <v>6</v>
      </c>
      <c r="C27" s="184" t="s">
        <v>35</v>
      </c>
      <c r="D27" s="184"/>
      <c r="E27" s="184"/>
      <c r="F27" s="15" t="s">
        <v>30</v>
      </c>
      <c r="G27" s="184" t="s">
        <v>82</v>
      </c>
      <c r="H27" s="184"/>
      <c r="I27" s="184"/>
      <c r="J27" s="27"/>
      <c r="K27" s="6" t="s">
        <v>36</v>
      </c>
      <c r="L27" s="6"/>
      <c r="M27" s="218"/>
      <c r="N27" s="219"/>
    </row>
    <row r="28" spans="1:22">
      <c r="A28" s="5"/>
      <c r="B28" s="5" t="s">
        <v>6</v>
      </c>
      <c r="C28" s="184" t="s">
        <v>82</v>
      </c>
      <c r="D28" s="184"/>
      <c r="E28" s="184"/>
      <c r="F28" s="28" t="s">
        <v>30</v>
      </c>
      <c r="G28" s="184" t="s">
        <v>83</v>
      </c>
      <c r="H28" s="184"/>
      <c r="I28" s="184"/>
      <c r="J28" s="27"/>
      <c r="K28" s="6" t="s">
        <v>36</v>
      </c>
      <c r="L28" s="6"/>
      <c r="M28" s="6"/>
      <c r="N28" s="29"/>
    </row>
    <row r="29" spans="1:22">
      <c r="A29" s="5"/>
      <c r="B29" s="5" t="s">
        <v>6</v>
      </c>
      <c r="C29" s="184" t="s">
        <v>83</v>
      </c>
      <c r="D29" s="184"/>
      <c r="E29" s="184"/>
      <c r="F29" s="15" t="s">
        <v>30</v>
      </c>
      <c r="G29" s="184" t="s">
        <v>82</v>
      </c>
      <c r="H29" s="184"/>
      <c r="I29" s="184"/>
      <c r="J29" s="27"/>
      <c r="K29" s="6" t="s">
        <v>36</v>
      </c>
      <c r="L29" s="6"/>
      <c r="M29" s="6"/>
      <c r="N29" s="13"/>
    </row>
    <row r="30" spans="1:22">
      <c r="A30" s="5"/>
      <c r="B30" s="5" t="s">
        <v>6</v>
      </c>
      <c r="C30" s="184" t="s">
        <v>82</v>
      </c>
      <c r="D30" s="184"/>
      <c r="E30" s="184"/>
      <c r="F30" s="28" t="s">
        <v>30</v>
      </c>
      <c r="G30" s="184" t="s">
        <v>35</v>
      </c>
      <c r="H30" s="184"/>
      <c r="I30" s="184"/>
      <c r="J30" s="27"/>
      <c r="K30" s="6" t="s">
        <v>36</v>
      </c>
      <c r="L30" s="6"/>
      <c r="M30" s="6"/>
      <c r="N30" s="13"/>
    </row>
    <row r="31" spans="1:22" ht="11.25" customHeight="1">
      <c r="A31" s="5"/>
      <c r="B31" s="5" t="s">
        <v>6</v>
      </c>
      <c r="C31" s="184" t="s">
        <v>37</v>
      </c>
      <c r="D31" s="184"/>
      <c r="E31" s="184"/>
      <c r="F31" s="15" t="s">
        <v>30</v>
      </c>
      <c r="G31" s="184" t="s">
        <v>37</v>
      </c>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 t="s">
        <v>30</v>
      </c>
      <c r="G36" s="207"/>
      <c r="H36" s="207"/>
      <c r="I36" s="207"/>
      <c r="J36" s="31"/>
      <c r="K36" s="6" t="s">
        <v>36</v>
      </c>
      <c r="L36" s="6"/>
      <c r="M36" s="6"/>
      <c r="N36" s="13"/>
    </row>
    <row r="37" spans="1:18">
      <c r="A37" s="5"/>
      <c r="B37" s="5"/>
      <c r="C37" s="207"/>
      <c r="D37" s="207"/>
      <c r="E37" s="207"/>
      <c r="F37" s="15" t="s">
        <v>30</v>
      </c>
      <c r="G37" s="207"/>
      <c r="H37" s="207"/>
      <c r="I37" s="207"/>
      <c r="J37" s="31"/>
      <c r="K37" s="6" t="s">
        <v>36</v>
      </c>
      <c r="L37" s="6"/>
      <c r="M37" s="6"/>
      <c r="N37" s="13"/>
    </row>
    <row r="38" spans="1:18">
      <c r="A38" s="5"/>
      <c r="B38" s="5"/>
      <c r="C38" s="207"/>
      <c r="D38" s="207"/>
      <c r="E38" s="207"/>
      <c r="F38" s="15" t="s">
        <v>30</v>
      </c>
      <c r="G38" s="207"/>
      <c r="H38" s="207"/>
      <c r="I38" s="207"/>
      <c r="J38" s="31"/>
      <c r="K38" s="6" t="s">
        <v>36</v>
      </c>
      <c r="L38" s="6"/>
      <c r="M38" s="6"/>
      <c r="N38" s="13"/>
    </row>
    <row r="39" spans="1:18">
      <c r="A39" s="5"/>
      <c r="B39" s="5"/>
      <c r="C39" s="207"/>
      <c r="D39" s="207"/>
      <c r="E39" s="207"/>
      <c r="F39" s="15" t="s">
        <v>30</v>
      </c>
      <c r="G39" s="207"/>
      <c r="H39" s="207"/>
      <c r="I39" s="207"/>
      <c r="J39" s="31"/>
      <c r="K39" s="6" t="s">
        <v>36</v>
      </c>
      <c r="L39" s="6"/>
      <c r="M39" s="32"/>
      <c r="N39" s="33"/>
    </row>
    <row r="40" spans="1:18">
      <c r="A40" s="5"/>
      <c r="B40" s="5"/>
      <c r="C40" s="207"/>
      <c r="D40" s="207"/>
      <c r="E40" s="207"/>
      <c r="F40" s="15" t="s">
        <v>30</v>
      </c>
      <c r="G40" s="207"/>
      <c r="H40" s="207"/>
      <c r="I40" s="207"/>
      <c r="J40" s="31"/>
      <c r="K40" s="6" t="s">
        <v>36</v>
      </c>
      <c r="L40" s="34"/>
      <c r="M40" s="221">
        <f>M25</f>
        <v>880</v>
      </c>
      <c r="N40" s="222"/>
    </row>
    <row r="41" spans="1:18">
      <c r="A41" s="5"/>
      <c r="B41" s="5"/>
      <c r="C41" s="207"/>
      <c r="D41" s="207"/>
      <c r="E41" s="207"/>
      <c r="F41" s="1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43" t="s">
        <v>34</v>
      </c>
      <c r="M43" s="209">
        <f>J43*J44</f>
        <v>0</v>
      </c>
      <c r="N43" s="220"/>
      <c r="P43" s="44"/>
      <c r="Q43" s="6"/>
    </row>
    <row r="44" spans="1:18">
      <c r="A44" s="5"/>
      <c r="B44" s="5"/>
      <c r="C44" s="7"/>
      <c r="D44" s="6"/>
      <c r="E44" s="6"/>
      <c r="F44" s="6"/>
      <c r="G44" s="45"/>
      <c r="I44" s="9" t="s">
        <v>42</v>
      </c>
      <c r="J44" s="46">
        <v>1.6</v>
      </c>
      <c r="K44" s="42"/>
      <c r="L44" s="43" t="s">
        <v>43</v>
      </c>
      <c r="M44" s="209"/>
      <c r="N44" s="220"/>
      <c r="P44" s="44"/>
      <c r="Q44" s="6"/>
    </row>
    <row r="45" spans="1:18">
      <c r="A45" s="5"/>
      <c r="B45" s="5"/>
      <c r="C45" s="7"/>
      <c r="D45" s="6"/>
      <c r="E45" s="6"/>
      <c r="F45" s="6"/>
      <c r="G45" s="45"/>
      <c r="H45" s="47"/>
      <c r="I45" s="47"/>
      <c r="J45" s="42"/>
      <c r="K45" s="42"/>
      <c r="L45" s="43" t="s">
        <v>44</v>
      </c>
      <c r="M45" s="231"/>
      <c r="N45" s="232"/>
      <c r="P45" s="44"/>
      <c r="Q45" s="6"/>
    </row>
    <row r="46" spans="1:18">
      <c r="A46" s="5"/>
      <c r="B46" s="5" t="s">
        <v>45</v>
      </c>
      <c r="C46" s="6"/>
      <c r="D46" s="6"/>
      <c r="E46" s="34"/>
      <c r="F46" s="233">
        <v>0</v>
      </c>
      <c r="G46" s="234"/>
      <c r="H46" s="43"/>
      <c r="I46" s="43"/>
      <c r="J46" s="43"/>
      <c r="K46" s="6" t="s">
        <v>46</v>
      </c>
      <c r="L46" s="34"/>
      <c r="M46" s="186">
        <f>M43+M42+M40+M44+M45</f>
        <v>880</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880</v>
      </c>
      <c r="G56" s="242"/>
      <c r="H56" s="6"/>
      <c r="I56" s="58"/>
      <c r="J56" s="31"/>
      <c r="K56" s="31"/>
      <c r="L56" s="31"/>
      <c r="M56" s="31"/>
      <c r="N56" s="59"/>
      <c r="P56" s="44"/>
      <c r="Q56" s="6"/>
    </row>
    <row r="57" spans="1:17" ht="12" thickBot="1">
      <c r="A57" s="5"/>
      <c r="B57" s="60" t="s">
        <v>49</v>
      </c>
      <c r="C57" s="30"/>
      <c r="D57" s="30"/>
      <c r="E57" s="61"/>
      <c r="F57" s="243">
        <f>+F55+F56</f>
        <v>880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5"/>
      <c r="D59" s="15"/>
      <c r="E59" s="15"/>
      <c r="F59" s="15"/>
      <c r="G59" s="15"/>
      <c r="H59" s="6"/>
      <c r="I59" s="15"/>
      <c r="J59" s="15"/>
      <c r="K59" s="15"/>
      <c r="L59" s="15"/>
      <c r="M59" s="15"/>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77</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78</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V78"/>
  <sheetViews>
    <sheetView zoomScaleNormal="100" workbookViewId="0">
      <selection activeCell="T7" sqref="T7"/>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4</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3</v>
      </c>
      <c r="K8" s="15" t="s">
        <v>6</v>
      </c>
      <c r="L8" s="184" t="s">
        <v>16</v>
      </c>
      <c r="M8" s="184"/>
      <c r="N8" s="13">
        <v>2019</v>
      </c>
    </row>
    <row r="9" spans="1:22">
      <c r="A9" s="5"/>
      <c r="B9" s="5"/>
      <c r="C9" s="6"/>
      <c r="D9" s="6"/>
      <c r="E9" s="6"/>
      <c r="F9" s="6"/>
      <c r="G9" s="6"/>
      <c r="H9" s="6"/>
      <c r="I9" s="6"/>
      <c r="J9" s="6"/>
      <c r="K9" s="185" t="s">
        <v>8</v>
      </c>
      <c r="L9" s="185"/>
      <c r="M9" s="186">
        <f>M46</f>
        <v>1958.4</v>
      </c>
      <c r="N9" s="187"/>
    </row>
    <row r="10" spans="1:22" ht="13.5" customHeight="1">
      <c r="A10" s="5"/>
      <c r="B10" s="5" t="s">
        <v>9</v>
      </c>
      <c r="C10" s="6"/>
      <c r="D10" s="6"/>
      <c r="E10" s="6"/>
      <c r="F10" s="6"/>
      <c r="G10" s="6"/>
      <c r="H10" s="6"/>
      <c r="I10" s="6"/>
      <c r="J10" s="6"/>
      <c r="K10" s="6"/>
      <c r="L10" s="6"/>
      <c r="M10" s="6"/>
      <c r="N10" s="13"/>
    </row>
    <row r="11" spans="1:22">
      <c r="A11" s="17"/>
      <c r="B11" s="176">
        <f>$M$9</f>
        <v>1958.4</v>
      </c>
      <c r="C11" s="177"/>
      <c r="D11" s="178" t="s">
        <v>86</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81</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8">
        <v>6</v>
      </c>
      <c r="F16" s="15" t="s">
        <v>6</v>
      </c>
      <c r="G16" s="184" t="s">
        <v>16</v>
      </c>
      <c r="H16" s="184"/>
      <c r="I16" s="15" t="s">
        <v>14</v>
      </c>
      <c r="J16" s="18">
        <v>6</v>
      </c>
      <c r="K16" s="1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
      <c r="F23" s="184" t="s">
        <v>28</v>
      </c>
      <c r="G23" s="184"/>
      <c r="H23" s="6"/>
      <c r="I23" s="6"/>
      <c r="J23" s="11"/>
      <c r="K23" s="6"/>
      <c r="L23" s="6"/>
      <c r="M23" s="6"/>
      <c r="N23" s="13"/>
    </row>
    <row r="24" spans="1:22">
      <c r="A24" s="5"/>
      <c r="B24" s="5" t="s">
        <v>29</v>
      </c>
      <c r="C24" s="6"/>
      <c r="D24" s="23"/>
      <c r="E24" s="15" t="s">
        <v>30</v>
      </c>
      <c r="F24" s="209"/>
      <c r="G24" s="210"/>
      <c r="H24" s="6" t="s">
        <v>31</v>
      </c>
      <c r="I24" s="6"/>
      <c r="J24" s="24"/>
      <c r="K24" s="6"/>
      <c r="L24" s="6"/>
      <c r="M24" s="211"/>
      <c r="N24" s="212"/>
    </row>
    <row r="25" spans="1:22">
      <c r="A25" s="5"/>
      <c r="B25" s="5" t="s">
        <v>29</v>
      </c>
      <c r="C25" s="6"/>
      <c r="D25" s="23">
        <v>1</v>
      </c>
      <c r="E25" s="15" t="s">
        <v>30</v>
      </c>
      <c r="F25" s="213">
        <v>640</v>
      </c>
      <c r="G25" s="213"/>
      <c r="H25" s="6" t="s">
        <v>32</v>
      </c>
      <c r="I25" s="6"/>
      <c r="J25" s="11"/>
      <c r="K25" s="6" t="s">
        <v>33</v>
      </c>
      <c r="L25" s="6"/>
      <c r="M25" s="221">
        <f>D24*F24+D25*F25</f>
        <v>640</v>
      </c>
      <c r="N25" s="222"/>
    </row>
    <row r="26" spans="1:22">
      <c r="A26" s="5"/>
      <c r="B26" s="22" t="s">
        <v>34</v>
      </c>
      <c r="C26" s="6"/>
      <c r="D26" s="25"/>
      <c r="E26" s="15"/>
      <c r="F26" s="215"/>
      <c r="G26" s="215"/>
      <c r="H26" s="6"/>
      <c r="I26" s="6"/>
      <c r="J26" s="6"/>
      <c r="K26" s="6"/>
      <c r="L26" s="6"/>
      <c r="M26" s="216"/>
      <c r="N26" s="217"/>
    </row>
    <row r="27" spans="1:22" ht="12">
      <c r="A27" s="5"/>
      <c r="B27" s="5" t="s">
        <v>6</v>
      </c>
      <c r="C27" s="184" t="s">
        <v>35</v>
      </c>
      <c r="D27" s="184"/>
      <c r="E27" s="184"/>
      <c r="F27" s="15" t="s">
        <v>30</v>
      </c>
      <c r="G27" s="184" t="s">
        <v>82</v>
      </c>
      <c r="H27" s="184"/>
      <c r="I27" s="184"/>
      <c r="J27" s="27">
        <v>336</v>
      </c>
      <c r="K27" s="6" t="s">
        <v>36</v>
      </c>
      <c r="L27" s="6"/>
      <c r="M27" s="218"/>
      <c r="N27" s="219"/>
    </row>
    <row r="28" spans="1:22">
      <c r="A28" s="5"/>
      <c r="B28" s="5" t="s">
        <v>6</v>
      </c>
      <c r="C28" s="184" t="s">
        <v>82</v>
      </c>
      <c r="D28" s="184"/>
      <c r="E28" s="184"/>
      <c r="F28" s="28" t="s">
        <v>30</v>
      </c>
      <c r="G28" s="184" t="s">
        <v>83</v>
      </c>
      <c r="H28" s="184"/>
      <c r="I28" s="184"/>
      <c r="J28" s="27">
        <v>26</v>
      </c>
      <c r="K28" s="6" t="s">
        <v>36</v>
      </c>
      <c r="L28" s="6"/>
      <c r="M28" s="6"/>
      <c r="N28" s="29"/>
    </row>
    <row r="29" spans="1:22">
      <c r="A29" s="5"/>
      <c r="B29" s="5" t="s">
        <v>6</v>
      </c>
      <c r="C29" s="184" t="s">
        <v>83</v>
      </c>
      <c r="D29" s="184"/>
      <c r="E29" s="184"/>
      <c r="F29" s="15" t="s">
        <v>30</v>
      </c>
      <c r="G29" s="184" t="s">
        <v>82</v>
      </c>
      <c r="H29" s="184"/>
      <c r="I29" s="184"/>
      <c r="J29" s="27">
        <v>26</v>
      </c>
      <c r="K29" s="6" t="s">
        <v>36</v>
      </c>
      <c r="L29" s="6"/>
      <c r="M29" s="6"/>
      <c r="N29" s="13"/>
    </row>
    <row r="30" spans="1:22">
      <c r="A30" s="5"/>
      <c r="B30" s="5" t="s">
        <v>6</v>
      </c>
      <c r="C30" s="184" t="s">
        <v>82</v>
      </c>
      <c r="D30" s="184"/>
      <c r="E30" s="184"/>
      <c r="F30" s="28" t="s">
        <v>30</v>
      </c>
      <c r="G30" s="184" t="s">
        <v>35</v>
      </c>
      <c r="H30" s="184"/>
      <c r="I30" s="184"/>
      <c r="J30" s="27">
        <v>336</v>
      </c>
      <c r="K30" s="6" t="s">
        <v>36</v>
      </c>
      <c r="L30" s="6"/>
      <c r="M30" s="6"/>
      <c r="N30" s="13"/>
    </row>
    <row r="31" spans="1:22" ht="11.25" customHeight="1">
      <c r="A31" s="5"/>
      <c r="B31" s="5" t="s">
        <v>6</v>
      </c>
      <c r="C31" s="184" t="s">
        <v>37</v>
      </c>
      <c r="D31" s="184"/>
      <c r="E31" s="184"/>
      <c r="F31" s="15" t="s">
        <v>30</v>
      </c>
      <c r="G31" s="184" t="s">
        <v>37</v>
      </c>
      <c r="H31" s="184"/>
      <c r="I31" s="184"/>
      <c r="J31" s="27">
        <v>100</v>
      </c>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 t="s">
        <v>30</v>
      </c>
      <c r="G36" s="207"/>
      <c r="H36" s="207"/>
      <c r="I36" s="207"/>
      <c r="J36" s="31"/>
      <c r="K36" s="6" t="s">
        <v>36</v>
      </c>
      <c r="L36" s="6"/>
      <c r="M36" s="6"/>
      <c r="N36" s="13"/>
    </row>
    <row r="37" spans="1:18">
      <c r="A37" s="5"/>
      <c r="B37" s="5"/>
      <c r="C37" s="207"/>
      <c r="D37" s="207"/>
      <c r="E37" s="207"/>
      <c r="F37" s="15" t="s">
        <v>30</v>
      </c>
      <c r="G37" s="207"/>
      <c r="H37" s="207"/>
      <c r="I37" s="207"/>
      <c r="J37" s="31"/>
      <c r="K37" s="6" t="s">
        <v>36</v>
      </c>
      <c r="L37" s="6"/>
      <c r="M37" s="6"/>
      <c r="N37" s="13"/>
    </row>
    <row r="38" spans="1:18">
      <c r="A38" s="5"/>
      <c r="B38" s="5"/>
      <c r="C38" s="207"/>
      <c r="D38" s="207"/>
      <c r="E38" s="207"/>
      <c r="F38" s="15" t="s">
        <v>30</v>
      </c>
      <c r="G38" s="207"/>
      <c r="H38" s="207"/>
      <c r="I38" s="207"/>
      <c r="J38" s="31"/>
      <c r="K38" s="6" t="s">
        <v>36</v>
      </c>
      <c r="L38" s="6"/>
      <c r="M38" s="6"/>
      <c r="N38" s="13"/>
    </row>
    <row r="39" spans="1:18">
      <c r="A39" s="5"/>
      <c r="B39" s="5"/>
      <c r="C39" s="207"/>
      <c r="D39" s="207"/>
      <c r="E39" s="207"/>
      <c r="F39" s="15" t="s">
        <v>30</v>
      </c>
      <c r="G39" s="207"/>
      <c r="H39" s="207"/>
      <c r="I39" s="207"/>
      <c r="J39" s="31"/>
      <c r="K39" s="6" t="s">
        <v>36</v>
      </c>
      <c r="L39" s="6"/>
      <c r="M39" s="32"/>
      <c r="N39" s="33"/>
    </row>
    <row r="40" spans="1:18">
      <c r="A40" s="5"/>
      <c r="B40" s="5"/>
      <c r="C40" s="207"/>
      <c r="D40" s="207"/>
      <c r="E40" s="207"/>
      <c r="F40" s="15" t="s">
        <v>30</v>
      </c>
      <c r="G40" s="207"/>
      <c r="H40" s="207"/>
      <c r="I40" s="207"/>
      <c r="J40" s="31"/>
      <c r="K40" s="6" t="s">
        <v>36</v>
      </c>
      <c r="L40" s="34"/>
      <c r="M40" s="221">
        <f>M25</f>
        <v>640</v>
      </c>
      <c r="N40" s="222"/>
    </row>
    <row r="41" spans="1:18">
      <c r="A41" s="5"/>
      <c r="B41" s="5"/>
      <c r="C41" s="207"/>
      <c r="D41" s="207"/>
      <c r="E41" s="207"/>
      <c r="F41" s="1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824</v>
      </c>
      <c r="K43" s="42"/>
      <c r="L43" s="43" t="s">
        <v>34</v>
      </c>
      <c r="M43" s="209">
        <f>J43*J44</f>
        <v>1318.4</v>
      </c>
      <c r="N43" s="220"/>
      <c r="P43" s="44"/>
      <c r="Q43" s="6"/>
    </row>
    <row r="44" spans="1:18">
      <c r="A44" s="5"/>
      <c r="B44" s="5"/>
      <c r="C44" s="7"/>
      <c r="D44" s="6"/>
      <c r="E44" s="6"/>
      <c r="F44" s="6"/>
      <c r="G44" s="45"/>
      <c r="I44" s="9" t="s">
        <v>42</v>
      </c>
      <c r="J44" s="46">
        <v>1.6</v>
      </c>
      <c r="K44" s="42"/>
      <c r="L44" s="43" t="s">
        <v>43</v>
      </c>
      <c r="M44" s="209"/>
      <c r="N44" s="220"/>
      <c r="P44" s="44"/>
      <c r="Q44" s="6"/>
    </row>
    <row r="45" spans="1:18">
      <c r="A45" s="5"/>
      <c r="B45" s="5"/>
      <c r="C45" s="7"/>
      <c r="D45" s="6"/>
      <c r="E45" s="6"/>
      <c r="F45" s="6"/>
      <c r="G45" s="45"/>
      <c r="H45" s="47"/>
      <c r="I45" s="47"/>
      <c r="J45" s="42"/>
      <c r="K45" s="42"/>
      <c r="L45" s="43" t="s">
        <v>44</v>
      </c>
      <c r="M45" s="231"/>
      <c r="N45" s="232"/>
      <c r="P45" s="44"/>
      <c r="Q45" s="6"/>
    </row>
    <row r="46" spans="1:18">
      <c r="A46" s="5"/>
      <c r="B46" s="5" t="s">
        <v>45</v>
      </c>
      <c r="C46" s="6"/>
      <c r="D46" s="6"/>
      <c r="E46" s="34"/>
      <c r="F46" s="233">
        <v>0</v>
      </c>
      <c r="G46" s="234"/>
      <c r="H46" s="43"/>
      <c r="I46" s="43"/>
      <c r="J46" s="43"/>
      <c r="K46" s="6" t="s">
        <v>46</v>
      </c>
      <c r="L46" s="34"/>
      <c r="M46" s="186">
        <f>M43+M42+M40+M44+M45</f>
        <v>1958.4</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1958.4</v>
      </c>
      <c r="G56" s="242"/>
      <c r="H56" s="6"/>
      <c r="I56" s="58"/>
      <c r="J56" s="31"/>
      <c r="K56" s="31"/>
      <c r="L56" s="31"/>
      <c r="M56" s="31"/>
      <c r="N56" s="59"/>
      <c r="P56" s="44"/>
      <c r="Q56" s="6"/>
    </row>
    <row r="57" spans="1:17" ht="12" thickBot="1">
      <c r="A57" s="5"/>
      <c r="B57" s="60" t="s">
        <v>49</v>
      </c>
      <c r="C57" s="30"/>
      <c r="D57" s="30"/>
      <c r="E57" s="61"/>
      <c r="F57" s="243">
        <f>+F55+F56</f>
        <v>1958.4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5"/>
      <c r="D59" s="15"/>
      <c r="E59" s="15"/>
      <c r="F59" s="15"/>
      <c r="G59" s="15"/>
      <c r="H59" s="6"/>
      <c r="I59" s="15"/>
      <c r="J59" s="15"/>
      <c r="K59" s="15"/>
      <c r="L59" s="15"/>
      <c r="M59" s="15"/>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84</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85</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V78"/>
  <sheetViews>
    <sheetView topLeftCell="A13" zoomScaleNormal="100" workbookViewId="0">
      <selection activeCell="I63" sqref="I63:N63"/>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3</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3</v>
      </c>
      <c r="K8" s="15" t="s">
        <v>6</v>
      </c>
      <c r="L8" s="184" t="s">
        <v>16</v>
      </c>
      <c r="M8" s="184"/>
      <c r="N8" s="13">
        <v>2019</v>
      </c>
    </row>
    <row r="9" spans="1:22">
      <c r="A9" s="5"/>
      <c r="B9" s="5"/>
      <c r="C9" s="6"/>
      <c r="D9" s="6"/>
      <c r="E9" s="6"/>
      <c r="F9" s="6"/>
      <c r="G9" s="6"/>
      <c r="H9" s="6"/>
      <c r="I9" s="6"/>
      <c r="J9" s="6"/>
      <c r="K9" s="185" t="s">
        <v>8</v>
      </c>
      <c r="L9" s="185"/>
      <c r="M9" s="186">
        <f>M46</f>
        <v>880</v>
      </c>
      <c r="N9" s="187"/>
    </row>
    <row r="10" spans="1:22" ht="13.5" customHeight="1">
      <c r="A10" s="5"/>
      <c r="B10" s="5" t="s">
        <v>9</v>
      </c>
      <c r="C10" s="6"/>
      <c r="D10" s="6"/>
      <c r="E10" s="6"/>
      <c r="F10" s="6"/>
      <c r="G10" s="6"/>
      <c r="H10" s="6"/>
      <c r="I10" s="6"/>
      <c r="J10" s="6"/>
      <c r="K10" s="6"/>
      <c r="L10" s="6"/>
      <c r="M10" s="6"/>
      <c r="N10" s="13"/>
    </row>
    <row r="11" spans="1:22">
      <c r="A11" s="17"/>
      <c r="B11" s="176">
        <f>$M$9</f>
        <v>880</v>
      </c>
      <c r="C11" s="177"/>
      <c r="D11" s="178" t="s">
        <v>79</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75</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8">
        <v>5</v>
      </c>
      <c r="F16" s="15" t="s">
        <v>6</v>
      </c>
      <c r="G16" s="184" t="s">
        <v>7</v>
      </c>
      <c r="H16" s="184"/>
      <c r="I16" s="15" t="s">
        <v>14</v>
      </c>
      <c r="J16" s="18">
        <v>5</v>
      </c>
      <c r="K16" s="1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
      <c r="F23" s="184" t="s">
        <v>28</v>
      </c>
      <c r="G23" s="184"/>
      <c r="H23" s="6"/>
      <c r="I23" s="6"/>
      <c r="J23" s="11"/>
      <c r="K23" s="6"/>
      <c r="L23" s="6"/>
      <c r="M23" s="6"/>
      <c r="N23" s="13"/>
    </row>
    <row r="24" spans="1:22">
      <c r="A24" s="5"/>
      <c r="B24" s="5" t="s">
        <v>29</v>
      </c>
      <c r="C24" s="6"/>
      <c r="D24" s="23"/>
      <c r="E24" s="15" t="s">
        <v>30</v>
      </c>
      <c r="F24" s="209"/>
      <c r="G24" s="210"/>
      <c r="H24" s="6" t="s">
        <v>31</v>
      </c>
      <c r="I24" s="6"/>
      <c r="J24" s="24"/>
      <c r="K24" s="6"/>
      <c r="L24" s="6"/>
      <c r="M24" s="211"/>
      <c r="N24" s="212"/>
    </row>
    <row r="25" spans="1:22">
      <c r="A25" s="5"/>
      <c r="B25" s="5" t="s">
        <v>29</v>
      </c>
      <c r="C25" s="6"/>
      <c r="D25" s="23">
        <v>1</v>
      </c>
      <c r="E25" s="15" t="s">
        <v>30</v>
      </c>
      <c r="F25" s="213">
        <v>880</v>
      </c>
      <c r="G25" s="213"/>
      <c r="H25" s="6" t="s">
        <v>32</v>
      </c>
      <c r="I25" s="6"/>
      <c r="J25" s="11"/>
      <c r="K25" s="6" t="s">
        <v>33</v>
      </c>
      <c r="L25" s="6"/>
      <c r="M25" s="221">
        <f>D24*F24+D25*F25</f>
        <v>880</v>
      </c>
      <c r="N25" s="222"/>
    </row>
    <row r="26" spans="1:22">
      <c r="A26" s="5"/>
      <c r="B26" s="22" t="s">
        <v>34</v>
      </c>
      <c r="C26" s="6"/>
      <c r="D26" s="25"/>
      <c r="E26" s="15"/>
      <c r="F26" s="215"/>
      <c r="G26" s="215"/>
      <c r="H26" s="6"/>
      <c r="I26" s="6"/>
      <c r="J26" s="6"/>
      <c r="K26" s="6"/>
      <c r="L26" s="6"/>
      <c r="M26" s="216"/>
      <c r="N26" s="217"/>
    </row>
    <row r="27" spans="1:22" ht="12">
      <c r="A27" s="5"/>
      <c r="B27" s="5" t="s">
        <v>6</v>
      </c>
      <c r="C27" s="184" t="s">
        <v>35</v>
      </c>
      <c r="D27" s="184"/>
      <c r="E27" s="184"/>
      <c r="F27" s="15" t="s">
        <v>30</v>
      </c>
      <c r="G27" s="184" t="s">
        <v>76</v>
      </c>
      <c r="H27" s="184"/>
      <c r="I27" s="184"/>
      <c r="J27" s="27"/>
      <c r="K27" s="6" t="s">
        <v>36</v>
      </c>
      <c r="L27" s="6"/>
      <c r="M27" s="218"/>
      <c r="N27" s="219"/>
    </row>
    <row r="28" spans="1:22">
      <c r="A28" s="5"/>
      <c r="B28" s="5" t="s">
        <v>6</v>
      </c>
      <c r="C28" s="184" t="s">
        <v>76</v>
      </c>
      <c r="D28" s="184"/>
      <c r="E28" s="184"/>
      <c r="F28" s="28" t="s">
        <v>30</v>
      </c>
      <c r="G28" s="184" t="s">
        <v>35</v>
      </c>
      <c r="H28" s="184"/>
      <c r="I28" s="184"/>
      <c r="J28" s="27"/>
      <c r="K28" s="6" t="s">
        <v>36</v>
      </c>
      <c r="L28" s="6"/>
      <c r="M28" s="6"/>
      <c r="N28" s="29"/>
    </row>
    <row r="29" spans="1:22">
      <c r="A29" s="5"/>
      <c r="B29" s="5" t="s">
        <v>6</v>
      </c>
      <c r="C29" s="184"/>
      <c r="D29" s="184"/>
      <c r="E29" s="184"/>
      <c r="F29" s="15" t="s">
        <v>30</v>
      </c>
      <c r="G29" s="184"/>
      <c r="H29" s="184"/>
      <c r="I29" s="184"/>
      <c r="J29" s="27"/>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5"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 t="s">
        <v>30</v>
      </c>
      <c r="G36" s="207"/>
      <c r="H36" s="207"/>
      <c r="I36" s="207"/>
      <c r="J36" s="31"/>
      <c r="K36" s="6" t="s">
        <v>36</v>
      </c>
      <c r="L36" s="6"/>
      <c r="M36" s="6"/>
      <c r="N36" s="13"/>
    </row>
    <row r="37" spans="1:18">
      <c r="A37" s="5"/>
      <c r="B37" s="5"/>
      <c r="C37" s="207"/>
      <c r="D37" s="207"/>
      <c r="E37" s="207"/>
      <c r="F37" s="15" t="s">
        <v>30</v>
      </c>
      <c r="G37" s="207"/>
      <c r="H37" s="207"/>
      <c r="I37" s="207"/>
      <c r="J37" s="31"/>
      <c r="K37" s="6" t="s">
        <v>36</v>
      </c>
      <c r="L37" s="6"/>
      <c r="M37" s="6"/>
      <c r="N37" s="13"/>
    </row>
    <row r="38" spans="1:18">
      <c r="A38" s="5"/>
      <c r="B38" s="5"/>
      <c r="C38" s="207"/>
      <c r="D38" s="207"/>
      <c r="E38" s="207"/>
      <c r="F38" s="15" t="s">
        <v>30</v>
      </c>
      <c r="G38" s="207"/>
      <c r="H38" s="207"/>
      <c r="I38" s="207"/>
      <c r="J38" s="31"/>
      <c r="K38" s="6" t="s">
        <v>36</v>
      </c>
      <c r="L38" s="6"/>
      <c r="M38" s="6"/>
      <c r="N38" s="13"/>
    </row>
    <row r="39" spans="1:18">
      <c r="A39" s="5"/>
      <c r="B39" s="5"/>
      <c r="C39" s="207"/>
      <c r="D39" s="207"/>
      <c r="E39" s="207"/>
      <c r="F39" s="15" t="s">
        <v>30</v>
      </c>
      <c r="G39" s="207"/>
      <c r="H39" s="207"/>
      <c r="I39" s="207"/>
      <c r="J39" s="31"/>
      <c r="K39" s="6" t="s">
        <v>36</v>
      </c>
      <c r="L39" s="6"/>
      <c r="M39" s="32"/>
      <c r="N39" s="33"/>
    </row>
    <row r="40" spans="1:18">
      <c r="A40" s="5"/>
      <c r="B40" s="5"/>
      <c r="C40" s="207"/>
      <c r="D40" s="207"/>
      <c r="E40" s="207"/>
      <c r="F40" s="15" t="s">
        <v>30</v>
      </c>
      <c r="G40" s="207"/>
      <c r="H40" s="207"/>
      <c r="I40" s="207"/>
      <c r="J40" s="31"/>
      <c r="K40" s="6" t="s">
        <v>36</v>
      </c>
      <c r="L40" s="34"/>
      <c r="M40" s="221">
        <f>M25</f>
        <v>880</v>
      </c>
      <c r="N40" s="222"/>
    </row>
    <row r="41" spans="1:18">
      <c r="A41" s="5"/>
      <c r="B41" s="5"/>
      <c r="C41" s="207"/>
      <c r="D41" s="207"/>
      <c r="E41" s="207"/>
      <c r="F41" s="1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43" t="s">
        <v>34</v>
      </c>
      <c r="M43" s="209">
        <f>J43*J44</f>
        <v>0</v>
      </c>
      <c r="N43" s="220"/>
      <c r="P43" s="44"/>
      <c r="Q43" s="6"/>
    </row>
    <row r="44" spans="1:18">
      <c r="A44" s="5"/>
      <c r="B44" s="5"/>
      <c r="C44" s="7"/>
      <c r="D44" s="6"/>
      <c r="E44" s="6"/>
      <c r="F44" s="6"/>
      <c r="G44" s="45"/>
      <c r="I44" s="9" t="s">
        <v>42</v>
      </c>
      <c r="J44" s="46">
        <v>1.6</v>
      </c>
      <c r="K44" s="42"/>
      <c r="L44" s="43" t="s">
        <v>43</v>
      </c>
      <c r="M44" s="209"/>
      <c r="N44" s="220"/>
      <c r="P44" s="44"/>
      <c r="Q44" s="6"/>
    </row>
    <row r="45" spans="1:18">
      <c r="A45" s="5"/>
      <c r="B45" s="5"/>
      <c r="C45" s="7"/>
      <c r="D45" s="6"/>
      <c r="E45" s="6"/>
      <c r="F45" s="6"/>
      <c r="G45" s="45"/>
      <c r="H45" s="47"/>
      <c r="I45" s="47"/>
      <c r="J45" s="42"/>
      <c r="K45" s="42"/>
      <c r="L45" s="43" t="s">
        <v>44</v>
      </c>
      <c r="M45" s="231"/>
      <c r="N45" s="232"/>
      <c r="P45" s="44"/>
      <c r="Q45" s="6"/>
    </row>
    <row r="46" spans="1:18">
      <c r="A46" s="5"/>
      <c r="B46" s="5" t="s">
        <v>45</v>
      </c>
      <c r="C46" s="6"/>
      <c r="D46" s="6"/>
      <c r="E46" s="34"/>
      <c r="F46" s="233">
        <v>0</v>
      </c>
      <c r="G46" s="234"/>
      <c r="H46" s="43"/>
      <c r="I46" s="43"/>
      <c r="J46" s="43"/>
      <c r="K46" s="6" t="s">
        <v>46</v>
      </c>
      <c r="L46" s="34"/>
      <c r="M46" s="186">
        <f>M43+M42+M40+M44+M45</f>
        <v>880</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880</v>
      </c>
      <c r="G56" s="242"/>
      <c r="H56" s="6"/>
      <c r="I56" s="58"/>
      <c r="J56" s="31"/>
      <c r="K56" s="31"/>
      <c r="L56" s="31"/>
      <c r="M56" s="31"/>
      <c r="N56" s="59"/>
      <c r="P56" s="44"/>
      <c r="Q56" s="6"/>
    </row>
    <row r="57" spans="1:17" ht="12" thickBot="1">
      <c r="A57" s="5"/>
      <c r="B57" s="60" t="s">
        <v>49</v>
      </c>
      <c r="C57" s="30"/>
      <c r="D57" s="30"/>
      <c r="E57" s="61"/>
      <c r="F57" s="243">
        <f>+F55+F56</f>
        <v>880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5"/>
      <c r="D59" s="15"/>
      <c r="E59" s="15"/>
      <c r="F59" s="15"/>
      <c r="G59" s="15"/>
      <c r="H59" s="6"/>
      <c r="I59" s="15"/>
      <c r="J59" s="15"/>
      <c r="K59" s="15"/>
      <c r="L59" s="15"/>
      <c r="M59" s="15"/>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77</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70" t="s">
        <v>78</v>
      </c>
      <c r="J63" s="70"/>
      <c r="K63" s="70"/>
      <c r="L63" s="70"/>
      <c r="M63" s="70"/>
      <c r="N63" s="7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8">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1:V78"/>
  <sheetViews>
    <sheetView zoomScaleNormal="100" workbookViewId="0">
      <selection activeCell="K16" sqref="K16"/>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2</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3</v>
      </c>
      <c r="K8" s="15" t="s">
        <v>6</v>
      </c>
      <c r="L8" s="184" t="s">
        <v>16</v>
      </c>
      <c r="M8" s="184"/>
      <c r="N8" s="13">
        <v>2019</v>
      </c>
    </row>
    <row r="9" spans="1:22">
      <c r="A9" s="5"/>
      <c r="B9" s="5"/>
      <c r="C9" s="6"/>
      <c r="D9" s="6"/>
      <c r="E9" s="6"/>
      <c r="F9" s="6"/>
      <c r="G9" s="6"/>
      <c r="H9" s="6"/>
      <c r="I9" s="6"/>
      <c r="J9" s="6"/>
      <c r="K9" s="185" t="s">
        <v>8</v>
      </c>
      <c r="L9" s="185"/>
      <c r="M9" s="186">
        <f>M46</f>
        <v>4000</v>
      </c>
      <c r="N9" s="187"/>
    </row>
    <row r="10" spans="1:22" ht="13.5" customHeight="1">
      <c r="A10" s="5"/>
      <c r="B10" s="5" t="s">
        <v>9</v>
      </c>
      <c r="C10" s="6"/>
      <c r="D10" s="6"/>
      <c r="E10" s="6"/>
      <c r="F10" s="6"/>
      <c r="G10" s="6"/>
      <c r="H10" s="6"/>
      <c r="I10" s="6"/>
      <c r="J10" s="6"/>
      <c r="K10" s="6"/>
      <c r="L10" s="6"/>
      <c r="M10" s="6"/>
      <c r="N10" s="13"/>
    </row>
    <row r="11" spans="1:22">
      <c r="A11" s="17"/>
      <c r="B11" s="176">
        <f>$M$9</f>
        <v>4000</v>
      </c>
      <c r="C11" s="177"/>
      <c r="D11" s="178" t="s">
        <v>73</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65</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8">
        <v>11</v>
      </c>
      <c r="F16" s="15" t="s">
        <v>6</v>
      </c>
      <c r="G16" s="184" t="s">
        <v>16</v>
      </c>
      <c r="H16" s="184"/>
      <c r="I16" s="15" t="s">
        <v>14</v>
      </c>
      <c r="J16" s="18">
        <v>14</v>
      </c>
      <c r="K16" s="1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
      <c r="F23" s="184" t="s">
        <v>28</v>
      </c>
      <c r="G23" s="184"/>
      <c r="H23" s="6"/>
      <c r="I23" s="6"/>
      <c r="J23" s="11"/>
      <c r="K23" s="6"/>
      <c r="L23" s="6"/>
      <c r="M23" s="6"/>
      <c r="N23" s="13"/>
    </row>
    <row r="24" spans="1:22">
      <c r="A24" s="5"/>
      <c r="B24" s="5" t="s">
        <v>29</v>
      </c>
      <c r="C24" s="6"/>
      <c r="D24" s="23">
        <v>3</v>
      </c>
      <c r="E24" s="15" t="s">
        <v>30</v>
      </c>
      <c r="F24" s="209">
        <v>1120</v>
      </c>
      <c r="G24" s="210"/>
      <c r="H24" s="6" t="s">
        <v>31</v>
      </c>
      <c r="I24" s="6"/>
      <c r="J24" s="24"/>
      <c r="K24" s="6"/>
      <c r="L24" s="6"/>
      <c r="M24" s="211"/>
      <c r="N24" s="212"/>
    </row>
    <row r="25" spans="1:22">
      <c r="A25" s="5"/>
      <c r="B25" s="5" t="s">
        <v>29</v>
      </c>
      <c r="C25" s="6"/>
      <c r="D25" s="23">
        <v>1</v>
      </c>
      <c r="E25" s="15" t="s">
        <v>30</v>
      </c>
      <c r="F25" s="213">
        <v>640</v>
      </c>
      <c r="G25" s="213"/>
      <c r="H25" s="6" t="s">
        <v>32</v>
      </c>
      <c r="I25" s="6"/>
      <c r="J25" s="11"/>
      <c r="K25" s="6" t="s">
        <v>33</v>
      </c>
      <c r="L25" s="6"/>
      <c r="M25" s="221">
        <f>D24*F24+D25*F25</f>
        <v>4000</v>
      </c>
      <c r="N25" s="222"/>
    </row>
    <row r="26" spans="1:22">
      <c r="A26" s="5"/>
      <c r="B26" s="22" t="s">
        <v>34</v>
      </c>
      <c r="C26" s="6"/>
      <c r="D26" s="25"/>
      <c r="E26" s="15"/>
      <c r="F26" s="215"/>
      <c r="G26" s="215"/>
      <c r="H26" s="6"/>
      <c r="I26" s="6"/>
      <c r="J26" s="6"/>
      <c r="K26" s="6"/>
      <c r="L26" s="6"/>
      <c r="M26" s="216"/>
      <c r="N26" s="217"/>
    </row>
    <row r="27" spans="1:22" ht="12">
      <c r="A27" s="5"/>
      <c r="B27" s="5" t="s">
        <v>6</v>
      </c>
      <c r="C27" s="184" t="s">
        <v>35</v>
      </c>
      <c r="D27" s="184"/>
      <c r="E27" s="184"/>
      <c r="F27" s="15" t="s">
        <v>30</v>
      </c>
      <c r="G27" s="184" t="s">
        <v>66</v>
      </c>
      <c r="H27" s="184"/>
      <c r="I27" s="184"/>
      <c r="J27" s="27"/>
      <c r="K27" s="6" t="s">
        <v>36</v>
      </c>
      <c r="L27" s="6"/>
      <c r="M27" s="218"/>
      <c r="N27" s="219"/>
    </row>
    <row r="28" spans="1:22">
      <c r="A28" s="5"/>
      <c r="B28" s="5" t="s">
        <v>6</v>
      </c>
      <c r="C28" s="184" t="s">
        <v>67</v>
      </c>
      <c r="D28" s="184"/>
      <c r="E28" s="184"/>
      <c r="F28" s="28" t="s">
        <v>30</v>
      </c>
      <c r="G28" s="184" t="s">
        <v>68</v>
      </c>
      <c r="H28" s="184"/>
      <c r="I28" s="184"/>
      <c r="J28" s="27"/>
      <c r="K28" s="6" t="s">
        <v>36</v>
      </c>
      <c r="L28" s="6"/>
      <c r="M28" s="6"/>
      <c r="N28" s="29"/>
    </row>
    <row r="29" spans="1:22">
      <c r="A29" s="5"/>
      <c r="B29" s="5" t="s">
        <v>6</v>
      </c>
      <c r="C29" s="184" t="s">
        <v>68</v>
      </c>
      <c r="D29" s="184"/>
      <c r="E29" s="184"/>
      <c r="F29" s="15" t="s">
        <v>30</v>
      </c>
      <c r="G29" s="184" t="s">
        <v>66</v>
      </c>
      <c r="H29" s="184"/>
      <c r="I29" s="184"/>
      <c r="J29" s="27"/>
      <c r="K29" s="6" t="s">
        <v>36</v>
      </c>
      <c r="L29" s="6"/>
      <c r="M29" s="6"/>
      <c r="N29" s="13"/>
    </row>
    <row r="30" spans="1:22">
      <c r="A30" s="5"/>
      <c r="B30" s="5" t="s">
        <v>6</v>
      </c>
      <c r="C30" s="184" t="s">
        <v>67</v>
      </c>
      <c r="D30" s="184"/>
      <c r="E30" s="184"/>
      <c r="F30" s="28" t="s">
        <v>30</v>
      </c>
      <c r="G30" s="184" t="s">
        <v>69</v>
      </c>
      <c r="H30" s="184"/>
      <c r="I30" s="184"/>
      <c r="J30" s="27"/>
      <c r="K30" s="6" t="s">
        <v>36</v>
      </c>
      <c r="L30" s="6"/>
      <c r="M30" s="6"/>
      <c r="N30" s="13"/>
    </row>
    <row r="31" spans="1:22" ht="11.25" customHeight="1">
      <c r="A31" s="5"/>
      <c r="B31" s="5" t="s">
        <v>6</v>
      </c>
      <c r="C31" s="184" t="s">
        <v>69</v>
      </c>
      <c r="D31" s="184"/>
      <c r="E31" s="184"/>
      <c r="F31" s="15" t="s">
        <v>30</v>
      </c>
      <c r="G31" s="184" t="s">
        <v>66</v>
      </c>
      <c r="H31" s="184"/>
      <c r="I31" s="184"/>
      <c r="J31" s="27"/>
      <c r="K31" s="6" t="s">
        <v>36</v>
      </c>
      <c r="L31" s="6"/>
      <c r="M31" s="6"/>
      <c r="N31" s="13"/>
    </row>
    <row r="32" spans="1:22">
      <c r="A32" s="5"/>
      <c r="B32" s="5" t="s">
        <v>6</v>
      </c>
      <c r="C32" s="184" t="s">
        <v>67</v>
      </c>
      <c r="D32" s="184"/>
      <c r="E32" s="184"/>
      <c r="F32" s="28" t="s">
        <v>30</v>
      </c>
      <c r="G32" s="184" t="s">
        <v>35</v>
      </c>
      <c r="H32" s="184"/>
      <c r="I32" s="184"/>
      <c r="J32" s="27"/>
      <c r="K32" s="6" t="s">
        <v>36</v>
      </c>
      <c r="L32" s="6"/>
      <c r="M32" s="6"/>
      <c r="N32" s="13"/>
    </row>
    <row r="33" spans="1:18" ht="11.25" customHeight="1">
      <c r="A33" s="5"/>
      <c r="B33" s="5" t="s">
        <v>6</v>
      </c>
      <c r="C33" s="207" t="s">
        <v>37</v>
      </c>
      <c r="D33" s="207"/>
      <c r="E33" s="207"/>
      <c r="F33" s="28" t="s">
        <v>30</v>
      </c>
      <c r="G33" s="207" t="s">
        <v>37</v>
      </c>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 t="s">
        <v>30</v>
      </c>
      <c r="G36" s="207"/>
      <c r="H36" s="207"/>
      <c r="I36" s="207"/>
      <c r="J36" s="31"/>
      <c r="K36" s="6" t="s">
        <v>36</v>
      </c>
      <c r="L36" s="6"/>
      <c r="M36" s="6"/>
      <c r="N36" s="13"/>
    </row>
    <row r="37" spans="1:18">
      <c r="A37" s="5"/>
      <c r="B37" s="5"/>
      <c r="C37" s="207"/>
      <c r="D37" s="207"/>
      <c r="E37" s="207"/>
      <c r="F37" s="15" t="s">
        <v>30</v>
      </c>
      <c r="G37" s="207"/>
      <c r="H37" s="207"/>
      <c r="I37" s="207"/>
      <c r="J37" s="31"/>
      <c r="K37" s="6" t="s">
        <v>36</v>
      </c>
      <c r="L37" s="6"/>
      <c r="M37" s="6"/>
      <c r="N37" s="13"/>
    </row>
    <row r="38" spans="1:18">
      <c r="A38" s="5"/>
      <c r="B38" s="5"/>
      <c r="C38" s="207"/>
      <c r="D38" s="207"/>
      <c r="E38" s="207"/>
      <c r="F38" s="15" t="s">
        <v>30</v>
      </c>
      <c r="G38" s="207"/>
      <c r="H38" s="207"/>
      <c r="I38" s="207"/>
      <c r="J38" s="31"/>
      <c r="K38" s="6" t="s">
        <v>36</v>
      </c>
      <c r="L38" s="6"/>
      <c r="M38" s="6"/>
      <c r="N38" s="13"/>
    </row>
    <row r="39" spans="1:18">
      <c r="A39" s="5"/>
      <c r="B39" s="5"/>
      <c r="C39" s="207"/>
      <c r="D39" s="207"/>
      <c r="E39" s="207"/>
      <c r="F39" s="15" t="s">
        <v>30</v>
      </c>
      <c r="G39" s="207"/>
      <c r="H39" s="207"/>
      <c r="I39" s="207"/>
      <c r="J39" s="31"/>
      <c r="K39" s="6" t="s">
        <v>36</v>
      </c>
      <c r="L39" s="6"/>
      <c r="M39" s="32"/>
      <c r="N39" s="33"/>
    </row>
    <row r="40" spans="1:18">
      <c r="A40" s="5"/>
      <c r="B40" s="5"/>
      <c r="C40" s="207"/>
      <c r="D40" s="207"/>
      <c r="E40" s="207"/>
      <c r="F40" s="15" t="s">
        <v>30</v>
      </c>
      <c r="G40" s="207"/>
      <c r="H40" s="207"/>
      <c r="I40" s="207"/>
      <c r="J40" s="31"/>
      <c r="K40" s="6" t="s">
        <v>36</v>
      </c>
      <c r="L40" s="34"/>
      <c r="M40" s="221">
        <f>M25</f>
        <v>4000</v>
      </c>
      <c r="N40" s="222"/>
    </row>
    <row r="41" spans="1:18">
      <c r="A41" s="5"/>
      <c r="B41" s="5"/>
      <c r="C41" s="207"/>
      <c r="D41" s="207"/>
      <c r="E41" s="207"/>
      <c r="F41" s="1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43" t="s">
        <v>34</v>
      </c>
      <c r="M43" s="209">
        <f>J43*J44</f>
        <v>0</v>
      </c>
      <c r="N43" s="220"/>
      <c r="P43" s="44"/>
      <c r="Q43" s="6"/>
    </row>
    <row r="44" spans="1:18">
      <c r="A44" s="5"/>
      <c r="B44" s="5"/>
      <c r="C44" s="7"/>
      <c r="D44" s="6"/>
      <c r="E44" s="6"/>
      <c r="F44" s="6"/>
      <c r="G44" s="45"/>
      <c r="I44" s="9" t="s">
        <v>42</v>
      </c>
      <c r="J44" s="46">
        <v>1.6</v>
      </c>
      <c r="K44" s="42"/>
      <c r="L44" s="43" t="s">
        <v>43</v>
      </c>
      <c r="M44" s="209"/>
      <c r="N44" s="220"/>
      <c r="P44" s="44"/>
      <c r="Q44" s="6"/>
    </row>
    <row r="45" spans="1:18">
      <c r="A45" s="5"/>
      <c r="B45" s="5"/>
      <c r="C45" s="7"/>
      <c r="D45" s="6"/>
      <c r="E45" s="6"/>
      <c r="F45" s="6"/>
      <c r="G45" s="45"/>
      <c r="H45" s="47"/>
      <c r="I45" s="47"/>
      <c r="J45" s="42"/>
      <c r="K45" s="42"/>
      <c r="L45" s="43" t="s">
        <v>44</v>
      </c>
      <c r="M45" s="231"/>
      <c r="N45" s="232"/>
      <c r="P45" s="44"/>
      <c r="Q45" s="6"/>
    </row>
    <row r="46" spans="1:18">
      <c r="A46" s="5"/>
      <c r="B46" s="5" t="s">
        <v>45</v>
      </c>
      <c r="C46" s="6"/>
      <c r="D46" s="6"/>
      <c r="E46" s="34"/>
      <c r="F46" s="233">
        <v>0</v>
      </c>
      <c r="G46" s="234"/>
      <c r="H46" s="43"/>
      <c r="I46" s="43"/>
      <c r="J46" s="43"/>
      <c r="K46" s="6" t="s">
        <v>46</v>
      </c>
      <c r="L46" s="34"/>
      <c r="M46" s="186">
        <f>M43+M42+M40+M44+M45</f>
        <v>4000</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4000</v>
      </c>
      <c r="G56" s="242"/>
      <c r="H56" s="6"/>
      <c r="I56" s="58"/>
      <c r="J56" s="31"/>
      <c r="K56" s="31"/>
      <c r="L56" s="31"/>
      <c r="M56" s="31"/>
      <c r="N56" s="59"/>
      <c r="P56" s="44"/>
      <c r="Q56" s="6"/>
    </row>
    <row r="57" spans="1:17" ht="12" thickBot="1">
      <c r="A57" s="5"/>
      <c r="B57" s="60" t="s">
        <v>49</v>
      </c>
      <c r="C57" s="30"/>
      <c r="D57" s="30"/>
      <c r="E57" s="61"/>
      <c r="F57" s="243">
        <f>+F55+F56</f>
        <v>4000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5"/>
      <c r="D59" s="15"/>
      <c r="E59" s="15"/>
      <c r="F59" s="15"/>
      <c r="G59" s="15"/>
      <c r="H59" s="6"/>
      <c r="I59" s="15"/>
      <c r="J59" s="15"/>
      <c r="K59" s="15"/>
      <c r="L59" s="15"/>
      <c r="M59" s="15"/>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74</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71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1:V78"/>
  <sheetViews>
    <sheetView zoomScaleNormal="100" workbookViewId="0">
      <selection activeCell="N18" sqref="N18"/>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1</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9"/>
      <c r="M4" s="9"/>
      <c r="N4" s="10" t="s">
        <v>2</v>
      </c>
    </row>
    <row r="5" spans="1:22">
      <c r="A5" s="5"/>
      <c r="B5" s="5"/>
      <c r="C5" s="6"/>
      <c r="D5" s="6"/>
      <c r="E5" s="6"/>
      <c r="F5" s="6"/>
      <c r="G5" s="11"/>
      <c r="H5" s="6"/>
      <c r="I5" s="6"/>
      <c r="J5" s="6"/>
      <c r="K5" s="6"/>
      <c r="L5" s="9" t="s">
        <v>3</v>
      </c>
      <c r="M5" s="9"/>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3</v>
      </c>
      <c r="K8" s="15" t="s">
        <v>6</v>
      </c>
      <c r="L8" s="184" t="s">
        <v>16</v>
      </c>
      <c r="M8" s="184"/>
      <c r="N8" s="13">
        <v>2019</v>
      </c>
    </row>
    <row r="9" spans="1:22">
      <c r="A9" s="5"/>
      <c r="B9" s="5"/>
      <c r="C9" s="6"/>
      <c r="D9" s="6"/>
      <c r="E9" s="6"/>
      <c r="F9" s="6"/>
      <c r="G9" s="6"/>
      <c r="H9" s="6"/>
      <c r="I9" s="6"/>
      <c r="J9" s="6"/>
      <c r="K9" s="185" t="s">
        <v>8</v>
      </c>
      <c r="L9" s="185"/>
      <c r="M9" s="186">
        <f>M46</f>
        <v>4963.2</v>
      </c>
      <c r="N9" s="187"/>
    </row>
    <row r="10" spans="1:22" ht="13.5" customHeight="1">
      <c r="A10" s="5"/>
      <c r="B10" s="5" t="s">
        <v>9</v>
      </c>
      <c r="C10" s="6"/>
      <c r="D10" s="6"/>
      <c r="E10" s="6"/>
      <c r="F10" s="6"/>
      <c r="G10" s="6"/>
      <c r="H10" s="6"/>
      <c r="I10" s="6"/>
      <c r="J10" s="6"/>
      <c r="K10" s="6"/>
      <c r="L10" s="6"/>
      <c r="M10" s="6"/>
      <c r="N10" s="13"/>
    </row>
    <row r="11" spans="1:22">
      <c r="A11" s="17"/>
      <c r="B11" s="176">
        <f>$M$9</f>
        <v>4963.2</v>
      </c>
      <c r="C11" s="177"/>
      <c r="D11" s="178" t="s">
        <v>72</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65</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8">
        <v>11</v>
      </c>
      <c r="F16" s="15" t="s">
        <v>6</v>
      </c>
      <c r="G16" s="184" t="s">
        <v>80</v>
      </c>
      <c r="H16" s="184"/>
      <c r="I16" s="15" t="s">
        <v>14</v>
      </c>
      <c r="J16" s="18">
        <v>14</v>
      </c>
      <c r="K16" s="15"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
      <c r="F23" s="184" t="s">
        <v>28</v>
      </c>
      <c r="G23" s="184"/>
      <c r="H23" s="6"/>
      <c r="I23" s="6"/>
      <c r="J23" s="11"/>
      <c r="K23" s="6"/>
      <c r="L23" s="6"/>
      <c r="M23" s="6"/>
      <c r="N23" s="13"/>
    </row>
    <row r="24" spans="1:22">
      <c r="A24" s="5"/>
      <c r="B24" s="5" t="s">
        <v>29</v>
      </c>
      <c r="C24" s="6"/>
      <c r="D24" s="23">
        <v>3</v>
      </c>
      <c r="E24" s="15" t="s">
        <v>30</v>
      </c>
      <c r="F24" s="209">
        <v>1120</v>
      </c>
      <c r="G24" s="210"/>
      <c r="H24" s="6" t="s">
        <v>31</v>
      </c>
      <c r="I24" s="6"/>
      <c r="J24" s="24"/>
      <c r="K24" s="6"/>
      <c r="L24" s="6"/>
      <c r="M24" s="211"/>
      <c r="N24" s="212"/>
    </row>
    <row r="25" spans="1:22">
      <c r="A25" s="5"/>
      <c r="B25" s="5" t="s">
        <v>29</v>
      </c>
      <c r="C25" s="6"/>
      <c r="D25" s="23">
        <v>1</v>
      </c>
      <c r="E25" s="15" t="s">
        <v>30</v>
      </c>
      <c r="F25" s="213">
        <v>640</v>
      </c>
      <c r="G25" s="213"/>
      <c r="H25" s="6" t="s">
        <v>32</v>
      </c>
      <c r="I25" s="6"/>
      <c r="J25" s="11"/>
      <c r="K25" s="6" t="s">
        <v>33</v>
      </c>
      <c r="L25" s="6"/>
      <c r="M25" s="221">
        <f>D24*F24+D25*F25</f>
        <v>4000</v>
      </c>
      <c r="N25" s="222"/>
    </row>
    <row r="26" spans="1:22">
      <c r="A26" s="5"/>
      <c r="B26" s="22" t="s">
        <v>34</v>
      </c>
      <c r="C26" s="6"/>
      <c r="D26" s="25"/>
      <c r="E26" s="15"/>
      <c r="F26" s="215"/>
      <c r="G26" s="215"/>
      <c r="H26" s="6"/>
      <c r="I26" s="6"/>
      <c r="J26" s="6"/>
      <c r="K26" s="6"/>
      <c r="L26" s="6"/>
      <c r="M26" s="216"/>
      <c r="N26" s="217"/>
    </row>
    <row r="27" spans="1:22" ht="12">
      <c r="A27" s="5"/>
      <c r="B27" s="5" t="s">
        <v>6</v>
      </c>
      <c r="C27" s="184" t="s">
        <v>35</v>
      </c>
      <c r="D27" s="184"/>
      <c r="E27" s="184"/>
      <c r="F27" s="15" t="s">
        <v>30</v>
      </c>
      <c r="G27" s="184" t="s">
        <v>66</v>
      </c>
      <c r="H27" s="184"/>
      <c r="I27" s="184"/>
      <c r="J27" s="27">
        <v>197</v>
      </c>
      <c r="K27" s="6" t="s">
        <v>36</v>
      </c>
      <c r="L27" s="6"/>
      <c r="M27" s="218"/>
      <c r="N27" s="219"/>
    </row>
    <row r="28" spans="1:22">
      <c r="A28" s="5"/>
      <c r="B28" s="5" t="s">
        <v>6</v>
      </c>
      <c r="C28" s="184" t="s">
        <v>67</v>
      </c>
      <c r="D28" s="184"/>
      <c r="E28" s="184"/>
      <c r="F28" s="28" t="s">
        <v>30</v>
      </c>
      <c r="G28" s="184" t="s">
        <v>68</v>
      </c>
      <c r="H28" s="184"/>
      <c r="I28" s="184"/>
      <c r="J28" s="27">
        <v>15</v>
      </c>
      <c r="K28" s="6" t="s">
        <v>36</v>
      </c>
      <c r="L28" s="6"/>
      <c r="M28" s="6"/>
      <c r="N28" s="29"/>
    </row>
    <row r="29" spans="1:22">
      <c r="A29" s="5"/>
      <c r="B29" s="5" t="s">
        <v>6</v>
      </c>
      <c r="C29" s="184" t="s">
        <v>68</v>
      </c>
      <c r="D29" s="184"/>
      <c r="E29" s="184"/>
      <c r="F29" s="15" t="s">
        <v>30</v>
      </c>
      <c r="G29" s="184" t="s">
        <v>66</v>
      </c>
      <c r="H29" s="184"/>
      <c r="I29" s="184"/>
      <c r="J29" s="27">
        <v>15</v>
      </c>
      <c r="K29" s="6" t="s">
        <v>36</v>
      </c>
      <c r="L29" s="6"/>
      <c r="M29" s="6"/>
      <c r="N29" s="13"/>
    </row>
    <row r="30" spans="1:22">
      <c r="A30" s="5"/>
      <c r="B30" s="5" t="s">
        <v>6</v>
      </c>
      <c r="C30" s="184" t="s">
        <v>67</v>
      </c>
      <c r="D30" s="184"/>
      <c r="E30" s="184"/>
      <c r="F30" s="28" t="s">
        <v>30</v>
      </c>
      <c r="G30" s="184" t="s">
        <v>69</v>
      </c>
      <c r="H30" s="184"/>
      <c r="I30" s="184"/>
      <c r="J30" s="27">
        <v>39</v>
      </c>
      <c r="K30" s="6" t="s">
        <v>36</v>
      </c>
      <c r="L30" s="6"/>
      <c r="M30" s="6"/>
      <c r="N30" s="13"/>
    </row>
    <row r="31" spans="1:22" ht="11.25" customHeight="1">
      <c r="A31" s="5"/>
      <c r="B31" s="5" t="s">
        <v>6</v>
      </c>
      <c r="C31" s="184" t="s">
        <v>69</v>
      </c>
      <c r="D31" s="184"/>
      <c r="E31" s="184"/>
      <c r="F31" s="15" t="s">
        <v>30</v>
      </c>
      <c r="G31" s="184" t="s">
        <v>66</v>
      </c>
      <c r="H31" s="184"/>
      <c r="I31" s="184"/>
      <c r="J31" s="27">
        <v>39</v>
      </c>
      <c r="K31" s="6" t="s">
        <v>36</v>
      </c>
      <c r="L31" s="6"/>
      <c r="M31" s="6"/>
      <c r="N31" s="13"/>
    </row>
    <row r="32" spans="1:22">
      <c r="A32" s="5"/>
      <c r="B32" s="5" t="s">
        <v>6</v>
      </c>
      <c r="C32" s="184" t="s">
        <v>67</v>
      </c>
      <c r="D32" s="184"/>
      <c r="E32" s="184"/>
      <c r="F32" s="28" t="s">
        <v>30</v>
      </c>
      <c r="G32" s="184" t="s">
        <v>35</v>
      </c>
      <c r="H32" s="184"/>
      <c r="I32" s="184"/>
      <c r="J32" s="27">
        <v>197</v>
      </c>
      <c r="K32" s="6" t="s">
        <v>36</v>
      </c>
      <c r="L32" s="6"/>
      <c r="M32" s="6"/>
      <c r="N32" s="13"/>
    </row>
    <row r="33" spans="1:18" ht="11.25" customHeight="1">
      <c r="A33" s="5"/>
      <c r="B33" s="5" t="s">
        <v>6</v>
      </c>
      <c r="C33" s="207" t="s">
        <v>37</v>
      </c>
      <c r="D33" s="207"/>
      <c r="E33" s="207"/>
      <c r="F33" s="28" t="s">
        <v>30</v>
      </c>
      <c r="G33" s="207" t="s">
        <v>37</v>
      </c>
      <c r="H33" s="207"/>
      <c r="I33" s="207"/>
      <c r="J33" s="30">
        <v>100</v>
      </c>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 t="s">
        <v>30</v>
      </c>
      <c r="G36" s="207"/>
      <c r="H36" s="207"/>
      <c r="I36" s="207"/>
      <c r="J36" s="31"/>
      <c r="K36" s="6" t="s">
        <v>36</v>
      </c>
      <c r="L36" s="6"/>
      <c r="M36" s="6"/>
      <c r="N36" s="13"/>
    </row>
    <row r="37" spans="1:18">
      <c r="A37" s="5"/>
      <c r="B37" s="5"/>
      <c r="C37" s="207"/>
      <c r="D37" s="207"/>
      <c r="E37" s="207"/>
      <c r="F37" s="15" t="s">
        <v>30</v>
      </c>
      <c r="G37" s="207"/>
      <c r="H37" s="207"/>
      <c r="I37" s="207"/>
      <c r="J37" s="31"/>
      <c r="K37" s="6" t="s">
        <v>36</v>
      </c>
      <c r="L37" s="6"/>
      <c r="M37" s="6"/>
      <c r="N37" s="13"/>
    </row>
    <row r="38" spans="1:18">
      <c r="A38" s="5"/>
      <c r="B38" s="5"/>
      <c r="C38" s="207"/>
      <c r="D38" s="207"/>
      <c r="E38" s="207"/>
      <c r="F38" s="15" t="s">
        <v>30</v>
      </c>
      <c r="G38" s="207"/>
      <c r="H38" s="207"/>
      <c r="I38" s="207"/>
      <c r="J38" s="31"/>
      <c r="K38" s="6" t="s">
        <v>36</v>
      </c>
      <c r="L38" s="6"/>
      <c r="M38" s="6"/>
      <c r="N38" s="13"/>
    </row>
    <row r="39" spans="1:18">
      <c r="A39" s="5"/>
      <c r="B39" s="5"/>
      <c r="C39" s="207"/>
      <c r="D39" s="207"/>
      <c r="E39" s="207"/>
      <c r="F39" s="15" t="s">
        <v>30</v>
      </c>
      <c r="G39" s="207"/>
      <c r="H39" s="207"/>
      <c r="I39" s="207"/>
      <c r="J39" s="31"/>
      <c r="K39" s="6" t="s">
        <v>36</v>
      </c>
      <c r="L39" s="6"/>
      <c r="M39" s="32"/>
      <c r="N39" s="33"/>
    </row>
    <row r="40" spans="1:18">
      <c r="A40" s="5"/>
      <c r="B40" s="5"/>
      <c r="C40" s="207"/>
      <c r="D40" s="207"/>
      <c r="E40" s="207"/>
      <c r="F40" s="15" t="s">
        <v>30</v>
      </c>
      <c r="G40" s="207"/>
      <c r="H40" s="207"/>
      <c r="I40" s="207"/>
      <c r="J40" s="31"/>
      <c r="K40" s="6" t="s">
        <v>36</v>
      </c>
      <c r="L40" s="34"/>
      <c r="M40" s="221">
        <f>M25</f>
        <v>4000</v>
      </c>
      <c r="N40" s="222"/>
    </row>
    <row r="41" spans="1:18">
      <c r="A41" s="5"/>
      <c r="B41" s="5"/>
      <c r="C41" s="207"/>
      <c r="D41" s="207"/>
      <c r="E41" s="207"/>
      <c r="F41" s="15"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602</v>
      </c>
      <c r="K43" s="42"/>
      <c r="L43" s="43" t="s">
        <v>34</v>
      </c>
      <c r="M43" s="209">
        <f>J43*J44</f>
        <v>963.2</v>
      </c>
      <c r="N43" s="220"/>
      <c r="P43" s="44"/>
      <c r="Q43" s="6"/>
    </row>
    <row r="44" spans="1:18">
      <c r="A44" s="5"/>
      <c r="B44" s="5"/>
      <c r="C44" s="7"/>
      <c r="D44" s="6"/>
      <c r="E44" s="6"/>
      <c r="F44" s="6"/>
      <c r="G44" s="45"/>
      <c r="I44" s="9" t="s">
        <v>42</v>
      </c>
      <c r="J44" s="46">
        <v>1.6</v>
      </c>
      <c r="K44" s="42"/>
      <c r="L44" s="43" t="s">
        <v>43</v>
      </c>
      <c r="M44" s="209"/>
      <c r="N44" s="220"/>
      <c r="P44" s="44"/>
      <c r="Q44" s="6"/>
    </row>
    <row r="45" spans="1:18">
      <c r="A45" s="5"/>
      <c r="B45" s="5"/>
      <c r="C45" s="7"/>
      <c r="D45" s="6"/>
      <c r="E45" s="6"/>
      <c r="F45" s="6"/>
      <c r="G45" s="45"/>
      <c r="H45" s="47"/>
      <c r="I45" s="47"/>
      <c r="J45" s="42"/>
      <c r="K45" s="42"/>
      <c r="L45" s="43" t="s">
        <v>44</v>
      </c>
      <c r="M45" s="231"/>
      <c r="N45" s="232"/>
      <c r="P45" s="44"/>
      <c r="Q45" s="6"/>
    </row>
    <row r="46" spans="1:18">
      <c r="A46" s="5"/>
      <c r="B46" s="5" t="s">
        <v>45</v>
      </c>
      <c r="C46" s="6"/>
      <c r="D46" s="6"/>
      <c r="E46" s="34"/>
      <c r="F46" s="233">
        <v>0</v>
      </c>
      <c r="G46" s="234"/>
      <c r="H46" s="43"/>
      <c r="I46" s="43"/>
      <c r="J46" s="43"/>
      <c r="K46" s="6" t="s">
        <v>46</v>
      </c>
      <c r="L46" s="34"/>
      <c r="M46" s="186">
        <f>M43+M42+M40+M44+M45</f>
        <v>4963.2</v>
      </c>
      <c r="N46" s="187"/>
      <c r="O46" s="48"/>
      <c r="P46" s="44"/>
      <c r="Q46" s="11"/>
    </row>
    <row r="47" spans="1:18">
      <c r="A47" s="5"/>
      <c r="B47" s="5" t="s">
        <v>47</v>
      </c>
      <c r="C47" s="6"/>
      <c r="D47" s="6"/>
      <c r="E47" s="34"/>
      <c r="F47" s="225">
        <v>0</v>
      </c>
      <c r="G47" s="226"/>
      <c r="H47" s="43"/>
      <c r="I47" s="43"/>
      <c r="J47" s="43"/>
      <c r="K47" s="6" t="s">
        <v>48</v>
      </c>
      <c r="L47" s="34"/>
      <c r="M47" s="186"/>
      <c r="N47" s="187"/>
      <c r="P47" s="44"/>
      <c r="Q47" s="11"/>
    </row>
    <row r="48" spans="1:18">
      <c r="A48" s="5"/>
      <c r="B48" s="5" t="s">
        <v>49</v>
      </c>
      <c r="C48" s="6"/>
      <c r="D48" s="6"/>
      <c r="E48" s="34"/>
      <c r="F48" s="237">
        <f>SUM(F46:G47)</f>
        <v>0</v>
      </c>
      <c r="G48" s="238"/>
      <c r="H48" s="43"/>
      <c r="I48" s="43"/>
      <c r="J48" s="43"/>
      <c r="K48" s="6"/>
      <c r="L48" s="34"/>
      <c r="M48" s="49"/>
      <c r="N48" s="50"/>
      <c r="P48" s="44"/>
      <c r="Q48" s="51"/>
    </row>
    <row r="49" spans="1:17">
      <c r="A49" s="5"/>
      <c r="B49" s="5" t="s">
        <v>50</v>
      </c>
      <c r="C49" s="6"/>
      <c r="D49" s="6"/>
      <c r="E49" s="34"/>
      <c r="F49" s="225">
        <v>0</v>
      </c>
      <c r="G49" s="226"/>
      <c r="H49" s="43"/>
      <c r="I49" s="43"/>
      <c r="J49" s="43"/>
      <c r="K49" s="6"/>
      <c r="L49" s="34"/>
      <c r="M49" s="49"/>
      <c r="N49" s="50"/>
      <c r="P49" s="44"/>
      <c r="Q49" s="11"/>
    </row>
    <row r="50" spans="1:17">
      <c r="A50" s="5"/>
      <c r="B50" s="5" t="s">
        <v>49</v>
      </c>
      <c r="C50" s="6"/>
      <c r="D50" s="6"/>
      <c r="E50" s="34"/>
      <c r="F50" s="237">
        <f>SUM(F48:G49)</f>
        <v>0</v>
      </c>
      <c r="G50" s="238"/>
      <c r="H50" s="43"/>
      <c r="I50" s="43"/>
      <c r="J50" s="43"/>
      <c r="K50" s="6"/>
      <c r="L50" s="34"/>
      <c r="M50" s="49"/>
      <c r="N50" s="50"/>
      <c r="P50" s="44"/>
      <c r="Q50" s="11"/>
    </row>
    <row r="51" spans="1:17">
      <c r="A51" s="5"/>
      <c r="B51" s="5" t="s">
        <v>34</v>
      </c>
      <c r="C51" s="6"/>
      <c r="D51" s="6"/>
      <c r="E51" s="34"/>
      <c r="F51" s="233">
        <v>0</v>
      </c>
      <c r="G51" s="234"/>
      <c r="H51" s="6"/>
      <c r="I51" s="52" t="s">
        <v>51</v>
      </c>
      <c r="J51" s="39"/>
      <c r="K51" s="39"/>
      <c r="L51" s="39"/>
      <c r="M51" s="39"/>
      <c r="N51" s="53"/>
      <c r="P51" s="44"/>
      <c r="Q51" s="11"/>
    </row>
    <row r="52" spans="1:17">
      <c r="A52" s="5"/>
      <c r="B52" s="5" t="s">
        <v>52</v>
      </c>
      <c r="C52" s="6"/>
      <c r="D52" s="6"/>
      <c r="E52" s="34"/>
      <c r="F52" s="225">
        <v>0</v>
      </c>
      <c r="G52" s="226"/>
      <c r="H52" s="6"/>
      <c r="I52" s="54"/>
      <c r="J52" s="55"/>
      <c r="K52" s="55"/>
      <c r="L52" s="55"/>
      <c r="M52" s="55"/>
      <c r="N52" s="56"/>
      <c r="P52" s="6"/>
      <c r="Q52" s="6"/>
    </row>
    <row r="53" spans="1:17">
      <c r="A53" s="5"/>
      <c r="B53" s="5" t="s">
        <v>44</v>
      </c>
      <c r="C53" s="6"/>
      <c r="D53" s="6"/>
      <c r="E53" s="34" t="s">
        <v>53</v>
      </c>
      <c r="F53" s="225">
        <v>0</v>
      </c>
      <c r="G53" s="226"/>
      <c r="H53" s="6"/>
      <c r="I53" s="54"/>
      <c r="J53" s="55"/>
      <c r="K53" s="55"/>
      <c r="L53" s="55"/>
      <c r="M53" s="55"/>
      <c r="N53" s="56"/>
      <c r="P53" s="6"/>
      <c r="Q53" s="6"/>
    </row>
    <row r="54" spans="1:17">
      <c r="A54" s="5"/>
      <c r="B54" s="5" t="s">
        <v>54</v>
      </c>
      <c r="C54" s="6"/>
      <c r="D54" s="6"/>
      <c r="E54" s="34"/>
      <c r="F54" s="225">
        <v>0</v>
      </c>
      <c r="G54" s="226"/>
      <c r="H54" s="57"/>
      <c r="I54" s="54"/>
      <c r="J54" s="55"/>
      <c r="K54" s="55"/>
      <c r="L54" s="55"/>
      <c r="M54" s="55"/>
      <c r="N54" s="56"/>
      <c r="P54" s="185"/>
      <c r="Q54" s="185"/>
    </row>
    <row r="55" spans="1:17">
      <c r="A55" s="5"/>
      <c r="B55" s="5" t="s">
        <v>48</v>
      </c>
      <c r="C55" s="6"/>
      <c r="D55" s="6"/>
      <c r="E55" s="34"/>
      <c r="F55" s="239">
        <f>SUM(F50:G54)</f>
        <v>0</v>
      </c>
      <c r="G55" s="240"/>
      <c r="H55" s="6"/>
      <c r="I55" s="54"/>
      <c r="J55" s="55"/>
      <c r="K55" s="55"/>
      <c r="L55" s="55"/>
      <c r="M55" s="55"/>
      <c r="N55" s="56"/>
      <c r="P55" s="44"/>
      <c r="Q55" s="6"/>
    </row>
    <row r="56" spans="1:17">
      <c r="A56" s="5"/>
      <c r="B56" s="5" t="s">
        <v>55</v>
      </c>
      <c r="C56" s="6"/>
      <c r="D56" s="6"/>
      <c r="E56" s="34"/>
      <c r="F56" s="241">
        <f>+M46-F55</f>
        <v>4963.2</v>
      </c>
      <c r="G56" s="242"/>
      <c r="H56" s="6"/>
      <c r="I56" s="58"/>
      <c r="J56" s="31"/>
      <c r="K56" s="31"/>
      <c r="L56" s="31"/>
      <c r="M56" s="31"/>
      <c r="N56" s="59"/>
      <c r="P56" s="44"/>
      <c r="Q56" s="6"/>
    </row>
    <row r="57" spans="1:17" ht="12" thickBot="1">
      <c r="A57" s="5"/>
      <c r="B57" s="60" t="s">
        <v>49</v>
      </c>
      <c r="C57" s="30"/>
      <c r="D57" s="30"/>
      <c r="E57" s="61"/>
      <c r="F57" s="243">
        <f>+F55+F56</f>
        <v>4963.2</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63"/>
      <c r="C59" s="15"/>
      <c r="D59" s="15"/>
      <c r="E59" s="15"/>
      <c r="F59" s="15"/>
      <c r="G59" s="15"/>
      <c r="H59" s="6"/>
      <c r="I59" s="15"/>
      <c r="J59" s="15"/>
      <c r="K59" s="15"/>
      <c r="L59" s="15"/>
      <c r="M59" s="15"/>
      <c r="N59" s="64"/>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70</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71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99">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1:E41"/>
    <mergeCell ref="G41:I41"/>
    <mergeCell ref="M41:N41"/>
    <mergeCell ref="C42:E42"/>
    <mergeCell ref="G42:I42"/>
    <mergeCell ref="K42:L42"/>
    <mergeCell ref="M42:N42"/>
    <mergeCell ref="C39:E39"/>
    <mergeCell ref="G39:I39"/>
    <mergeCell ref="C40:E40"/>
    <mergeCell ref="G40:I40"/>
    <mergeCell ref="M40:N40"/>
    <mergeCell ref="P42:Q42"/>
    <mergeCell ref="M44:N44"/>
    <mergeCell ref="M45:N45"/>
    <mergeCell ref="F46:G46"/>
    <mergeCell ref="M46:N46"/>
    <mergeCell ref="H43:I43"/>
    <mergeCell ref="M43:N43"/>
    <mergeCell ref="F47:G47"/>
    <mergeCell ref="M47:N47"/>
    <mergeCell ref="B58:G58"/>
    <mergeCell ref="I58:N58"/>
    <mergeCell ref="F48:G48"/>
    <mergeCell ref="F49:G49"/>
    <mergeCell ref="F50:G50"/>
    <mergeCell ref="F51:G51"/>
    <mergeCell ref="F52:G52"/>
    <mergeCell ref="F53:G53"/>
    <mergeCell ref="F54:G54"/>
    <mergeCell ref="P54:Q54"/>
    <mergeCell ref="F55:G55"/>
    <mergeCell ref="F56:G56"/>
    <mergeCell ref="F57:G57"/>
    <mergeCell ref="B64:G64"/>
    <mergeCell ref="I64:N64"/>
    <mergeCell ref="B60:G60"/>
    <mergeCell ref="B61:G61"/>
    <mergeCell ref="I61:N61"/>
    <mergeCell ref="B62:G62"/>
    <mergeCell ref="I62:N62"/>
    <mergeCell ref="B63:G63"/>
    <mergeCell ref="I63:N63"/>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78"/>
  <sheetViews>
    <sheetView topLeftCell="A4" zoomScaleNormal="100" workbookViewId="0">
      <selection activeCell="D12" sqref="D12"/>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58</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55"/>
      <c r="M4" s="155"/>
      <c r="N4" s="10" t="s">
        <v>2</v>
      </c>
    </row>
    <row r="5" spans="1:22">
      <c r="A5" s="5"/>
      <c r="B5" s="5"/>
      <c r="C5" s="6"/>
      <c r="D5" s="6"/>
      <c r="E5" s="6"/>
      <c r="F5" s="6"/>
      <c r="G5" s="11"/>
      <c r="H5" s="6"/>
      <c r="I5" s="6"/>
      <c r="J5" s="6"/>
      <c r="K5" s="6"/>
      <c r="L5" s="155" t="s">
        <v>3</v>
      </c>
      <c r="M5" s="15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24</v>
      </c>
      <c r="K8" s="153" t="s">
        <v>6</v>
      </c>
      <c r="L8" s="184" t="s">
        <v>16</v>
      </c>
      <c r="M8" s="184"/>
      <c r="N8" s="13">
        <v>2019</v>
      </c>
    </row>
    <row r="9" spans="1:22">
      <c r="A9" s="5"/>
      <c r="B9" s="5"/>
      <c r="C9" s="6"/>
      <c r="D9" s="6"/>
      <c r="E9" s="6"/>
      <c r="F9" s="6"/>
      <c r="G9" s="6"/>
      <c r="H9" s="6"/>
      <c r="I9" s="6"/>
      <c r="J9" s="6"/>
      <c r="K9" s="185" t="s">
        <v>8</v>
      </c>
      <c r="L9" s="185"/>
      <c r="M9" s="186">
        <f>M46</f>
        <v>10354</v>
      </c>
      <c r="N9" s="187"/>
    </row>
    <row r="10" spans="1:22" ht="13.5" customHeight="1">
      <c r="A10" s="5"/>
      <c r="B10" s="5" t="s">
        <v>9</v>
      </c>
      <c r="C10" s="6"/>
      <c r="D10" s="6"/>
      <c r="E10" s="6"/>
      <c r="F10" s="6"/>
      <c r="G10" s="6"/>
      <c r="H10" s="6"/>
      <c r="I10" s="6"/>
      <c r="J10" s="6"/>
      <c r="K10" s="6"/>
      <c r="L10" s="6"/>
      <c r="M10" s="6"/>
      <c r="N10" s="13"/>
    </row>
    <row r="11" spans="1:22">
      <c r="A11" s="158"/>
      <c r="B11" s="176">
        <f>$M$9</f>
        <v>10354</v>
      </c>
      <c r="C11" s="177"/>
      <c r="D11" s="178" t="s">
        <v>254</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242</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56">
        <v>26</v>
      </c>
      <c r="F16" s="153" t="s">
        <v>6</v>
      </c>
      <c r="G16" s="184" t="s">
        <v>16</v>
      </c>
      <c r="H16" s="184"/>
      <c r="I16" s="153" t="s">
        <v>14</v>
      </c>
      <c r="J16" s="156">
        <v>28</v>
      </c>
      <c r="K16" s="15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3"/>
      <c r="F23" s="184" t="s">
        <v>28</v>
      </c>
      <c r="G23" s="184"/>
      <c r="H23" s="6"/>
      <c r="I23" s="6"/>
      <c r="J23" s="11"/>
      <c r="K23" s="6"/>
      <c r="L23" s="6"/>
      <c r="M23" s="6"/>
      <c r="N23" s="13"/>
    </row>
    <row r="24" spans="1:22">
      <c r="A24" s="5"/>
      <c r="B24" s="5" t="s">
        <v>29</v>
      </c>
      <c r="C24" s="6"/>
      <c r="D24" s="23">
        <v>3</v>
      </c>
      <c r="E24" s="153" t="s">
        <v>30</v>
      </c>
      <c r="F24" s="209">
        <v>2000</v>
      </c>
      <c r="G24" s="210"/>
      <c r="H24" s="6" t="s">
        <v>31</v>
      </c>
      <c r="I24" s="6"/>
      <c r="J24" s="24"/>
      <c r="K24" s="6"/>
      <c r="L24" s="6"/>
      <c r="M24" s="211"/>
      <c r="N24" s="212"/>
    </row>
    <row r="25" spans="1:22">
      <c r="A25" s="5"/>
      <c r="B25" s="5" t="s">
        <v>29</v>
      </c>
      <c r="C25" s="6"/>
      <c r="D25" s="23"/>
      <c r="E25" s="153" t="s">
        <v>30</v>
      </c>
      <c r="F25" s="213"/>
      <c r="G25" s="213"/>
      <c r="H25" s="6" t="s">
        <v>32</v>
      </c>
      <c r="I25" s="6"/>
      <c r="J25" s="11"/>
      <c r="K25" s="6" t="s">
        <v>33</v>
      </c>
      <c r="L25" s="6"/>
      <c r="M25" s="214">
        <f>D24*F24+D25*F25</f>
        <v>6000</v>
      </c>
      <c r="N25" s="214"/>
    </row>
    <row r="26" spans="1:22">
      <c r="A26" s="5"/>
      <c r="B26" s="22" t="s">
        <v>34</v>
      </c>
      <c r="C26" s="6"/>
      <c r="D26" s="25"/>
      <c r="E26" s="153"/>
      <c r="F26" s="215"/>
      <c r="G26" s="215"/>
      <c r="H26" s="6"/>
      <c r="I26" s="6"/>
      <c r="J26" s="6"/>
      <c r="K26" s="6"/>
      <c r="L26" s="6"/>
      <c r="M26" s="216"/>
      <c r="N26" s="217"/>
    </row>
    <row r="27" spans="1:22" ht="12">
      <c r="A27" s="5"/>
      <c r="B27" s="5" t="s">
        <v>6</v>
      </c>
      <c r="C27" s="184" t="s">
        <v>35</v>
      </c>
      <c r="D27" s="184"/>
      <c r="E27" s="184"/>
      <c r="F27" s="153" t="s">
        <v>30</v>
      </c>
      <c r="G27" s="184" t="s">
        <v>243</v>
      </c>
      <c r="H27" s="184"/>
      <c r="I27" s="184"/>
      <c r="J27" s="27">
        <v>515</v>
      </c>
      <c r="K27" s="6" t="s">
        <v>36</v>
      </c>
      <c r="L27" s="6"/>
      <c r="M27" s="218"/>
      <c r="N27" s="219"/>
    </row>
    <row r="28" spans="1:22">
      <c r="A28" s="5"/>
      <c r="B28" s="5" t="s">
        <v>6</v>
      </c>
      <c r="C28" s="184" t="s">
        <v>251</v>
      </c>
      <c r="D28" s="184"/>
      <c r="E28" s="184"/>
      <c r="F28" s="28" t="s">
        <v>30</v>
      </c>
      <c r="G28" s="184" t="s">
        <v>144</v>
      </c>
      <c r="H28" s="184"/>
      <c r="I28" s="184"/>
      <c r="J28" s="27">
        <v>515</v>
      </c>
      <c r="K28" s="6" t="s">
        <v>36</v>
      </c>
      <c r="L28" s="6"/>
      <c r="M28" s="6"/>
      <c r="N28" s="29"/>
    </row>
    <row r="29" spans="1:22">
      <c r="A29" s="5"/>
      <c r="B29" s="5" t="s">
        <v>6</v>
      </c>
      <c r="C29" s="184" t="s">
        <v>195</v>
      </c>
      <c r="D29" s="184"/>
      <c r="E29" s="184"/>
      <c r="F29" s="153" t="s">
        <v>30</v>
      </c>
      <c r="G29" s="184" t="s">
        <v>37</v>
      </c>
      <c r="H29" s="184"/>
      <c r="I29" s="184"/>
      <c r="J29" s="27">
        <v>150</v>
      </c>
      <c r="K29" s="6" t="s">
        <v>36</v>
      </c>
      <c r="L29" s="6"/>
      <c r="M29" s="6"/>
      <c r="N29" s="13"/>
    </row>
    <row r="30" spans="1:22">
      <c r="A30" s="5"/>
      <c r="B30" s="5" t="s">
        <v>6</v>
      </c>
      <c r="C30" s="184"/>
      <c r="D30" s="184"/>
      <c r="E30" s="184"/>
      <c r="F30" s="28" t="s">
        <v>30</v>
      </c>
      <c r="G30" s="184"/>
      <c r="H30" s="184"/>
      <c r="I30" s="184"/>
      <c r="J30" s="27"/>
      <c r="K30" s="6" t="s">
        <v>36</v>
      </c>
      <c r="L30" s="6"/>
      <c r="M30" s="6"/>
      <c r="N30" s="13"/>
    </row>
    <row r="31" spans="1:22" ht="11.25" customHeight="1">
      <c r="A31" s="5"/>
      <c r="B31" s="5" t="s">
        <v>6</v>
      </c>
      <c r="C31" s="184"/>
      <c r="D31" s="184"/>
      <c r="E31" s="184"/>
      <c r="F31" s="153" t="s">
        <v>30</v>
      </c>
      <c r="G31" s="184"/>
      <c r="H31" s="184"/>
      <c r="I31" s="184"/>
      <c r="J31" s="27"/>
      <c r="K31" s="6" t="s">
        <v>36</v>
      </c>
      <c r="L31" s="6"/>
      <c r="M31" s="6"/>
      <c r="N31" s="13"/>
    </row>
    <row r="32" spans="1:22">
      <c r="A32" s="5"/>
      <c r="B32" s="5" t="s">
        <v>6</v>
      </c>
      <c r="C32" s="184"/>
      <c r="D32" s="184"/>
      <c r="E32" s="184"/>
      <c r="F32" s="28" t="s">
        <v>30</v>
      </c>
      <c r="G32" s="184"/>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3" t="s">
        <v>30</v>
      </c>
      <c r="G36" s="207"/>
      <c r="H36" s="207"/>
      <c r="I36" s="207"/>
      <c r="J36" s="31"/>
      <c r="K36" s="6" t="s">
        <v>36</v>
      </c>
      <c r="L36" s="6"/>
      <c r="M36" s="6"/>
      <c r="N36" s="13"/>
    </row>
    <row r="37" spans="1:18">
      <c r="A37" s="5"/>
      <c r="B37" s="5"/>
      <c r="C37" s="207"/>
      <c r="D37" s="207"/>
      <c r="E37" s="207"/>
      <c r="F37" s="153" t="s">
        <v>30</v>
      </c>
      <c r="G37" s="207"/>
      <c r="H37" s="207"/>
      <c r="I37" s="207"/>
      <c r="J37" s="31"/>
      <c r="K37" s="6" t="s">
        <v>36</v>
      </c>
      <c r="L37" s="6"/>
      <c r="M37" s="6"/>
      <c r="N37" s="13"/>
    </row>
    <row r="38" spans="1:18">
      <c r="A38" s="5"/>
      <c r="B38" s="5"/>
      <c r="C38" s="207"/>
      <c r="D38" s="207"/>
      <c r="E38" s="207"/>
      <c r="F38" s="153" t="s">
        <v>30</v>
      </c>
      <c r="G38" s="207"/>
      <c r="H38" s="207"/>
      <c r="I38" s="207"/>
      <c r="J38" s="31"/>
      <c r="K38" s="6" t="s">
        <v>36</v>
      </c>
      <c r="L38" s="6"/>
      <c r="M38" s="6"/>
      <c r="N38" s="13"/>
    </row>
    <row r="39" spans="1:18">
      <c r="A39" s="5"/>
      <c r="B39" s="5"/>
      <c r="C39" s="207"/>
      <c r="D39" s="207"/>
      <c r="E39" s="207"/>
      <c r="F39" s="153" t="s">
        <v>30</v>
      </c>
      <c r="G39" s="207"/>
      <c r="H39" s="207"/>
      <c r="I39" s="207"/>
      <c r="J39" s="31"/>
      <c r="K39" s="6" t="s">
        <v>36</v>
      </c>
      <c r="L39" s="6"/>
      <c r="M39" s="32"/>
      <c r="N39" s="33"/>
    </row>
    <row r="40" spans="1:18">
      <c r="A40" s="5"/>
      <c r="B40" s="5"/>
      <c r="C40" s="207"/>
      <c r="D40" s="207"/>
      <c r="E40" s="207"/>
      <c r="F40" s="153" t="s">
        <v>30</v>
      </c>
      <c r="G40" s="207"/>
      <c r="H40" s="207"/>
      <c r="I40" s="207"/>
      <c r="J40" s="31"/>
      <c r="K40" s="6" t="s">
        <v>36</v>
      </c>
      <c r="L40" s="159"/>
      <c r="M40" s="221">
        <f>M25</f>
        <v>6000</v>
      </c>
      <c r="N40" s="222"/>
    </row>
    <row r="41" spans="1:18">
      <c r="A41" s="5"/>
      <c r="B41" s="5"/>
      <c r="C41" s="207"/>
      <c r="D41" s="207"/>
      <c r="E41" s="207"/>
      <c r="F41" s="15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879*2</f>
        <v>1758</v>
      </c>
      <c r="N42" s="224"/>
      <c r="P42" s="185"/>
      <c r="Q42" s="185"/>
    </row>
    <row r="43" spans="1:18">
      <c r="A43" s="5"/>
      <c r="B43" s="37"/>
      <c r="C43" s="38" t="s">
        <v>41</v>
      </c>
      <c r="D43" s="39"/>
      <c r="E43" s="39"/>
      <c r="F43" s="39"/>
      <c r="G43" s="40"/>
      <c r="H43" s="182"/>
      <c r="I43" s="182"/>
      <c r="J43" s="41">
        <f>SUM(J27:J42)</f>
        <v>1180</v>
      </c>
      <c r="K43" s="42"/>
      <c r="L43" s="154" t="s">
        <v>34</v>
      </c>
      <c r="M43" s="209">
        <f>J43*J44</f>
        <v>2596</v>
      </c>
      <c r="N43" s="220"/>
      <c r="P43" s="44"/>
      <c r="Q43" s="6"/>
    </row>
    <row r="44" spans="1:18">
      <c r="A44" s="5"/>
      <c r="B44" s="5"/>
      <c r="C44" s="7"/>
      <c r="D44" s="6"/>
      <c r="E44" s="6"/>
      <c r="F44" s="6"/>
      <c r="G44" s="45"/>
      <c r="I44" s="155" t="s">
        <v>42</v>
      </c>
      <c r="J44" s="46">
        <v>2.2000000000000002</v>
      </c>
      <c r="K44" s="229" t="s">
        <v>43</v>
      </c>
      <c r="L44" s="230"/>
      <c r="M44" s="209"/>
      <c r="N44" s="220"/>
      <c r="P44" s="44"/>
      <c r="Q44" s="6"/>
    </row>
    <row r="45" spans="1:18">
      <c r="A45" s="5"/>
      <c r="B45" s="5"/>
      <c r="C45" s="7"/>
      <c r="D45" s="6"/>
      <c r="E45" s="6"/>
      <c r="F45" s="6"/>
      <c r="G45" s="45"/>
      <c r="H45" s="47"/>
      <c r="I45" s="47"/>
      <c r="J45" s="42"/>
      <c r="K45" s="42"/>
      <c r="L45" s="154" t="s">
        <v>44</v>
      </c>
      <c r="M45" s="231"/>
      <c r="N45" s="232"/>
      <c r="P45" s="44"/>
      <c r="Q45" s="6"/>
    </row>
    <row r="46" spans="1:18">
      <c r="A46" s="5"/>
      <c r="B46" s="5" t="s">
        <v>45</v>
      </c>
      <c r="C46" s="6"/>
      <c r="D46" s="6"/>
      <c r="E46" s="159"/>
      <c r="F46" s="233">
        <v>0</v>
      </c>
      <c r="G46" s="234"/>
      <c r="H46" s="154"/>
      <c r="I46" s="154"/>
      <c r="J46" s="154"/>
      <c r="K46" s="6" t="s">
        <v>46</v>
      </c>
      <c r="L46" s="159"/>
      <c r="M46" s="186">
        <f>M43+M42+M40+M44+M45</f>
        <v>10354</v>
      </c>
      <c r="N46" s="187"/>
      <c r="O46" s="48"/>
      <c r="P46" s="44"/>
      <c r="Q46" s="11"/>
    </row>
    <row r="47" spans="1:18">
      <c r="A47" s="5"/>
      <c r="B47" s="5" t="s">
        <v>47</v>
      </c>
      <c r="C47" s="6"/>
      <c r="D47" s="6"/>
      <c r="E47" s="159"/>
      <c r="F47" s="225">
        <v>0</v>
      </c>
      <c r="G47" s="226"/>
      <c r="H47" s="154"/>
      <c r="I47" s="154"/>
      <c r="J47" s="154"/>
      <c r="K47" s="6" t="s">
        <v>48</v>
      </c>
      <c r="L47" s="159"/>
      <c r="M47" s="186"/>
      <c r="N47" s="187"/>
      <c r="P47" s="44"/>
      <c r="Q47" s="11"/>
    </row>
    <row r="48" spans="1:18">
      <c r="A48" s="5"/>
      <c r="B48" s="5" t="s">
        <v>49</v>
      </c>
      <c r="C48" s="6"/>
      <c r="D48" s="6"/>
      <c r="E48" s="159"/>
      <c r="F48" s="237">
        <f>SUM(F46:G47)</f>
        <v>0</v>
      </c>
      <c r="G48" s="238"/>
      <c r="H48" s="154"/>
      <c r="I48" s="154"/>
      <c r="J48" s="154"/>
      <c r="K48" s="6"/>
      <c r="L48" s="159"/>
      <c r="M48" s="49"/>
      <c r="N48" s="50"/>
      <c r="P48" s="44"/>
      <c r="Q48" s="51"/>
    </row>
    <row r="49" spans="1:17">
      <c r="A49" s="5"/>
      <c r="B49" s="5" t="s">
        <v>50</v>
      </c>
      <c r="C49" s="6"/>
      <c r="D49" s="6"/>
      <c r="E49" s="159"/>
      <c r="F49" s="225">
        <v>0</v>
      </c>
      <c r="G49" s="226"/>
      <c r="H49" s="154"/>
      <c r="I49" s="154"/>
      <c r="J49" s="154"/>
      <c r="K49" s="6"/>
      <c r="L49" s="159"/>
      <c r="M49" s="49"/>
      <c r="N49" s="50"/>
      <c r="P49" s="44"/>
      <c r="Q49" s="11"/>
    </row>
    <row r="50" spans="1:17">
      <c r="A50" s="5"/>
      <c r="B50" s="5" t="s">
        <v>49</v>
      </c>
      <c r="C50" s="6"/>
      <c r="D50" s="6"/>
      <c r="E50" s="159"/>
      <c r="F50" s="237">
        <f>SUM(F48:G49)</f>
        <v>0</v>
      </c>
      <c r="G50" s="238"/>
      <c r="H50" s="154"/>
      <c r="I50" s="154"/>
      <c r="J50" s="154"/>
      <c r="K50" s="6"/>
      <c r="L50" s="159"/>
      <c r="M50" s="49"/>
      <c r="N50" s="50"/>
      <c r="P50" s="44"/>
      <c r="Q50" s="11"/>
    </row>
    <row r="51" spans="1:17">
      <c r="A51" s="5"/>
      <c r="B51" s="5" t="s">
        <v>34</v>
      </c>
      <c r="C51" s="6"/>
      <c r="D51" s="6"/>
      <c r="E51" s="159"/>
      <c r="F51" s="233">
        <v>0</v>
      </c>
      <c r="G51" s="234"/>
      <c r="H51" s="6"/>
      <c r="I51" s="52" t="s">
        <v>51</v>
      </c>
      <c r="J51" s="39"/>
      <c r="K51" s="39"/>
      <c r="L51" s="39"/>
      <c r="M51" s="39"/>
      <c r="N51" s="53"/>
      <c r="P51" s="44"/>
      <c r="Q51" s="11"/>
    </row>
    <row r="52" spans="1:17">
      <c r="A52" s="5"/>
      <c r="B52" s="5" t="s">
        <v>52</v>
      </c>
      <c r="C52" s="6"/>
      <c r="D52" s="6"/>
      <c r="E52" s="159"/>
      <c r="F52" s="225">
        <v>0</v>
      </c>
      <c r="G52" s="226"/>
      <c r="H52" s="6"/>
      <c r="I52" s="54"/>
      <c r="J52" s="55"/>
      <c r="K52" s="55"/>
      <c r="L52" s="55"/>
      <c r="M52" s="55"/>
      <c r="N52" s="56"/>
      <c r="P52" s="6"/>
      <c r="Q52" s="6"/>
    </row>
    <row r="53" spans="1:17">
      <c r="A53" s="5"/>
      <c r="B53" s="5" t="s">
        <v>44</v>
      </c>
      <c r="C53" s="6"/>
      <c r="D53" s="6"/>
      <c r="E53" s="159" t="s">
        <v>53</v>
      </c>
      <c r="F53" s="225">
        <v>0</v>
      </c>
      <c r="G53" s="226"/>
      <c r="H53" s="6"/>
      <c r="I53" s="54"/>
      <c r="J53" s="55"/>
      <c r="K53" s="55"/>
      <c r="L53" s="55"/>
      <c r="M53" s="55"/>
      <c r="N53" s="56"/>
      <c r="P53" s="6"/>
      <c r="Q53" s="6"/>
    </row>
    <row r="54" spans="1:17">
      <c r="A54" s="5"/>
      <c r="B54" s="5" t="s">
        <v>54</v>
      </c>
      <c r="C54" s="6"/>
      <c r="D54" s="6"/>
      <c r="E54" s="159"/>
      <c r="F54" s="225">
        <v>0</v>
      </c>
      <c r="G54" s="226"/>
      <c r="H54" s="57"/>
      <c r="I54" s="54"/>
      <c r="J54" s="55"/>
      <c r="K54" s="55"/>
      <c r="L54" s="55"/>
      <c r="M54" s="55"/>
      <c r="N54" s="56"/>
      <c r="P54" s="185"/>
      <c r="Q54" s="185"/>
    </row>
    <row r="55" spans="1:17">
      <c r="A55" s="5"/>
      <c r="B55" s="5" t="s">
        <v>48</v>
      </c>
      <c r="C55" s="6"/>
      <c r="D55" s="6"/>
      <c r="E55" s="159"/>
      <c r="F55" s="239">
        <f>SUM(F50:G54)</f>
        <v>0</v>
      </c>
      <c r="G55" s="240"/>
      <c r="H55" s="6"/>
      <c r="I55" s="54"/>
      <c r="J55" s="55"/>
      <c r="K55" s="55"/>
      <c r="L55" s="55"/>
      <c r="M55" s="55"/>
      <c r="N55" s="56"/>
      <c r="P55" s="44"/>
      <c r="Q55" s="6"/>
    </row>
    <row r="56" spans="1:17">
      <c r="A56" s="5"/>
      <c r="B56" s="5" t="s">
        <v>55</v>
      </c>
      <c r="C56" s="6"/>
      <c r="D56" s="6"/>
      <c r="E56" s="159"/>
      <c r="F56" s="241">
        <f>+M46-F55</f>
        <v>10354</v>
      </c>
      <c r="G56" s="242"/>
      <c r="H56" s="6"/>
      <c r="I56" s="58"/>
      <c r="J56" s="31"/>
      <c r="K56" s="31"/>
      <c r="L56" s="31"/>
      <c r="M56" s="31"/>
      <c r="N56" s="59"/>
      <c r="P56" s="44"/>
      <c r="Q56" s="6"/>
    </row>
    <row r="57" spans="1:17" ht="12" thickBot="1">
      <c r="A57" s="5"/>
      <c r="B57" s="60" t="s">
        <v>49</v>
      </c>
      <c r="C57" s="30"/>
      <c r="D57" s="30"/>
      <c r="E57" s="61"/>
      <c r="F57" s="243">
        <f>+F55+F56</f>
        <v>10354</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52"/>
      <c r="C59" s="153"/>
      <c r="D59" s="153"/>
      <c r="E59" s="153"/>
      <c r="F59" s="153"/>
      <c r="G59" s="153"/>
      <c r="H59" s="6"/>
      <c r="I59" s="153"/>
      <c r="J59" s="153"/>
      <c r="K59" s="153"/>
      <c r="L59" s="153"/>
      <c r="M59" s="153"/>
      <c r="N59" s="15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108</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109</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78"/>
  <sheetViews>
    <sheetView zoomScaleNormal="100" workbookViewId="0">
      <selection activeCell="D26" sqref="D26"/>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57</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55"/>
      <c r="M4" s="155"/>
      <c r="N4" s="10" t="s">
        <v>2</v>
      </c>
    </row>
    <row r="5" spans="1:22">
      <c r="A5" s="5"/>
      <c r="B5" s="5"/>
      <c r="C5" s="6"/>
      <c r="D5" s="6"/>
      <c r="E5" s="6"/>
      <c r="F5" s="6"/>
      <c r="G5" s="11"/>
      <c r="H5" s="6"/>
      <c r="I5" s="6"/>
      <c r="J5" s="6"/>
      <c r="K5" s="6"/>
      <c r="L5" s="155" t="s">
        <v>3</v>
      </c>
      <c r="M5" s="15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24</v>
      </c>
      <c r="K8" s="153" t="s">
        <v>6</v>
      </c>
      <c r="L8" s="184" t="s">
        <v>16</v>
      </c>
      <c r="M8" s="184"/>
      <c r="N8" s="13">
        <v>2019</v>
      </c>
    </row>
    <row r="9" spans="1:22">
      <c r="A9" s="5"/>
      <c r="B9" s="5"/>
      <c r="C9" s="6"/>
      <c r="D9" s="6"/>
      <c r="E9" s="6"/>
      <c r="F9" s="6"/>
      <c r="G9" s="6"/>
      <c r="H9" s="6"/>
      <c r="I9" s="6"/>
      <c r="J9" s="6"/>
      <c r="K9" s="185" t="s">
        <v>8</v>
      </c>
      <c r="L9" s="185"/>
      <c r="M9" s="186">
        <f>M46</f>
        <v>4000</v>
      </c>
      <c r="N9" s="187"/>
    </row>
    <row r="10" spans="1:22" ht="13.5" customHeight="1">
      <c r="A10" s="5"/>
      <c r="B10" s="5" t="s">
        <v>9</v>
      </c>
      <c r="C10" s="6"/>
      <c r="D10" s="6"/>
      <c r="E10" s="6"/>
      <c r="F10" s="6"/>
      <c r="G10" s="6"/>
      <c r="H10" s="6"/>
      <c r="I10" s="6"/>
      <c r="J10" s="6"/>
      <c r="K10" s="6"/>
      <c r="L10" s="6"/>
      <c r="M10" s="6"/>
      <c r="N10" s="13"/>
    </row>
    <row r="11" spans="1:22">
      <c r="A11" s="158"/>
      <c r="B11" s="176">
        <f>$M$9</f>
        <v>4000</v>
      </c>
      <c r="C11" s="177"/>
      <c r="D11" s="178" t="s">
        <v>253</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250</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56">
        <v>26</v>
      </c>
      <c r="F16" s="153" t="s">
        <v>6</v>
      </c>
      <c r="G16" s="184" t="s">
        <v>16</v>
      </c>
      <c r="H16" s="184"/>
      <c r="I16" s="153" t="s">
        <v>14</v>
      </c>
      <c r="J16" s="156">
        <v>29</v>
      </c>
      <c r="K16" s="153" t="s">
        <v>15</v>
      </c>
      <c r="L16" s="184" t="s">
        <v>16</v>
      </c>
      <c r="M16" s="184"/>
      <c r="N16" s="13">
        <v>2019</v>
      </c>
      <c r="P16" s="19"/>
    </row>
    <row r="17" spans="1:22" ht="12" thickBot="1">
      <c r="A17" s="5"/>
      <c r="B17" s="196"/>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3"/>
      <c r="F23" s="184" t="s">
        <v>28</v>
      </c>
      <c r="G23" s="184"/>
      <c r="H23" s="6"/>
      <c r="I23" s="6"/>
      <c r="J23" s="11"/>
      <c r="K23" s="6"/>
      <c r="L23" s="6"/>
      <c r="M23" s="6"/>
      <c r="N23" s="13"/>
    </row>
    <row r="24" spans="1:22">
      <c r="A24" s="5"/>
      <c r="B24" s="5" t="s">
        <v>29</v>
      </c>
      <c r="C24" s="6"/>
      <c r="D24" s="23">
        <v>3</v>
      </c>
      <c r="E24" s="153" t="s">
        <v>30</v>
      </c>
      <c r="F24" s="209">
        <v>1120</v>
      </c>
      <c r="G24" s="210"/>
      <c r="H24" s="6" t="s">
        <v>31</v>
      </c>
      <c r="I24" s="6"/>
      <c r="J24" s="24"/>
      <c r="K24" s="6"/>
      <c r="L24" s="6"/>
      <c r="M24" s="211"/>
      <c r="N24" s="212"/>
    </row>
    <row r="25" spans="1:22">
      <c r="A25" s="5"/>
      <c r="B25" s="5" t="s">
        <v>29</v>
      </c>
      <c r="C25" s="6"/>
      <c r="D25" s="23">
        <v>1</v>
      </c>
      <c r="E25" s="153" t="s">
        <v>30</v>
      </c>
      <c r="F25" s="213">
        <v>640</v>
      </c>
      <c r="G25" s="213"/>
      <c r="H25" s="6" t="s">
        <v>32</v>
      </c>
      <c r="I25" s="6"/>
      <c r="J25" s="11"/>
      <c r="K25" s="6" t="s">
        <v>33</v>
      </c>
      <c r="L25" s="6"/>
      <c r="M25" s="214">
        <f>D24*F24+D25*F25</f>
        <v>4000</v>
      </c>
      <c r="N25" s="214"/>
    </row>
    <row r="26" spans="1:22">
      <c r="A26" s="5"/>
      <c r="B26" s="22" t="s">
        <v>34</v>
      </c>
      <c r="C26" s="6"/>
      <c r="D26" s="25"/>
      <c r="E26" s="153"/>
      <c r="F26" s="215"/>
      <c r="G26" s="215"/>
      <c r="H26" s="6"/>
      <c r="I26" s="6"/>
      <c r="J26" s="6"/>
      <c r="K26" s="6"/>
      <c r="L26" s="6"/>
      <c r="M26" s="216"/>
      <c r="N26" s="217"/>
    </row>
    <row r="27" spans="1:22" ht="12">
      <c r="A27" s="5"/>
      <c r="B27" s="5" t="s">
        <v>6</v>
      </c>
      <c r="C27" s="184" t="s">
        <v>35</v>
      </c>
      <c r="D27" s="184"/>
      <c r="E27" s="184"/>
      <c r="F27" s="153" t="s">
        <v>30</v>
      </c>
      <c r="G27" s="184" t="s">
        <v>243</v>
      </c>
      <c r="H27" s="184"/>
      <c r="I27" s="184"/>
      <c r="J27" s="27"/>
      <c r="K27" s="6" t="s">
        <v>36</v>
      </c>
      <c r="L27" s="6"/>
      <c r="M27" s="218"/>
      <c r="N27" s="219"/>
    </row>
    <row r="28" spans="1:22">
      <c r="A28" s="5"/>
      <c r="B28" s="5" t="s">
        <v>6</v>
      </c>
      <c r="C28" s="184" t="s">
        <v>251</v>
      </c>
      <c r="D28" s="184"/>
      <c r="E28" s="184"/>
      <c r="F28" s="28" t="s">
        <v>30</v>
      </c>
      <c r="G28" s="184" t="s">
        <v>144</v>
      </c>
      <c r="H28" s="184"/>
      <c r="I28" s="184"/>
      <c r="J28" s="27"/>
      <c r="K28" s="6" t="s">
        <v>36</v>
      </c>
      <c r="L28" s="6"/>
      <c r="M28" s="6"/>
      <c r="N28" s="29"/>
    </row>
    <row r="29" spans="1:22">
      <c r="A29" s="5"/>
      <c r="B29" s="5" t="s">
        <v>6</v>
      </c>
      <c r="C29" s="184" t="s">
        <v>145</v>
      </c>
      <c r="D29" s="184"/>
      <c r="E29" s="184"/>
      <c r="F29" s="153" t="s">
        <v>30</v>
      </c>
      <c r="G29" s="184" t="s">
        <v>152</v>
      </c>
      <c r="H29" s="184"/>
      <c r="I29" s="184"/>
      <c r="J29" s="27"/>
      <c r="K29" s="6" t="s">
        <v>36</v>
      </c>
      <c r="L29" s="6"/>
      <c r="M29" s="6"/>
      <c r="N29" s="13"/>
    </row>
    <row r="30" spans="1:22">
      <c r="A30" s="5"/>
      <c r="B30" s="5" t="s">
        <v>6</v>
      </c>
      <c r="C30" s="184" t="s">
        <v>152</v>
      </c>
      <c r="D30" s="184"/>
      <c r="E30" s="184"/>
      <c r="F30" s="28" t="s">
        <v>30</v>
      </c>
      <c r="G30" s="184" t="s">
        <v>144</v>
      </c>
      <c r="H30" s="184"/>
      <c r="I30" s="184"/>
      <c r="J30" s="27"/>
      <c r="K30" s="6" t="s">
        <v>36</v>
      </c>
      <c r="L30" s="6"/>
      <c r="M30" s="6"/>
      <c r="N30" s="13"/>
    </row>
    <row r="31" spans="1:22" ht="11.25" customHeight="1">
      <c r="A31" s="5"/>
      <c r="B31" s="5" t="s">
        <v>6</v>
      </c>
      <c r="C31" s="184" t="s">
        <v>145</v>
      </c>
      <c r="D31" s="184"/>
      <c r="E31" s="184"/>
      <c r="F31" s="153" t="s">
        <v>30</v>
      </c>
      <c r="G31" s="184" t="s">
        <v>35</v>
      </c>
      <c r="H31" s="184"/>
      <c r="I31" s="184"/>
      <c r="J31" s="27"/>
      <c r="K31" s="6" t="s">
        <v>36</v>
      </c>
      <c r="L31" s="6"/>
      <c r="M31" s="6"/>
      <c r="N31" s="13"/>
    </row>
    <row r="32" spans="1:22">
      <c r="A32" s="5"/>
      <c r="B32" s="5" t="s">
        <v>6</v>
      </c>
      <c r="C32" s="184" t="s">
        <v>195</v>
      </c>
      <c r="D32" s="184"/>
      <c r="E32" s="184"/>
      <c r="F32" s="28" t="s">
        <v>30</v>
      </c>
      <c r="G32" s="184" t="s">
        <v>37</v>
      </c>
      <c r="H32" s="184"/>
      <c r="I32" s="184"/>
      <c r="J32" s="27"/>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3" t="s">
        <v>30</v>
      </c>
      <c r="G36" s="207"/>
      <c r="H36" s="207"/>
      <c r="I36" s="207"/>
      <c r="J36" s="31"/>
      <c r="K36" s="6" t="s">
        <v>36</v>
      </c>
      <c r="L36" s="6"/>
      <c r="M36" s="6"/>
      <c r="N36" s="13"/>
    </row>
    <row r="37" spans="1:18">
      <c r="A37" s="5"/>
      <c r="B37" s="5"/>
      <c r="C37" s="207"/>
      <c r="D37" s="207"/>
      <c r="E37" s="207"/>
      <c r="F37" s="153" t="s">
        <v>30</v>
      </c>
      <c r="G37" s="207"/>
      <c r="H37" s="207"/>
      <c r="I37" s="207"/>
      <c r="J37" s="31"/>
      <c r="K37" s="6" t="s">
        <v>36</v>
      </c>
      <c r="L37" s="6"/>
      <c r="M37" s="6"/>
      <c r="N37" s="13"/>
    </row>
    <row r="38" spans="1:18">
      <c r="A38" s="5"/>
      <c r="B38" s="5"/>
      <c r="C38" s="207"/>
      <c r="D38" s="207"/>
      <c r="E38" s="207"/>
      <c r="F38" s="153" t="s">
        <v>30</v>
      </c>
      <c r="G38" s="207"/>
      <c r="H38" s="207"/>
      <c r="I38" s="207"/>
      <c r="J38" s="31"/>
      <c r="K38" s="6" t="s">
        <v>36</v>
      </c>
      <c r="L38" s="6"/>
      <c r="M38" s="6"/>
      <c r="N38" s="13"/>
    </row>
    <row r="39" spans="1:18">
      <c r="A39" s="5"/>
      <c r="B39" s="5"/>
      <c r="C39" s="207"/>
      <c r="D39" s="207"/>
      <c r="E39" s="207"/>
      <c r="F39" s="153" t="s">
        <v>30</v>
      </c>
      <c r="G39" s="207"/>
      <c r="H39" s="207"/>
      <c r="I39" s="207"/>
      <c r="J39" s="31"/>
      <c r="K39" s="6" t="s">
        <v>36</v>
      </c>
      <c r="L39" s="6"/>
      <c r="M39" s="32"/>
      <c r="N39" s="33"/>
    </row>
    <row r="40" spans="1:18">
      <c r="A40" s="5"/>
      <c r="B40" s="5"/>
      <c r="C40" s="207"/>
      <c r="D40" s="207"/>
      <c r="E40" s="207"/>
      <c r="F40" s="153" t="s">
        <v>30</v>
      </c>
      <c r="G40" s="207"/>
      <c r="H40" s="207"/>
      <c r="I40" s="207"/>
      <c r="J40" s="31"/>
      <c r="K40" s="6" t="s">
        <v>36</v>
      </c>
      <c r="L40" s="159"/>
      <c r="M40" s="221">
        <f>M25</f>
        <v>4000</v>
      </c>
      <c r="N40" s="222"/>
    </row>
    <row r="41" spans="1:18">
      <c r="A41" s="5"/>
      <c r="B41" s="5"/>
      <c r="C41" s="207"/>
      <c r="D41" s="207"/>
      <c r="E41" s="207"/>
      <c r="F41" s="15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c r="N42" s="224"/>
      <c r="P42" s="185"/>
      <c r="Q42" s="185"/>
    </row>
    <row r="43" spans="1:18">
      <c r="A43" s="5"/>
      <c r="B43" s="37"/>
      <c r="C43" s="38" t="s">
        <v>41</v>
      </c>
      <c r="D43" s="39"/>
      <c r="E43" s="39"/>
      <c r="F43" s="39"/>
      <c r="G43" s="40"/>
      <c r="H43" s="182"/>
      <c r="I43" s="182"/>
      <c r="J43" s="41">
        <f>SUM(J27:J42)</f>
        <v>0</v>
      </c>
      <c r="K43" s="42"/>
      <c r="L43" s="154" t="s">
        <v>34</v>
      </c>
      <c r="M43" s="209">
        <f>J43*J44</f>
        <v>0</v>
      </c>
      <c r="N43" s="220"/>
      <c r="P43" s="44"/>
      <c r="Q43" s="6"/>
    </row>
    <row r="44" spans="1:18">
      <c r="A44" s="5"/>
      <c r="B44" s="5"/>
      <c r="C44" s="7"/>
      <c r="D44" s="6"/>
      <c r="E44" s="6"/>
      <c r="F44" s="6"/>
      <c r="G44" s="45"/>
      <c r="I44" s="155" t="s">
        <v>42</v>
      </c>
      <c r="J44" s="46">
        <v>1.6</v>
      </c>
      <c r="K44" s="229" t="s">
        <v>43</v>
      </c>
      <c r="L44" s="230"/>
      <c r="M44" s="209"/>
      <c r="N44" s="220"/>
      <c r="P44" s="44"/>
      <c r="Q44" s="6"/>
    </row>
    <row r="45" spans="1:18">
      <c r="A45" s="5"/>
      <c r="B45" s="5"/>
      <c r="C45" s="7"/>
      <c r="D45" s="6"/>
      <c r="E45" s="6"/>
      <c r="F45" s="6"/>
      <c r="G45" s="45"/>
      <c r="H45" s="47"/>
      <c r="I45" s="47"/>
      <c r="J45" s="42"/>
      <c r="K45" s="42"/>
      <c r="L45" s="154" t="s">
        <v>44</v>
      </c>
      <c r="M45" s="231"/>
      <c r="N45" s="232"/>
      <c r="P45" s="44"/>
      <c r="Q45" s="6"/>
    </row>
    <row r="46" spans="1:18">
      <c r="A46" s="5"/>
      <c r="B46" s="5" t="s">
        <v>45</v>
      </c>
      <c r="C46" s="6"/>
      <c r="D46" s="6"/>
      <c r="E46" s="159"/>
      <c r="F46" s="233">
        <v>0</v>
      </c>
      <c r="G46" s="234"/>
      <c r="H46" s="154"/>
      <c r="I46" s="154"/>
      <c r="J46" s="154"/>
      <c r="K46" s="6" t="s">
        <v>46</v>
      </c>
      <c r="L46" s="159"/>
      <c r="M46" s="186">
        <f>M43+M42+M40+M44+M45</f>
        <v>4000</v>
      </c>
      <c r="N46" s="187"/>
      <c r="O46" s="48"/>
      <c r="P46" s="44"/>
      <c r="Q46" s="11"/>
    </row>
    <row r="47" spans="1:18">
      <c r="A47" s="5"/>
      <c r="B47" s="5" t="s">
        <v>47</v>
      </c>
      <c r="C47" s="6"/>
      <c r="D47" s="6"/>
      <c r="E47" s="159"/>
      <c r="F47" s="225">
        <v>0</v>
      </c>
      <c r="G47" s="226"/>
      <c r="H47" s="154"/>
      <c r="I47" s="154"/>
      <c r="J47" s="154"/>
      <c r="K47" s="6" t="s">
        <v>48</v>
      </c>
      <c r="L47" s="159"/>
      <c r="M47" s="186"/>
      <c r="N47" s="187"/>
      <c r="P47" s="44"/>
      <c r="Q47" s="11"/>
    </row>
    <row r="48" spans="1:18">
      <c r="A48" s="5"/>
      <c r="B48" s="5" t="s">
        <v>49</v>
      </c>
      <c r="C48" s="6"/>
      <c r="D48" s="6"/>
      <c r="E48" s="159"/>
      <c r="F48" s="237">
        <f>SUM(F46:G47)</f>
        <v>0</v>
      </c>
      <c r="G48" s="238"/>
      <c r="H48" s="154"/>
      <c r="I48" s="154"/>
      <c r="J48" s="154"/>
      <c r="K48" s="6"/>
      <c r="L48" s="159"/>
      <c r="M48" s="49"/>
      <c r="N48" s="50"/>
      <c r="P48" s="44"/>
      <c r="Q48" s="51"/>
    </row>
    <row r="49" spans="1:17">
      <c r="A49" s="5"/>
      <c r="B49" s="5" t="s">
        <v>50</v>
      </c>
      <c r="C49" s="6"/>
      <c r="D49" s="6"/>
      <c r="E49" s="159"/>
      <c r="F49" s="225">
        <v>0</v>
      </c>
      <c r="G49" s="226"/>
      <c r="H49" s="154"/>
      <c r="I49" s="154"/>
      <c r="J49" s="154"/>
      <c r="K49" s="6"/>
      <c r="L49" s="159"/>
      <c r="M49" s="49"/>
      <c r="N49" s="50"/>
      <c r="P49" s="44"/>
      <c r="Q49" s="11"/>
    </row>
    <row r="50" spans="1:17">
      <c r="A50" s="5"/>
      <c r="B50" s="5" t="s">
        <v>49</v>
      </c>
      <c r="C50" s="6"/>
      <c r="D50" s="6"/>
      <c r="E50" s="159"/>
      <c r="F50" s="237">
        <f>SUM(F48:G49)</f>
        <v>0</v>
      </c>
      <c r="G50" s="238"/>
      <c r="H50" s="154"/>
      <c r="I50" s="154"/>
      <c r="J50" s="154"/>
      <c r="K50" s="6"/>
      <c r="L50" s="159"/>
      <c r="M50" s="49"/>
      <c r="N50" s="50"/>
      <c r="P50" s="44"/>
      <c r="Q50" s="11"/>
    </row>
    <row r="51" spans="1:17">
      <c r="A51" s="5"/>
      <c r="B51" s="5" t="s">
        <v>34</v>
      </c>
      <c r="C51" s="6"/>
      <c r="D51" s="6"/>
      <c r="E51" s="159"/>
      <c r="F51" s="233">
        <v>0</v>
      </c>
      <c r="G51" s="234"/>
      <c r="H51" s="6"/>
      <c r="I51" s="52" t="s">
        <v>51</v>
      </c>
      <c r="J51" s="39"/>
      <c r="K51" s="39"/>
      <c r="L51" s="39"/>
      <c r="M51" s="39"/>
      <c r="N51" s="53"/>
      <c r="P51" s="44"/>
      <c r="Q51" s="11"/>
    </row>
    <row r="52" spans="1:17">
      <c r="A52" s="5"/>
      <c r="B52" s="5" t="s">
        <v>52</v>
      </c>
      <c r="C52" s="6"/>
      <c r="D52" s="6"/>
      <c r="E52" s="159"/>
      <c r="F52" s="225">
        <v>0</v>
      </c>
      <c r="G52" s="226"/>
      <c r="H52" s="6"/>
      <c r="I52" s="54"/>
      <c r="J52" s="55"/>
      <c r="K52" s="55"/>
      <c r="L52" s="55"/>
      <c r="M52" s="55"/>
      <c r="N52" s="56"/>
      <c r="P52" s="6"/>
      <c r="Q52" s="6"/>
    </row>
    <row r="53" spans="1:17">
      <c r="A53" s="5"/>
      <c r="B53" s="5" t="s">
        <v>44</v>
      </c>
      <c r="C53" s="6"/>
      <c r="D53" s="6"/>
      <c r="E53" s="159" t="s">
        <v>53</v>
      </c>
      <c r="F53" s="225">
        <v>0</v>
      </c>
      <c r="G53" s="226"/>
      <c r="H53" s="6"/>
      <c r="I53" s="54"/>
      <c r="J53" s="55"/>
      <c r="K53" s="55"/>
      <c r="L53" s="55"/>
      <c r="M53" s="55"/>
      <c r="N53" s="56"/>
      <c r="P53" s="6"/>
      <c r="Q53" s="6"/>
    </row>
    <row r="54" spans="1:17">
      <c r="A54" s="5"/>
      <c r="B54" s="5" t="s">
        <v>54</v>
      </c>
      <c r="C54" s="6"/>
      <c r="D54" s="6"/>
      <c r="E54" s="159"/>
      <c r="F54" s="225">
        <v>0</v>
      </c>
      <c r="G54" s="226"/>
      <c r="H54" s="57"/>
      <c r="I54" s="54"/>
      <c r="J54" s="55"/>
      <c r="K54" s="55"/>
      <c r="L54" s="55"/>
      <c r="M54" s="55"/>
      <c r="N54" s="56"/>
      <c r="P54" s="185"/>
      <c r="Q54" s="185"/>
    </row>
    <row r="55" spans="1:17">
      <c r="A55" s="5"/>
      <c r="B55" s="5" t="s">
        <v>48</v>
      </c>
      <c r="C55" s="6"/>
      <c r="D55" s="6"/>
      <c r="E55" s="159"/>
      <c r="F55" s="239">
        <f>SUM(F50:G54)</f>
        <v>0</v>
      </c>
      <c r="G55" s="240"/>
      <c r="H55" s="6"/>
      <c r="I55" s="54"/>
      <c r="J55" s="55"/>
      <c r="K55" s="55"/>
      <c r="L55" s="55"/>
      <c r="M55" s="55"/>
      <c r="N55" s="56"/>
      <c r="P55" s="44"/>
      <c r="Q55" s="6"/>
    </row>
    <row r="56" spans="1:17">
      <c r="A56" s="5"/>
      <c r="B56" s="5" t="s">
        <v>55</v>
      </c>
      <c r="C56" s="6"/>
      <c r="D56" s="6"/>
      <c r="E56" s="159"/>
      <c r="F56" s="241">
        <f>+M46-F55</f>
        <v>4000</v>
      </c>
      <c r="G56" s="242"/>
      <c r="H56" s="6"/>
      <c r="I56" s="58"/>
      <c r="J56" s="31"/>
      <c r="K56" s="31"/>
      <c r="L56" s="31"/>
      <c r="M56" s="31"/>
      <c r="N56" s="59"/>
      <c r="P56" s="44"/>
      <c r="Q56" s="6"/>
    </row>
    <row r="57" spans="1:17" ht="12" thickBot="1">
      <c r="A57" s="5"/>
      <c r="B57" s="60" t="s">
        <v>49</v>
      </c>
      <c r="C57" s="30"/>
      <c r="D57" s="30"/>
      <c r="E57" s="61"/>
      <c r="F57" s="243">
        <f>+F55+F56</f>
        <v>4000</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52"/>
      <c r="C59" s="153"/>
      <c r="D59" s="153"/>
      <c r="E59" s="153"/>
      <c r="F59" s="153"/>
      <c r="G59" s="153"/>
      <c r="H59" s="6"/>
      <c r="I59" s="153"/>
      <c r="J59" s="153"/>
      <c r="K59" s="153"/>
      <c r="L59" s="153"/>
      <c r="M59" s="153"/>
      <c r="N59" s="15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135</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117</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78"/>
  <sheetViews>
    <sheetView zoomScaleNormal="100" workbookViewId="0">
      <selection activeCell="B13" sqref="B13:N15"/>
    </sheetView>
  </sheetViews>
  <sheetFormatPr baseColWidth="10" defaultColWidth="6.7109375" defaultRowHeight="11.25"/>
  <cols>
    <col min="1" max="1" width="0.42578125" style="4" customWidth="1"/>
    <col min="2" max="2" width="6.7109375" style="4" customWidth="1"/>
    <col min="3" max="3" width="8.140625" style="4" customWidth="1"/>
    <col min="4" max="6" width="6.7109375" style="4" customWidth="1"/>
    <col min="7" max="7" width="6.28515625" style="4" customWidth="1"/>
    <col min="8" max="8" width="3.28515625" style="4" customWidth="1"/>
    <col min="9" max="9" width="7.7109375" style="4" customWidth="1"/>
    <col min="10" max="10" width="9.5703125" style="4" customWidth="1"/>
    <col min="11" max="11" width="4" style="4" customWidth="1"/>
    <col min="12" max="12" width="7" style="4" customWidth="1"/>
    <col min="13" max="13" width="5.28515625" style="4" bestFit="1" customWidth="1"/>
    <col min="14" max="14" width="16.28515625" style="4" customWidth="1"/>
    <col min="15" max="15" width="8.140625" style="4" bestFit="1" customWidth="1"/>
    <col min="16" max="16" width="9.28515625" style="4" bestFit="1" customWidth="1"/>
    <col min="17" max="17" width="10.28515625" style="4" bestFit="1" customWidth="1"/>
    <col min="18" max="16384" width="6.7109375" style="4"/>
  </cols>
  <sheetData>
    <row r="1" spans="1:22">
      <c r="A1" s="1"/>
      <c r="B1" s="1"/>
      <c r="C1" s="2"/>
      <c r="D1" s="2"/>
      <c r="E1" s="2"/>
      <c r="F1" s="2"/>
      <c r="G1" s="2"/>
      <c r="H1" s="2"/>
      <c r="I1" s="2"/>
      <c r="J1" s="2"/>
      <c r="K1" s="2"/>
      <c r="L1" s="2"/>
      <c r="M1" s="2"/>
      <c r="N1" s="3"/>
    </row>
    <row r="2" spans="1:22">
      <c r="A2" s="5"/>
      <c r="B2" s="5"/>
      <c r="C2" s="6"/>
      <c r="D2" s="6"/>
      <c r="E2" s="6"/>
      <c r="F2" s="6"/>
      <c r="G2" s="6"/>
      <c r="H2" s="6"/>
      <c r="I2" s="6"/>
      <c r="J2" s="6"/>
      <c r="K2" s="6"/>
      <c r="L2" s="7" t="s">
        <v>0</v>
      </c>
      <c r="M2" s="180">
        <v>56</v>
      </c>
      <c r="N2" s="181"/>
    </row>
    <row r="3" spans="1:22">
      <c r="A3" s="5"/>
      <c r="B3" s="5"/>
      <c r="C3" s="6"/>
      <c r="D3" s="6"/>
      <c r="E3" s="6"/>
      <c r="F3" s="6"/>
      <c r="G3" s="6"/>
      <c r="H3" s="6"/>
      <c r="I3" s="6"/>
      <c r="J3" s="6"/>
      <c r="K3" s="6"/>
      <c r="L3" s="182" t="s">
        <v>1</v>
      </c>
      <c r="M3" s="183"/>
      <c r="N3" s="8">
        <v>7862</v>
      </c>
    </row>
    <row r="4" spans="1:22">
      <c r="A4" s="5"/>
      <c r="B4" s="5"/>
      <c r="C4" s="6"/>
      <c r="D4" s="6"/>
      <c r="E4" s="6"/>
      <c r="F4" s="6"/>
      <c r="G4" s="6"/>
      <c r="H4" s="6"/>
      <c r="I4" s="6"/>
      <c r="J4" s="6"/>
      <c r="K4" s="6"/>
      <c r="L4" s="155"/>
      <c r="M4" s="155"/>
      <c r="N4" s="10" t="s">
        <v>2</v>
      </c>
    </row>
    <row r="5" spans="1:22">
      <c r="A5" s="5"/>
      <c r="B5" s="5"/>
      <c r="C5" s="6"/>
      <c r="D5" s="6"/>
      <c r="E5" s="6"/>
      <c r="F5" s="6"/>
      <c r="G5" s="11"/>
      <c r="H5" s="6"/>
      <c r="I5" s="6"/>
      <c r="J5" s="6"/>
      <c r="K5" s="6"/>
      <c r="L5" s="155" t="s">
        <v>3</v>
      </c>
      <c r="M5" s="155"/>
      <c r="N5" s="12"/>
    </row>
    <row r="6" spans="1:22">
      <c r="A6" s="5"/>
      <c r="B6" s="5"/>
      <c r="C6" s="6"/>
      <c r="D6" s="6"/>
      <c r="E6" s="6"/>
      <c r="F6" s="6"/>
      <c r="G6" s="11" t="s">
        <v>4</v>
      </c>
      <c r="H6" s="6"/>
      <c r="I6" s="6"/>
      <c r="J6" s="6"/>
      <c r="K6" s="6"/>
      <c r="L6" s="6"/>
      <c r="M6" s="6"/>
      <c r="N6" s="13"/>
    </row>
    <row r="7" spans="1:22">
      <c r="A7" s="5"/>
      <c r="B7" s="5"/>
      <c r="C7" s="6"/>
      <c r="D7" s="6"/>
      <c r="E7" s="6"/>
      <c r="F7" s="11"/>
      <c r="G7" s="11"/>
      <c r="H7" s="6"/>
      <c r="I7" s="6"/>
      <c r="J7" s="6"/>
      <c r="K7" s="6"/>
      <c r="L7" s="6"/>
      <c r="M7" s="6"/>
      <c r="N7" s="13"/>
    </row>
    <row r="8" spans="1:22" ht="12" thickBot="1">
      <c r="A8" s="5"/>
      <c r="B8" s="5"/>
      <c r="C8" s="6"/>
      <c r="D8" s="6"/>
      <c r="E8" s="6"/>
      <c r="F8" s="6"/>
      <c r="G8" s="6" t="s">
        <v>5</v>
      </c>
      <c r="H8" s="6"/>
      <c r="I8" s="6"/>
      <c r="J8" s="14">
        <v>24</v>
      </c>
      <c r="K8" s="153" t="s">
        <v>6</v>
      </c>
      <c r="L8" s="184" t="s">
        <v>16</v>
      </c>
      <c r="M8" s="184"/>
      <c r="N8" s="13">
        <v>2019</v>
      </c>
    </row>
    <row r="9" spans="1:22">
      <c r="A9" s="5"/>
      <c r="B9" s="5"/>
      <c r="C9" s="6"/>
      <c r="D9" s="6"/>
      <c r="E9" s="6"/>
      <c r="F9" s="6"/>
      <c r="G9" s="6"/>
      <c r="H9" s="6"/>
      <c r="I9" s="6"/>
      <c r="J9" s="6"/>
      <c r="K9" s="185" t="s">
        <v>8</v>
      </c>
      <c r="L9" s="185"/>
      <c r="M9" s="186">
        <f>M46</f>
        <v>10834.8</v>
      </c>
      <c r="N9" s="187"/>
    </row>
    <row r="10" spans="1:22" ht="13.5" customHeight="1">
      <c r="A10" s="5"/>
      <c r="B10" s="5" t="s">
        <v>9</v>
      </c>
      <c r="C10" s="6"/>
      <c r="D10" s="6"/>
      <c r="E10" s="6"/>
      <c r="F10" s="6"/>
      <c r="G10" s="6"/>
      <c r="H10" s="6"/>
      <c r="I10" s="6"/>
      <c r="J10" s="6"/>
      <c r="K10" s="6"/>
      <c r="L10" s="6"/>
      <c r="M10" s="6"/>
      <c r="N10" s="13"/>
    </row>
    <row r="11" spans="1:22">
      <c r="A11" s="158"/>
      <c r="B11" s="176">
        <f>$M$9</f>
        <v>10834.8</v>
      </c>
      <c r="C11" s="177"/>
      <c r="D11" s="178" t="s">
        <v>252</v>
      </c>
      <c r="E11" s="178"/>
      <c r="F11" s="178"/>
      <c r="G11" s="178"/>
      <c r="H11" s="178"/>
      <c r="I11" s="178"/>
      <c r="J11" s="178"/>
      <c r="K11" s="178"/>
      <c r="L11" s="178"/>
      <c r="M11" s="178"/>
      <c r="N11" s="179"/>
    </row>
    <row r="12" spans="1:22">
      <c r="A12" s="5"/>
      <c r="B12" s="5" t="s">
        <v>10</v>
      </c>
      <c r="C12" s="6"/>
      <c r="D12" s="6"/>
      <c r="E12" s="6"/>
      <c r="F12" s="6"/>
      <c r="G12" s="6"/>
      <c r="H12" s="6"/>
      <c r="I12" s="6"/>
      <c r="J12" s="6"/>
      <c r="K12" s="6"/>
      <c r="L12" s="6"/>
      <c r="M12" s="6"/>
      <c r="N12" s="13"/>
      <c r="P12" s="4" t="s">
        <v>11</v>
      </c>
      <c r="T12" s="4" t="s">
        <v>12</v>
      </c>
    </row>
    <row r="13" spans="1:22" ht="12.75" customHeight="1">
      <c r="A13" s="5"/>
      <c r="B13" s="193" t="s">
        <v>250</v>
      </c>
      <c r="C13" s="194"/>
      <c r="D13" s="194"/>
      <c r="E13" s="194"/>
      <c r="F13" s="194"/>
      <c r="G13" s="194"/>
      <c r="H13" s="194"/>
      <c r="I13" s="194"/>
      <c r="J13" s="194"/>
      <c r="K13" s="194"/>
      <c r="L13" s="194"/>
      <c r="M13" s="194"/>
      <c r="N13" s="195"/>
    </row>
    <row r="14" spans="1:22">
      <c r="A14" s="5"/>
      <c r="B14" s="193"/>
      <c r="C14" s="194"/>
      <c r="D14" s="194"/>
      <c r="E14" s="194"/>
      <c r="F14" s="194"/>
      <c r="G14" s="194"/>
      <c r="H14" s="194"/>
      <c r="I14" s="194"/>
      <c r="J14" s="194"/>
      <c r="K14" s="194"/>
      <c r="L14" s="194"/>
      <c r="M14" s="194"/>
      <c r="N14" s="195"/>
      <c r="V14" s="4" t="s">
        <v>12</v>
      </c>
    </row>
    <row r="15" spans="1:22">
      <c r="A15" s="5"/>
      <c r="B15" s="193"/>
      <c r="C15" s="194"/>
      <c r="D15" s="194"/>
      <c r="E15" s="194"/>
      <c r="F15" s="194"/>
      <c r="G15" s="194"/>
      <c r="H15" s="194"/>
      <c r="I15" s="194"/>
      <c r="J15" s="194"/>
      <c r="K15" s="194"/>
      <c r="L15" s="194"/>
      <c r="M15" s="194"/>
      <c r="N15" s="195"/>
    </row>
    <row r="16" spans="1:22">
      <c r="A16" s="5"/>
      <c r="B16" s="5" t="s">
        <v>13</v>
      </c>
      <c r="C16" s="6"/>
      <c r="D16" s="6"/>
      <c r="E16" s="156">
        <v>26</v>
      </c>
      <c r="F16" s="153" t="s">
        <v>6</v>
      </c>
      <c r="G16" s="184" t="s">
        <v>16</v>
      </c>
      <c r="H16" s="184"/>
      <c r="I16" s="153" t="s">
        <v>14</v>
      </c>
      <c r="J16" s="156">
        <v>29</v>
      </c>
      <c r="K16" s="153" t="s">
        <v>15</v>
      </c>
      <c r="L16" s="184" t="s">
        <v>16</v>
      </c>
      <c r="M16" s="184"/>
      <c r="N16" s="13">
        <v>2019</v>
      </c>
      <c r="P16" s="19"/>
    </row>
    <row r="17" spans="1:22" ht="12" thickBot="1">
      <c r="A17" s="5"/>
      <c r="B17" s="196">
        <v>27</v>
      </c>
      <c r="C17" s="197"/>
      <c r="D17" s="197"/>
      <c r="E17" s="197"/>
      <c r="F17" s="197"/>
      <c r="G17" s="197"/>
      <c r="H17" s="197"/>
      <c r="I17" s="197"/>
      <c r="J17" s="197"/>
      <c r="K17" s="197"/>
      <c r="L17" s="197"/>
      <c r="M17" s="197"/>
      <c r="N17" s="198"/>
    </row>
    <row r="18" spans="1:22" ht="12" thickBot="1">
      <c r="A18" s="5"/>
      <c r="B18" s="199" t="s">
        <v>17</v>
      </c>
      <c r="C18" s="200"/>
      <c r="D18" s="20"/>
      <c r="E18" s="201" t="s">
        <v>18</v>
      </c>
      <c r="F18" s="202"/>
      <c r="G18" s="203"/>
      <c r="H18" s="20" t="s">
        <v>19</v>
      </c>
      <c r="I18" s="201" t="s">
        <v>20</v>
      </c>
      <c r="J18" s="203"/>
      <c r="K18" s="20"/>
      <c r="L18" s="201" t="s">
        <v>21</v>
      </c>
      <c r="M18" s="203"/>
      <c r="N18" s="20"/>
      <c r="V18" s="4" t="s">
        <v>12</v>
      </c>
    </row>
    <row r="19" spans="1:22">
      <c r="A19" s="5"/>
      <c r="B19" s="196" t="s">
        <v>3</v>
      </c>
      <c r="C19" s="197"/>
      <c r="D19" s="197"/>
      <c r="E19" s="197"/>
      <c r="F19" s="197"/>
      <c r="G19" s="197"/>
      <c r="H19" s="197"/>
      <c r="I19" s="197"/>
      <c r="J19" s="197"/>
      <c r="K19" s="197"/>
      <c r="L19" s="197"/>
      <c r="M19" s="197"/>
      <c r="N19" s="198"/>
      <c r="Q19" s="4" t="s">
        <v>12</v>
      </c>
    </row>
    <row r="20" spans="1:22" ht="12.75" customHeight="1">
      <c r="A20" s="5"/>
      <c r="B20" s="204"/>
      <c r="C20" s="205"/>
      <c r="D20" s="205"/>
      <c r="E20" s="206"/>
      <c r="F20" s="180"/>
      <c r="G20" s="207"/>
      <c r="H20" s="207"/>
      <c r="I20" s="208"/>
      <c r="J20" s="180"/>
      <c r="K20" s="208"/>
      <c r="L20" s="180"/>
      <c r="M20" s="207"/>
      <c r="N20" s="181"/>
      <c r="Q20" s="4" t="s">
        <v>12</v>
      </c>
    </row>
    <row r="21" spans="1:22">
      <c r="A21" s="5"/>
      <c r="B21" s="188" t="s">
        <v>22</v>
      </c>
      <c r="C21" s="189"/>
      <c r="D21" s="189"/>
      <c r="E21" s="190"/>
      <c r="F21" s="191" t="s">
        <v>23</v>
      </c>
      <c r="G21" s="189"/>
      <c r="H21" s="189"/>
      <c r="I21" s="190"/>
      <c r="J21" s="191" t="s">
        <v>24</v>
      </c>
      <c r="K21" s="190"/>
      <c r="L21" s="191" t="s">
        <v>25</v>
      </c>
      <c r="M21" s="189"/>
      <c r="N21" s="192"/>
    </row>
    <row r="22" spans="1:22">
      <c r="A22" s="5"/>
      <c r="B22" s="22" t="s">
        <v>26</v>
      </c>
      <c r="C22" s="6"/>
      <c r="D22" s="6"/>
      <c r="E22" s="11"/>
      <c r="F22" s="6"/>
      <c r="G22" s="6"/>
      <c r="H22" s="6"/>
      <c r="I22" s="6"/>
      <c r="J22" s="6"/>
      <c r="K22" s="6"/>
      <c r="L22" s="6"/>
      <c r="M22" s="6"/>
      <c r="N22" s="13"/>
    </row>
    <row r="23" spans="1:22">
      <c r="A23" s="5"/>
      <c r="B23" s="5"/>
      <c r="C23" s="6" t="s">
        <v>27</v>
      </c>
      <c r="D23" s="6"/>
      <c r="E23" s="153"/>
      <c r="F23" s="184" t="s">
        <v>28</v>
      </c>
      <c r="G23" s="184"/>
      <c r="H23" s="6"/>
      <c r="I23" s="6"/>
      <c r="J23" s="11"/>
      <c r="K23" s="6"/>
      <c r="L23" s="6"/>
      <c r="M23" s="6"/>
      <c r="N23" s="13"/>
    </row>
    <row r="24" spans="1:22">
      <c r="A24" s="5"/>
      <c r="B24" s="5" t="s">
        <v>29</v>
      </c>
      <c r="C24" s="6"/>
      <c r="D24" s="23">
        <v>3</v>
      </c>
      <c r="E24" s="153" t="s">
        <v>30</v>
      </c>
      <c r="F24" s="209">
        <v>2000</v>
      </c>
      <c r="G24" s="210"/>
      <c r="H24" s="6" t="s">
        <v>31</v>
      </c>
      <c r="I24" s="6"/>
      <c r="J24" s="24"/>
      <c r="K24" s="6"/>
      <c r="L24" s="6"/>
      <c r="M24" s="211"/>
      <c r="N24" s="212"/>
    </row>
    <row r="25" spans="1:22">
      <c r="A25" s="5"/>
      <c r="B25" s="5" t="s">
        <v>29</v>
      </c>
      <c r="C25" s="6"/>
      <c r="D25" s="23">
        <v>1</v>
      </c>
      <c r="E25" s="153" t="s">
        <v>30</v>
      </c>
      <c r="F25" s="213">
        <v>1200</v>
      </c>
      <c r="G25" s="213"/>
      <c r="H25" s="6" t="s">
        <v>32</v>
      </c>
      <c r="I25" s="6"/>
      <c r="J25" s="11"/>
      <c r="K25" s="6" t="s">
        <v>33</v>
      </c>
      <c r="L25" s="6"/>
      <c r="M25" s="214">
        <f>D24*F24+D25*F25</f>
        <v>7200</v>
      </c>
      <c r="N25" s="214"/>
    </row>
    <row r="26" spans="1:22">
      <c r="A26" s="5"/>
      <c r="B26" s="22" t="s">
        <v>34</v>
      </c>
      <c r="C26" s="6"/>
      <c r="D26" s="25"/>
      <c r="E26" s="153"/>
      <c r="F26" s="215"/>
      <c r="G26" s="215"/>
      <c r="H26" s="6"/>
      <c r="I26" s="6"/>
      <c r="J26" s="6"/>
      <c r="K26" s="6"/>
      <c r="L26" s="6"/>
      <c r="M26" s="216"/>
      <c r="N26" s="217"/>
    </row>
    <row r="27" spans="1:22" ht="12">
      <c r="A27" s="5"/>
      <c r="B27" s="5" t="s">
        <v>6</v>
      </c>
      <c r="C27" s="184" t="s">
        <v>35</v>
      </c>
      <c r="D27" s="184"/>
      <c r="E27" s="184"/>
      <c r="F27" s="153" t="s">
        <v>30</v>
      </c>
      <c r="G27" s="184" t="s">
        <v>243</v>
      </c>
      <c r="H27" s="184"/>
      <c r="I27" s="184"/>
      <c r="J27" s="27">
        <v>515</v>
      </c>
      <c r="K27" s="6" t="s">
        <v>36</v>
      </c>
      <c r="L27" s="6"/>
      <c r="M27" s="218"/>
      <c r="N27" s="219"/>
    </row>
    <row r="28" spans="1:22">
      <c r="A28" s="5"/>
      <c r="B28" s="5" t="s">
        <v>6</v>
      </c>
      <c r="C28" s="184" t="s">
        <v>251</v>
      </c>
      <c r="D28" s="184"/>
      <c r="E28" s="184"/>
      <c r="F28" s="28" t="s">
        <v>30</v>
      </c>
      <c r="G28" s="184" t="s">
        <v>144</v>
      </c>
      <c r="H28" s="184"/>
      <c r="I28" s="184"/>
      <c r="J28" s="27">
        <v>242</v>
      </c>
      <c r="K28" s="6" t="s">
        <v>36</v>
      </c>
      <c r="L28" s="6"/>
      <c r="M28" s="6"/>
      <c r="N28" s="29"/>
    </row>
    <row r="29" spans="1:22">
      <c r="A29" s="5"/>
      <c r="B29" s="5" t="s">
        <v>6</v>
      </c>
      <c r="C29" s="184" t="s">
        <v>145</v>
      </c>
      <c r="D29" s="184"/>
      <c r="E29" s="184"/>
      <c r="F29" s="153" t="s">
        <v>30</v>
      </c>
      <c r="G29" s="184" t="s">
        <v>152</v>
      </c>
      <c r="H29" s="184"/>
      <c r="I29" s="184"/>
      <c r="J29" s="27">
        <v>8</v>
      </c>
      <c r="K29" s="6" t="s">
        <v>36</v>
      </c>
      <c r="L29" s="6"/>
      <c r="M29" s="6"/>
      <c r="N29" s="13"/>
    </row>
    <row r="30" spans="1:22">
      <c r="A30" s="5"/>
      <c r="B30" s="5" t="s">
        <v>6</v>
      </c>
      <c r="C30" s="184" t="s">
        <v>152</v>
      </c>
      <c r="D30" s="184"/>
      <c r="E30" s="184"/>
      <c r="F30" s="28" t="s">
        <v>30</v>
      </c>
      <c r="G30" s="184" t="s">
        <v>144</v>
      </c>
      <c r="H30" s="184"/>
      <c r="I30" s="184"/>
      <c r="J30" s="27">
        <v>8</v>
      </c>
      <c r="K30" s="6" t="s">
        <v>36</v>
      </c>
      <c r="L30" s="6"/>
      <c r="M30" s="6"/>
      <c r="N30" s="13"/>
    </row>
    <row r="31" spans="1:22" ht="11.25" customHeight="1">
      <c r="A31" s="5"/>
      <c r="B31" s="5" t="s">
        <v>6</v>
      </c>
      <c r="C31" s="184" t="s">
        <v>145</v>
      </c>
      <c r="D31" s="184"/>
      <c r="E31" s="184"/>
      <c r="F31" s="153" t="s">
        <v>30</v>
      </c>
      <c r="G31" s="184" t="s">
        <v>35</v>
      </c>
      <c r="H31" s="184"/>
      <c r="I31" s="184"/>
      <c r="J31" s="27">
        <v>300</v>
      </c>
      <c r="K31" s="6" t="s">
        <v>36</v>
      </c>
      <c r="L31" s="6"/>
      <c r="M31" s="6"/>
      <c r="N31" s="13"/>
    </row>
    <row r="32" spans="1:22">
      <c r="A32" s="5"/>
      <c r="B32" s="5" t="s">
        <v>6</v>
      </c>
      <c r="C32" s="184" t="s">
        <v>195</v>
      </c>
      <c r="D32" s="184"/>
      <c r="E32" s="184"/>
      <c r="F32" s="28" t="s">
        <v>30</v>
      </c>
      <c r="G32" s="184" t="s">
        <v>37</v>
      </c>
      <c r="H32" s="184"/>
      <c r="I32" s="184"/>
      <c r="J32" s="27">
        <v>100</v>
      </c>
      <c r="K32" s="6" t="s">
        <v>36</v>
      </c>
      <c r="L32" s="6"/>
      <c r="M32" s="6"/>
      <c r="N32" s="13"/>
    </row>
    <row r="33" spans="1:18" ht="11.25" customHeight="1">
      <c r="A33" s="5"/>
      <c r="B33" s="5" t="s">
        <v>6</v>
      </c>
      <c r="C33" s="207"/>
      <c r="D33" s="207"/>
      <c r="E33" s="207"/>
      <c r="F33" s="28" t="s">
        <v>30</v>
      </c>
      <c r="G33" s="207"/>
      <c r="H33" s="207"/>
      <c r="I33" s="207"/>
      <c r="J33" s="30"/>
      <c r="K33" s="6" t="s">
        <v>36</v>
      </c>
      <c r="L33" s="6"/>
      <c r="M33" s="6"/>
      <c r="N33" s="13"/>
    </row>
    <row r="34" spans="1:18">
      <c r="A34" s="5"/>
      <c r="B34" s="5" t="s">
        <v>6</v>
      </c>
      <c r="C34" s="184"/>
      <c r="D34" s="184"/>
      <c r="E34" s="184"/>
      <c r="F34" s="28" t="s">
        <v>30</v>
      </c>
      <c r="G34" s="184"/>
      <c r="H34" s="184"/>
      <c r="I34" s="184"/>
      <c r="J34" s="27"/>
      <c r="K34" s="6" t="s">
        <v>36</v>
      </c>
      <c r="L34" s="6"/>
      <c r="M34" s="6"/>
      <c r="N34" s="13"/>
    </row>
    <row r="35" spans="1:18">
      <c r="A35" s="5"/>
      <c r="B35" s="5"/>
      <c r="C35" s="207"/>
      <c r="D35" s="207"/>
      <c r="E35" s="207"/>
      <c r="F35" s="28" t="s">
        <v>30</v>
      </c>
      <c r="G35" s="207"/>
      <c r="H35" s="207"/>
      <c r="I35" s="207"/>
      <c r="J35" s="31"/>
      <c r="K35" s="6" t="s">
        <v>36</v>
      </c>
      <c r="L35" s="6"/>
      <c r="M35" s="6"/>
      <c r="N35" s="13"/>
    </row>
    <row r="36" spans="1:18">
      <c r="A36" s="5"/>
      <c r="B36" s="5"/>
      <c r="C36" s="207"/>
      <c r="D36" s="207"/>
      <c r="E36" s="207"/>
      <c r="F36" s="153" t="s">
        <v>30</v>
      </c>
      <c r="G36" s="207"/>
      <c r="H36" s="207"/>
      <c r="I36" s="207"/>
      <c r="J36" s="31"/>
      <c r="K36" s="6" t="s">
        <v>36</v>
      </c>
      <c r="L36" s="6"/>
      <c r="M36" s="6"/>
      <c r="N36" s="13"/>
    </row>
    <row r="37" spans="1:18">
      <c r="A37" s="5"/>
      <c r="B37" s="5"/>
      <c r="C37" s="207"/>
      <c r="D37" s="207"/>
      <c r="E37" s="207"/>
      <c r="F37" s="153" t="s">
        <v>30</v>
      </c>
      <c r="G37" s="207"/>
      <c r="H37" s="207"/>
      <c r="I37" s="207"/>
      <c r="J37" s="31"/>
      <c r="K37" s="6" t="s">
        <v>36</v>
      </c>
      <c r="L37" s="6"/>
      <c r="M37" s="6"/>
      <c r="N37" s="13"/>
    </row>
    <row r="38" spans="1:18">
      <c r="A38" s="5"/>
      <c r="B38" s="5"/>
      <c r="C38" s="207"/>
      <c r="D38" s="207"/>
      <c r="E38" s="207"/>
      <c r="F38" s="153" t="s">
        <v>30</v>
      </c>
      <c r="G38" s="207"/>
      <c r="H38" s="207"/>
      <c r="I38" s="207"/>
      <c r="J38" s="31"/>
      <c r="K38" s="6" t="s">
        <v>36</v>
      </c>
      <c r="L38" s="6"/>
      <c r="M38" s="6"/>
      <c r="N38" s="13"/>
    </row>
    <row r="39" spans="1:18">
      <c r="A39" s="5"/>
      <c r="B39" s="5"/>
      <c r="C39" s="207"/>
      <c r="D39" s="207"/>
      <c r="E39" s="207"/>
      <c r="F39" s="153" t="s">
        <v>30</v>
      </c>
      <c r="G39" s="207"/>
      <c r="H39" s="207"/>
      <c r="I39" s="207"/>
      <c r="J39" s="31"/>
      <c r="K39" s="6" t="s">
        <v>36</v>
      </c>
      <c r="L39" s="6"/>
      <c r="M39" s="32"/>
      <c r="N39" s="33"/>
    </row>
    <row r="40" spans="1:18">
      <c r="A40" s="5"/>
      <c r="B40" s="5"/>
      <c r="C40" s="207"/>
      <c r="D40" s="207"/>
      <c r="E40" s="207"/>
      <c r="F40" s="153" t="s">
        <v>30</v>
      </c>
      <c r="G40" s="207"/>
      <c r="H40" s="207"/>
      <c r="I40" s="207"/>
      <c r="J40" s="31"/>
      <c r="K40" s="6" t="s">
        <v>36</v>
      </c>
      <c r="L40" s="159"/>
      <c r="M40" s="221">
        <f>M25</f>
        <v>7200</v>
      </c>
      <c r="N40" s="222"/>
    </row>
    <row r="41" spans="1:18">
      <c r="A41" s="5"/>
      <c r="B41" s="5"/>
      <c r="C41" s="207"/>
      <c r="D41" s="207"/>
      <c r="E41" s="207"/>
      <c r="F41" s="153" t="s">
        <v>30</v>
      </c>
      <c r="G41" s="207"/>
      <c r="H41" s="207"/>
      <c r="I41" s="207"/>
      <c r="J41" s="31"/>
      <c r="K41" s="35"/>
      <c r="L41" s="36" t="s">
        <v>38</v>
      </c>
      <c r="M41" s="223">
        <v>1</v>
      </c>
      <c r="N41" s="224"/>
      <c r="R41" s="4" t="s">
        <v>39</v>
      </c>
    </row>
    <row r="42" spans="1:18">
      <c r="A42" s="5"/>
      <c r="B42" s="5"/>
      <c r="C42" s="207"/>
      <c r="D42" s="207"/>
      <c r="E42" s="207"/>
      <c r="F42" s="6"/>
      <c r="G42" s="207"/>
      <c r="H42" s="207"/>
      <c r="I42" s="207"/>
      <c r="J42" s="31"/>
      <c r="K42" s="227" t="s">
        <v>40</v>
      </c>
      <c r="L42" s="228"/>
      <c r="M42" s="223">
        <f>879*2</f>
        <v>1758</v>
      </c>
      <c r="N42" s="224"/>
      <c r="P42" s="185"/>
      <c r="Q42" s="185"/>
    </row>
    <row r="43" spans="1:18">
      <c r="A43" s="5"/>
      <c r="B43" s="37"/>
      <c r="C43" s="38" t="s">
        <v>41</v>
      </c>
      <c r="D43" s="39"/>
      <c r="E43" s="39"/>
      <c r="F43" s="39"/>
      <c r="G43" s="40"/>
      <c r="H43" s="182"/>
      <c r="I43" s="182"/>
      <c r="J43" s="41">
        <f>SUM(J27:J42)</f>
        <v>1173</v>
      </c>
      <c r="K43" s="42"/>
      <c r="L43" s="154" t="s">
        <v>34</v>
      </c>
      <c r="M43" s="209">
        <f>J43*J44</f>
        <v>1876.8000000000002</v>
      </c>
      <c r="N43" s="220"/>
      <c r="P43" s="44"/>
      <c r="Q43" s="6"/>
    </row>
    <row r="44" spans="1:18">
      <c r="A44" s="5"/>
      <c r="B44" s="5"/>
      <c r="C44" s="7"/>
      <c r="D44" s="6"/>
      <c r="E44" s="6"/>
      <c r="F44" s="6"/>
      <c r="G44" s="45"/>
      <c r="I44" s="155" t="s">
        <v>42</v>
      </c>
      <c r="J44" s="46">
        <v>1.6</v>
      </c>
      <c r="K44" s="229" t="s">
        <v>43</v>
      </c>
      <c r="L44" s="230"/>
      <c r="M44" s="209"/>
      <c r="N44" s="220"/>
      <c r="P44" s="44"/>
      <c r="Q44" s="6"/>
    </row>
    <row r="45" spans="1:18">
      <c r="A45" s="5"/>
      <c r="B45" s="5"/>
      <c r="C45" s="7"/>
      <c r="D45" s="6"/>
      <c r="E45" s="6"/>
      <c r="F45" s="6"/>
      <c r="G45" s="45"/>
      <c r="H45" s="47"/>
      <c r="I45" s="47"/>
      <c r="J45" s="42"/>
      <c r="K45" s="42"/>
      <c r="L45" s="154" t="s">
        <v>44</v>
      </c>
      <c r="M45" s="231"/>
      <c r="N45" s="232"/>
      <c r="P45" s="44"/>
      <c r="Q45" s="6"/>
    </row>
    <row r="46" spans="1:18">
      <c r="A46" s="5"/>
      <c r="B46" s="5" t="s">
        <v>45</v>
      </c>
      <c r="C46" s="6"/>
      <c r="D46" s="6"/>
      <c r="E46" s="159"/>
      <c r="F46" s="233">
        <v>0</v>
      </c>
      <c r="G46" s="234"/>
      <c r="H46" s="154"/>
      <c r="I46" s="154"/>
      <c r="J46" s="154"/>
      <c r="K46" s="6" t="s">
        <v>46</v>
      </c>
      <c r="L46" s="159"/>
      <c r="M46" s="186">
        <f>M43+M42+M40+M44+M45</f>
        <v>10834.8</v>
      </c>
      <c r="N46" s="187"/>
      <c r="O46" s="48"/>
      <c r="P46" s="44"/>
      <c r="Q46" s="11"/>
    </row>
    <row r="47" spans="1:18">
      <c r="A47" s="5"/>
      <c r="B47" s="5" t="s">
        <v>47</v>
      </c>
      <c r="C47" s="6"/>
      <c r="D47" s="6"/>
      <c r="E47" s="159"/>
      <c r="F47" s="225">
        <v>0</v>
      </c>
      <c r="G47" s="226"/>
      <c r="H47" s="154"/>
      <c r="I47" s="154"/>
      <c r="J47" s="154"/>
      <c r="K47" s="6" t="s">
        <v>48</v>
      </c>
      <c r="L47" s="159"/>
      <c r="M47" s="186"/>
      <c r="N47" s="187"/>
      <c r="P47" s="44"/>
      <c r="Q47" s="11"/>
    </row>
    <row r="48" spans="1:18">
      <c r="A48" s="5"/>
      <c r="B48" s="5" t="s">
        <v>49</v>
      </c>
      <c r="C48" s="6"/>
      <c r="D48" s="6"/>
      <c r="E48" s="159"/>
      <c r="F48" s="237">
        <f>SUM(F46:G47)</f>
        <v>0</v>
      </c>
      <c r="G48" s="238"/>
      <c r="H48" s="154"/>
      <c r="I48" s="154"/>
      <c r="J48" s="154"/>
      <c r="K48" s="6"/>
      <c r="L48" s="159"/>
      <c r="M48" s="49"/>
      <c r="N48" s="50"/>
      <c r="P48" s="44"/>
      <c r="Q48" s="51"/>
    </row>
    <row r="49" spans="1:17">
      <c r="A49" s="5"/>
      <c r="B49" s="5" t="s">
        <v>50</v>
      </c>
      <c r="C49" s="6"/>
      <c r="D49" s="6"/>
      <c r="E49" s="159"/>
      <c r="F49" s="225">
        <v>0</v>
      </c>
      <c r="G49" s="226"/>
      <c r="H49" s="154"/>
      <c r="I49" s="154"/>
      <c r="J49" s="154"/>
      <c r="K49" s="6"/>
      <c r="L49" s="159"/>
      <c r="M49" s="49"/>
      <c r="N49" s="50"/>
      <c r="P49" s="44"/>
      <c r="Q49" s="11"/>
    </row>
    <row r="50" spans="1:17">
      <c r="A50" s="5"/>
      <c r="B50" s="5" t="s">
        <v>49</v>
      </c>
      <c r="C50" s="6"/>
      <c r="D50" s="6"/>
      <c r="E50" s="159"/>
      <c r="F50" s="237">
        <f>SUM(F48:G49)</f>
        <v>0</v>
      </c>
      <c r="G50" s="238"/>
      <c r="H50" s="154"/>
      <c r="I50" s="154"/>
      <c r="J50" s="154"/>
      <c r="K50" s="6"/>
      <c r="L50" s="159"/>
      <c r="M50" s="49"/>
      <c r="N50" s="50"/>
      <c r="P50" s="44"/>
      <c r="Q50" s="11"/>
    </row>
    <row r="51" spans="1:17">
      <c r="A51" s="5"/>
      <c r="B51" s="5" t="s">
        <v>34</v>
      </c>
      <c r="C51" s="6"/>
      <c r="D51" s="6"/>
      <c r="E51" s="159"/>
      <c r="F51" s="233">
        <v>0</v>
      </c>
      <c r="G51" s="234"/>
      <c r="H51" s="6"/>
      <c r="I51" s="52" t="s">
        <v>51</v>
      </c>
      <c r="J51" s="39"/>
      <c r="K51" s="39"/>
      <c r="L51" s="39"/>
      <c r="M51" s="39"/>
      <c r="N51" s="53"/>
      <c r="P51" s="44"/>
      <c r="Q51" s="11"/>
    </row>
    <row r="52" spans="1:17">
      <c r="A52" s="5"/>
      <c r="B52" s="5" t="s">
        <v>52</v>
      </c>
      <c r="C52" s="6"/>
      <c r="D52" s="6"/>
      <c r="E52" s="159"/>
      <c r="F52" s="225">
        <v>0</v>
      </c>
      <c r="G52" s="226"/>
      <c r="H52" s="6"/>
      <c r="I52" s="54"/>
      <c r="J52" s="55"/>
      <c r="K52" s="55"/>
      <c r="L52" s="55"/>
      <c r="M52" s="55"/>
      <c r="N52" s="56"/>
      <c r="P52" s="6"/>
      <c r="Q52" s="6"/>
    </row>
    <row r="53" spans="1:17">
      <c r="A53" s="5"/>
      <c r="B53" s="5" t="s">
        <v>44</v>
      </c>
      <c r="C53" s="6"/>
      <c r="D53" s="6"/>
      <c r="E53" s="159" t="s">
        <v>53</v>
      </c>
      <c r="F53" s="225">
        <v>0</v>
      </c>
      <c r="G53" s="226"/>
      <c r="H53" s="6"/>
      <c r="I53" s="54"/>
      <c r="J53" s="55"/>
      <c r="K53" s="55"/>
      <c r="L53" s="55"/>
      <c r="M53" s="55"/>
      <c r="N53" s="56"/>
      <c r="P53" s="6"/>
      <c r="Q53" s="6"/>
    </row>
    <row r="54" spans="1:17">
      <c r="A54" s="5"/>
      <c r="B54" s="5" t="s">
        <v>54</v>
      </c>
      <c r="C54" s="6"/>
      <c r="D54" s="6"/>
      <c r="E54" s="159"/>
      <c r="F54" s="225">
        <v>0</v>
      </c>
      <c r="G54" s="226"/>
      <c r="H54" s="57"/>
      <c r="I54" s="54"/>
      <c r="J54" s="55"/>
      <c r="K54" s="55"/>
      <c r="L54" s="55"/>
      <c r="M54" s="55"/>
      <c r="N54" s="56"/>
      <c r="P54" s="185"/>
      <c r="Q54" s="185"/>
    </row>
    <row r="55" spans="1:17">
      <c r="A55" s="5"/>
      <c r="B55" s="5" t="s">
        <v>48</v>
      </c>
      <c r="C55" s="6"/>
      <c r="D55" s="6"/>
      <c r="E55" s="159"/>
      <c r="F55" s="239">
        <f>SUM(F50:G54)</f>
        <v>0</v>
      </c>
      <c r="G55" s="240"/>
      <c r="H55" s="6"/>
      <c r="I55" s="54"/>
      <c r="J55" s="55"/>
      <c r="K55" s="55"/>
      <c r="L55" s="55"/>
      <c r="M55" s="55"/>
      <c r="N55" s="56"/>
      <c r="P55" s="44"/>
      <c r="Q55" s="6"/>
    </row>
    <row r="56" spans="1:17">
      <c r="A56" s="5"/>
      <c r="B56" s="5" t="s">
        <v>55</v>
      </c>
      <c r="C56" s="6"/>
      <c r="D56" s="6"/>
      <c r="E56" s="159"/>
      <c r="F56" s="241">
        <f>+M46-F55</f>
        <v>10834.8</v>
      </c>
      <c r="G56" s="242"/>
      <c r="H56" s="6"/>
      <c r="I56" s="58"/>
      <c r="J56" s="31"/>
      <c r="K56" s="31"/>
      <c r="L56" s="31"/>
      <c r="M56" s="31"/>
      <c r="N56" s="59"/>
      <c r="P56" s="44"/>
      <c r="Q56" s="6"/>
    </row>
    <row r="57" spans="1:17" ht="12" thickBot="1">
      <c r="A57" s="5"/>
      <c r="B57" s="60" t="s">
        <v>49</v>
      </c>
      <c r="C57" s="30"/>
      <c r="D57" s="30"/>
      <c r="E57" s="61"/>
      <c r="F57" s="243">
        <f>+F55+F56</f>
        <v>10834.8</v>
      </c>
      <c r="G57" s="244"/>
      <c r="H57" s="6"/>
      <c r="I57" s="62"/>
      <c r="J57" s="31"/>
      <c r="K57" s="31"/>
      <c r="L57" s="31"/>
      <c r="M57" s="31"/>
      <c r="N57" s="59"/>
      <c r="P57" s="44"/>
      <c r="Q57" s="11"/>
    </row>
    <row r="58" spans="1:17">
      <c r="A58" s="5"/>
      <c r="B58" s="199" t="s">
        <v>56</v>
      </c>
      <c r="C58" s="185"/>
      <c r="D58" s="185"/>
      <c r="E58" s="185"/>
      <c r="F58" s="185"/>
      <c r="G58" s="185"/>
      <c r="H58" s="6"/>
      <c r="I58" s="235" t="s">
        <v>57</v>
      </c>
      <c r="J58" s="235"/>
      <c r="K58" s="235"/>
      <c r="L58" s="235"/>
      <c r="M58" s="235"/>
      <c r="N58" s="236"/>
      <c r="P58" s="44"/>
      <c r="Q58" s="11"/>
    </row>
    <row r="59" spans="1:17" ht="1.5" customHeight="1">
      <c r="A59" s="5"/>
      <c r="B59" s="152"/>
      <c r="C59" s="153"/>
      <c r="D59" s="153"/>
      <c r="E59" s="153"/>
      <c r="F59" s="153"/>
      <c r="G59" s="153"/>
      <c r="H59" s="6"/>
      <c r="I59" s="153"/>
      <c r="J59" s="153"/>
      <c r="K59" s="153"/>
      <c r="L59" s="153"/>
      <c r="M59" s="153"/>
      <c r="N59" s="157"/>
      <c r="P59" s="44"/>
      <c r="Q59" s="11" t="s">
        <v>58</v>
      </c>
    </row>
    <row r="60" spans="1:17" ht="11.25" hidden="1" customHeight="1">
      <c r="A60" s="5"/>
      <c r="B60" s="199"/>
      <c r="C60" s="185"/>
      <c r="D60" s="185"/>
      <c r="E60" s="185"/>
      <c r="F60" s="185"/>
      <c r="G60" s="185"/>
      <c r="H60" s="6"/>
      <c r="I60" s="6"/>
      <c r="J60" s="6"/>
      <c r="K60" s="6"/>
      <c r="L60" s="6"/>
      <c r="M60" s="6"/>
      <c r="N60" s="13"/>
      <c r="P60" s="44"/>
      <c r="Q60" s="11" t="s">
        <v>59</v>
      </c>
    </row>
    <row r="61" spans="1:17" ht="16.5" customHeight="1">
      <c r="A61" s="5"/>
      <c r="B61" s="247" t="s">
        <v>60</v>
      </c>
      <c r="C61" s="184"/>
      <c r="D61" s="184"/>
      <c r="E61" s="184"/>
      <c r="F61" s="184"/>
      <c r="G61" s="184"/>
      <c r="H61" s="6"/>
      <c r="I61" s="184" t="s">
        <v>133</v>
      </c>
      <c r="J61" s="184"/>
      <c r="K61" s="184"/>
      <c r="L61" s="184"/>
      <c r="M61" s="184"/>
      <c r="N61" s="248"/>
      <c r="P61" s="44"/>
      <c r="Q61" s="11"/>
    </row>
    <row r="62" spans="1:17">
      <c r="A62" s="5"/>
      <c r="B62" s="199" t="s">
        <v>58</v>
      </c>
      <c r="C62" s="185"/>
      <c r="D62" s="185"/>
      <c r="E62" s="185"/>
      <c r="F62" s="185"/>
      <c r="G62" s="185"/>
      <c r="H62" s="6"/>
      <c r="I62" s="199" t="s">
        <v>58</v>
      </c>
      <c r="J62" s="185"/>
      <c r="K62" s="185"/>
      <c r="L62" s="185"/>
      <c r="M62" s="185"/>
      <c r="N62" s="185"/>
      <c r="P62" s="6"/>
      <c r="Q62" s="6"/>
    </row>
    <row r="63" spans="1:17" ht="26.25" customHeight="1">
      <c r="A63" s="5"/>
      <c r="B63" s="249" t="s">
        <v>61</v>
      </c>
      <c r="C63" s="250"/>
      <c r="D63" s="250"/>
      <c r="E63" s="250"/>
      <c r="F63" s="250"/>
      <c r="G63" s="250"/>
      <c r="H63" s="6"/>
      <c r="I63" s="250" t="s">
        <v>141</v>
      </c>
      <c r="J63" s="250"/>
      <c r="K63" s="250"/>
      <c r="L63" s="250"/>
      <c r="M63" s="250"/>
      <c r="N63" s="251"/>
      <c r="P63" s="6"/>
      <c r="Q63" s="6"/>
    </row>
    <row r="64" spans="1:17" ht="2.25" customHeight="1">
      <c r="A64" s="5"/>
      <c r="B64" s="199" t="s">
        <v>62</v>
      </c>
      <c r="C64" s="185"/>
      <c r="D64" s="185"/>
      <c r="E64" s="185"/>
      <c r="F64" s="185"/>
      <c r="G64" s="185"/>
      <c r="H64" s="6"/>
      <c r="I64" s="245"/>
      <c r="J64" s="245"/>
      <c r="K64" s="245"/>
      <c r="L64" s="245"/>
      <c r="M64" s="245"/>
      <c r="N64" s="246"/>
      <c r="P64" s="6"/>
      <c r="Q64" s="6"/>
    </row>
    <row r="65" spans="1:17" ht="0.75" hidden="1" customHeight="1">
      <c r="A65" s="5"/>
      <c r="B65" s="5"/>
      <c r="C65" s="6"/>
      <c r="D65" s="6"/>
      <c r="E65" s="6"/>
      <c r="F65" s="6"/>
      <c r="G65" s="6"/>
      <c r="H65" s="6"/>
      <c r="I65" s="6"/>
      <c r="J65" s="6"/>
      <c r="K65" s="6"/>
      <c r="L65" s="6"/>
      <c r="M65" s="6"/>
      <c r="N65" s="13"/>
      <c r="P65" s="6"/>
      <c r="Q65" s="6"/>
    </row>
    <row r="66" spans="1:17" ht="14.25" customHeight="1" thickBot="1">
      <c r="A66" s="65"/>
      <c r="B66" s="65"/>
      <c r="C66" s="66"/>
      <c r="D66" s="66"/>
      <c r="E66" s="66"/>
      <c r="F66" s="66"/>
      <c r="G66" s="66"/>
      <c r="H66" s="66"/>
      <c r="I66" s="66" t="s">
        <v>63</v>
      </c>
      <c r="J66" s="66">
        <v>7862</v>
      </c>
      <c r="K66" s="66"/>
      <c r="L66" s="67"/>
      <c r="M66" s="68"/>
      <c r="N66" s="69"/>
      <c r="P66" s="6"/>
      <c r="Q66" s="6"/>
    </row>
    <row r="67" spans="1:17" ht="36" customHeight="1">
      <c r="N67" s="4" t="s">
        <v>64</v>
      </c>
      <c r="P67" s="6"/>
      <c r="Q67" s="6"/>
    </row>
    <row r="68" spans="1:17">
      <c r="P68" s="6"/>
      <c r="Q68" s="6"/>
    </row>
    <row r="69" spans="1:17">
      <c r="P69" s="6"/>
      <c r="Q69" s="6"/>
    </row>
    <row r="70" spans="1:17">
      <c r="P70" s="6"/>
      <c r="Q70" s="6"/>
    </row>
    <row r="71" spans="1:17">
      <c r="P71" s="6"/>
      <c r="Q71" s="6"/>
    </row>
    <row r="72" spans="1:17">
      <c r="P72" s="6"/>
      <c r="Q72" s="6"/>
    </row>
    <row r="73" spans="1:17">
      <c r="P73" s="6"/>
      <c r="Q73" s="6"/>
    </row>
    <row r="74" spans="1:17">
      <c r="P74" s="6"/>
      <c r="Q74" s="6"/>
    </row>
    <row r="75" spans="1:17">
      <c r="P75" s="6"/>
      <c r="Q75" s="6"/>
    </row>
    <row r="76" spans="1:17">
      <c r="P76" s="6"/>
      <c r="Q76" s="6"/>
    </row>
    <row r="77" spans="1:17">
      <c r="P77" s="6"/>
      <c r="Q77" s="6"/>
    </row>
    <row r="78" spans="1:17">
      <c r="P78" s="6"/>
      <c r="Q78" s="6"/>
    </row>
  </sheetData>
  <mergeCells count="100">
    <mergeCell ref="B11:C11"/>
    <mergeCell ref="D11:N11"/>
    <mergeCell ref="M2:N2"/>
    <mergeCell ref="L3:M3"/>
    <mergeCell ref="L8:M8"/>
    <mergeCell ref="K9:L9"/>
    <mergeCell ref="M9:N9"/>
    <mergeCell ref="B19:N19"/>
    <mergeCell ref="B20:E20"/>
    <mergeCell ref="F20:I20"/>
    <mergeCell ref="J20:K20"/>
    <mergeCell ref="L20:N20"/>
    <mergeCell ref="B13:N15"/>
    <mergeCell ref="G16:H16"/>
    <mergeCell ref="L16:M16"/>
    <mergeCell ref="B17:N17"/>
    <mergeCell ref="B18:C18"/>
    <mergeCell ref="E18:G18"/>
    <mergeCell ref="I18:J18"/>
    <mergeCell ref="L18:M18"/>
    <mergeCell ref="M27:N27"/>
    <mergeCell ref="C28:E28"/>
    <mergeCell ref="G28:I28"/>
    <mergeCell ref="F21:I21"/>
    <mergeCell ref="J21:K21"/>
    <mergeCell ref="L21:N21"/>
    <mergeCell ref="M24:N24"/>
    <mergeCell ref="F25:G25"/>
    <mergeCell ref="M25:N25"/>
    <mergeCell ref="F26:G26"/>
    <mergeCell ref="M26:N26"/>
    <mergeCell ref="B21:E21"/>
    <mergeCell ref="F23:G23"/>
    <mergeCell ref="F24:G24"/>
    <mergeCell ref="C27:E27"/>
    <mergeCell ref="G27:I27"/>
    <mergeCell ref="C30:E30"/>
    <mergeCell ref="G30:I30"/>
    <mergeCell ref="C31:E31"/>
    <mergeCell ref="G31:I31"/>
    <mergeCell ref="C29:E29"/>
    <mergeCell ref="G29:I29"/>
    <mergeCell ref="C32:E32"/>
    <mergeCell ref="G32:I32"/>
    <mergeCell ref="C33:E33"/>
    <mergeCell ref="G33:I33"/>
    <mergeCell ref="C34:E34"/>
    <mergeCell ref="G34:I34"/>
    <mergeCell ref="C35:E35"/>
    <mergeCell ref="G35:I35"/>
    <mergeCell ref="C36:E36"/>
    <mergeCell ref="G36:I36"/>
    <mergeCell ref="C37:E37"/>
    <mergeCell ref="G37:I37"/>
    <mergeCell ref="P42:Q42"/>
    <mergeCell ref="H43:I43"/>
    <mergeCell ref="M43:N43"/>
    <mergeCell ref="C39:E39"/>
    <mergeCell ref="G39:I39"/>
    <mergeCell ref="C40:E40"/>
    <mergeCell ref="G40:I40"/>
    <mergeCell ref="M40:N40"/>
    <mergeCell ref="C41:E41"/>
    <mergeCell ref="G41:I41"/>
    <mergeCell ref="M41:N41"/>
    <mergeCell ref="F48:G48"/>
    <mergeCell ref="F49:G49"/>
    <mergeCell ref="F50:G50"/>
    <mergeCell ref="C38:E38"/>
    <mergeCell ref="G38:I38"/>
    <mergeCell ref="F47:G47"/>
    <mergeCell ref="M47:N47"/>
    <mergeCell ref="C42:E42"/>
    <mergeCell ref="G42:I42"/>
    <mergeCell ref="K42:L42"/>
    <mergeCell ref="M42:N42"/>
    <mergeCell ref="K44:L44"/>
    <mergeCell ref="M44:N44"/>
    <mergeCell ref="M45:N45"/>
    <mergeCell ref="F46:G46"/>
    <mergeCell ref="M46:N46"/>
    <mergeCell ref="F51:G51"/>
    <mergeCell ref="F52:G52"/>
    <mergeCell ref="P54:Q54"/>
    <mergeCell ref="F55:G55"/>
    <mergeCell ref="F56:G56"/>
    <mergeCell ref="F53:G53"/>
    <mergeCell ref="F54:G54"/>
    <mergeCell ref="F57:G57"/>
    <mergeCell ref="B64:G64"/>
    <mergeCell ref="I64:N64"/>
    <mergeCell ref="B60:G60"/>
    <mergeCell ref="B61:G61"/>
    <mergeCell ref="I61:N61"/>
    <mergeCell ref="B62:G62"/>
    <mergeCell ref="I62:N62"/>
    <mergeCell ref="B63:G63"/>
    <mergeCell ref="I63:N63"/>
    <mergeCell ref="B58:G58"/>
    <mergeCell ref="I58:N58"/>
  </mergeCells>
  <printOptions horizontalCentered="1" verticalCentered="1"/>
  <pageMargins left="0.70866141732283472" right="0.70866141732283472" top="0.74803149606299213" bottom="0.74803149606299213" header="0.31496062992125984" footer="0.31496062992125984"/>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64</vt:i4>
      </vt:variant>
      <vt:variant>
        <vt:lpstr>Rangos con nombre</vt:lpstr>
      </vt:variant>
      <vt:variant>
        <vt:i4>64</vt:i4>
      </vt:variant>
    </vt:vector>
  </HeadingPairs>
  <TitlesOfParts>
    <vt:vector size="128" baseType="lpstr">
      <vt:lpstr>VHRD 64</vt:lpstr>
      <vt:lpstr>ALM 63</vt:lpstr>
      <vt:lpstr>JMJM 62</vt:lpstr>
      <vt:lpstr>MCH 61</vt:lpstr>
      <vt:lpstr>JFMM 60</vt:lpstr>
      <vt:lpstr>AZC 59</vt:lpstr>
      <vt:lpstr>LGB 58</vt:lpstr>
      <vt:lpstr>MAVC 57</vt:lpstr>
      <vt:lpstr>FJDDUDV 56</vt:lpstr>
      <vt:lpstr>MCH 55</vt:lpstr>
      <vt:lpstr>JFMM 54</vt:lpstr>
      <vt:lpstr>BIMO 53</vt:lpstr>
      <vt:lpstr>LGCP 52</vt:lpstr>
      <vt:lpstr>AFO 51</vt:lpstr>
      <vt:lpstr>ALM 50</vt:lpstr>
      <vt:lpstr>JAAG 49</vt:lpstr>
      <vt:lpstr>ASM 48</vt:lpstr>
      <vt:lpstr>AZC 47</vt:lpstr>
      <vt:lpstr>RRC 46</vt:lpstr>
      <vt:lpstr>VHRD 45</vt:lpstr>
      <vt:lpstr>LGB 44</vt:lpstr>
      <vt:lpstr>QRF 43</vt:lpstr>
      <vt:lpstr>MEGM 42</vt:lpstr>
      <vt:lpstr>RRC 41</vt:lpstr>
      <vt:lpstr>LGCP 40</vt:lpstr>
      <vt:lpstr>AFO 39</vt:lpstr>
      <vt:lpstr>ASM 38</vt:lpstr>
      <vt:lpstr>FJDDUDV 37</vt:lpstr>
      <vt:lpstr>VHRD 36</vt:lpstr>
      <vt:lpstr>MAVC 35</vt:lpstr>
      <vt:lpstr>EMRL 34</vt:lpstr>
      <vt:lpstr>JEZH 33</vt:lpstr>
      <vt:lpstr>JAHC 32</vt:lpstr>
      <vt:lpstr>JMVM 31</vt:lpstr>
      <vt:lpstr>JAHC 30</vt:lpstr>
      <vt:lpstr>AZC 29</vt:lpstr>
      <vt:lpstr>LGB 28</vt:lpstr>
      <vt:lpstr>JEVL 27</vt:lpstr>
      <vt:lpstr>MAMT 26</vt:lpstr>
      <vt:lpstr>AGTP 25</vt:lpstr>
      <vt:lpstr>JMJM 24</vt:lpstr>
      <vt:lpstr>MAVC 23</vt:lpstr>
      <vt:lpstr>FJDDUDV 22</vt:lpstr>
      <vt:lpstr>MAVC 21</vt:lpstr>
      <vt:lpstr>FJDDUDV 20</vt:lpstr>
      <vt:lpstr>BIMO 19</vt:lpstr>
      <vt:lpstr>JMJM 18</vt:lpstr>
      <vt:lpstr>MAVC 17</vt:lpstr>
      <vt:lpstr>FJDDUDV 16</vt:lpstr>
      <vt:lpstr>LMF 15</vt:lpstr>
      <vt:lpstr>JMJM 14</vt:lpstr>
      <vt:lpstr>ASM 13</vt:lpstr>
      <vt:lpstr>JZH 12</vt:lpstr>
      <vt:lpstr>AZC 11</vt:lpstr>
      <vt:lpstr>LGB 10</vt:lpstr>
      <vt:lpstr>JMJM 9</vt:lpstr>
      <vt:lpstr>BIMO 8</vt:lpstr>
      <vt:lpstr>MAMT 7</vt:lpstr>
      <vt:lpstr>MAMT 6</vt:lpstr>
      <vt:lpstr>LMF 5</vt:lpstr>
      <vt:lpstr>IGR 4</vt:lpstr>
      <vt:lpstr>LMF 3</vt:lpstr>
      <vt:lpstr>MCH 2</vt:lpstr>
      <vt:lpstr>JFMM 1</vt:lpstr>
      <vt:lpstr>'AFO 39'!Área_de_impresión</vt:lpstr>
      <vt:lpstr>'AFO 51'!Área_de_impresión</vt:lpstr>
      <vt:lpstr>'AGTP 25'!Área_de_impresión</vt:lpstr>
      <vt:lpstr>'ALM 50'!Área_de_impresión</vt:lpstr>
      <vt:lpstr>'ALM 63'!Área_de_impresión</vt:lpstr>
      <vt:lpstr>'ASM 13'!Área_de_impresión</vt:lpstr>
      <vt:lpstr>'ASM 38'!Área_de_impresión</vt:lpstr>
      <vt:lpstr>'ASM 48'!Área_de_impresión</vt:lpstr>
      <vt:lpstr>'AZC 11'!Área_de_impresión</vt:lpstr>
      <vt:lpstr>'AZC 29'!Área_de_impresión</vt:lpstr>
      <vt:lpstr>'AZC 47'!Área_de_impresión</vt:lpstr>
      <vt:lpstr>'AZC 59'!Área_de_impresión</vt:lpstr>
      <vt:lpstr>'BIMO 19'!Área_de_impresión</vt:lpstr>
      <vt:lpstr>'BIMO 53'!Área_de_impresión</vt:lpstr>
      <vt:lpstr>'BIMO 8'!Área_de_impresión</vt:lpstr>
      <vt:lpstr>'EMRL 34'!Área_de_impresión</vt:lpstr>
      <vt:lpstr>'FJDDUDV 16'!Área_de_impresión</vt:lpstr>
      <vt:lpstr>'FJDDUDV 20'!Área_de_impresión</vt:lpstr>
      <vt:lpstr>'FJDDUDV 22'!Área_de_impresión</vt:lpstr>
      <vt:lpstr>'FJDDUDV 37'!Área_de_impresión</vt:lpstr>
      <vt:lpstr>'FJDDUDV 56'!Área_de_impresión</vt:lpstr>
      <vt:lpstr>'IGR 4'!Área_de_impresión</vt:lpstr>
      <vt:lpstr>'JAAG 49'!Área_de_impresión</vt:lpstr>
      <vt:lpstr>'JAHC 30'!Área_de_impresión</vt:lpstr>
      <vt:lpstr>'JAHC 32'!Área_de_impresión</vt:lpstr>
      <vt:lpstr>'JEVL 27'!Área_de_impresión</vt:lpstr>
      <vt:lpstr>'JEZH 33'!Área_de_impresión</vt:lpstr>
      <vt:lpstr>'JFMM 1'!Área_de_impresión</vt:lpstr>
      <vt:lpstr>'JFMM 54'!Área_de_impresión</vt:lpstr>
      <vt:lpstr>'JFMM 60'!Área_de_impresión</vt:lpstr>
      <vt:lpstr>'JMJM 14'!Área_de_impresión</vt:lpstr>
      <vt:lpstr>'JMJM 18'!Área_de_impresión</vt:lpstr>
      <vt:lpstr>'JMJM 24'!Área_de_impresión</vt:lpstr>
      <vt:lpstr>'JMJM 62'!Área_de_impresión</vt:lpstr>
      <vt:lpstr>'JMJM 9'!Área_de_impresión</vt:lpstr>
      <vt:lpstr>'JMVM 31'!Área_de_impresión</vt:lpstr>
      <vt:lpstr>'JZH 12'!Área_de_impresión</vt:lpstr>
      <vt:lpstr>'LGB 10'!Área_de_impresión</vt:lpstr>
      <vt:lpstr>'LGB 28'!Área_de_impresión</vt:lpstr>
      <vt:lpstr>'LGB 44'!Área_de_impresión</vt:lpstr>
      <vt:lpstr>'LGB 58'!Área_de_impresión</vt:lpstr>
      <vt:lpstr>'LGCP 40'!Área_de_impresión</vt:lpstr>
      <vt:lpstr>'LGCP 52'!Área_de_impresión</vt:lpstr>
      <vt:lpstr>'LMF 15'!Área_de_impresión</vt:lpstr>
      <vt:lpstr>'LMF 3'!Área_de_impresión</vt:lpstr>
      <vt:lpstr>'LMF 5'!Área_de_impresión</vt:lpstr>
      <vt:lpstr>'MAMT 26'!Área_de_impresión</vt:lpstr>
      <vt:lpstr>'MAMT 6'!Área_de_impresión</vt:lpstr>
      <vt:lpstr>'MAMT 7'!Área_de_impresión</vt:lpstr>
      <vt:lpstr>'MAVC 17'!Área_de_impresión</vt:lpstr>
      <vt:lpstr>'MAVC 21'!Área_de_impresión</vt:lpstr>
      <vt:lpstr>'MAVC 23'!Área_de_impresión</vt:lpstr>
      <vt:lpstr>'MAVC 35'!Área_de_impresión</vt:lpstr>
      <vt:lpstr>'MAVC 57'!Área_de_impresión</vt:lpstr>
      <vt:lpstr>'MCH 2'!Área_de_impresión</vt:lpstr>
      <vt:lpstr>'MCH 55'!Área_de_impresión</vt:lpstr>
      <vt:lpstr>'MCH 61'!Área_de_impresión</vt:lpstr>
      <vt:lpstr>'MEGM 42'!Área_de_impresión</vt:lpstr>
      <vt:lpstr>'QRF 43'!Área_de_impresión</vt:lpstr>
      <vt:lpstr>'RRC 41'!Área_de_impresión</vt:lpstr>
      <vt:lpstr>'RRC 46'!Área_de_impresión</vt:lpstr>
      <vt:lpstr>'VHRD 36'!Área_de_impresión</vt:lpstr>
      <vt:lpstr>'VHRD 45'!Área_de_impresión</vt:lpstr>
      <vt:lpstr>'VHRD 64'!Área_de_impresión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2019-06-28T20:07:14Z</cp:lastPrinted>
  <dcterms:created xsi:type="dcterms:W3CDTF">2019-06-03T14:40:52Z</dcterms:created>
  <dcterms:modified xsi:type="dcterms:W3CDTF">2019-07-02T16:50:29Z</dcterms:modified>
</cp:coreProperties>
</file>