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655" windowHeight="6360" tabRatio="899" activeTab="1"/>
  </bookViews>
  <sheets>
    <sheet name="total 2005-2017" sheetId="1" r:id="rId1"/>
    <sheet name="Comparativo 2005-2017" sheetId="2" r:id="rId2"/>
  </sheets>
  <definedNames>
    <definedName name="_xlnm.Print_Area" localSheetId="1">'Comparativo 2005-2017'!$A$1:$P$46</definedName>
  </definedNames>
  <calcPr fullCalcOnLoad="1"/>
</workbook>
</file>

<file path=xl/sharedStrings.xml><?xml version="1.0" encoding="utf-8"?>
<sst xmlns="http://schemas.openxmlformats.org/spreadsheetml/2006/main" count="212" uniqueCount="202">
  <si>
    <t>ICAI</t>
  </si>
  <si>
    <t>Ayuntamiento de Acuña</t>
  </si>
  <si>
    <t>Ayuntamiento de Torreón</t>
  </si>
  <si>
    <t>Secretaría de Turismo</t>
  </si>
  <si>
    <t>Secretaría de Desarrollo Regional de la Laguna</t>
  </si>
  <si>
    <t>Poder Judicial del Estado</t>
  </si>
  <si>
    <t>Secretaría de Gobierno</t>
  </si>
  <si>
    <t>Oficina del Gobernador</t>
  </si>
  <si>
    <t>Congreso del Estado</t>
  </si>
  <si>
    <t>Ayuntamiento de Saltillo</t>
  </si>
  <si>
    <t>Fiscalía General del Estado</t>
  </si>
  <si>
    <t>Ayuntamiento de Sabinas</t>
  </si>
  <si>
    <t>Secretaría de Medio Ambiente</t>
  </si>
  <si>
    <t>Instituto Estatal del Deporte</t>
  </si>
  <si>
    <t>Defensoría Jurídica Integral</t>
  </si>
  <si>
    <t>Registro Civil</t>
  </si>
  <si>
    <t>Secretaría de Desarrollo Social</t>
  </si>
  <si>
    <t>Ayuntamiento de Matamoros</t>
  </si>
  <si>
    <t>Aguas de Saltillo</t>
  </si>
  <si>
    <t>Procuraduría Social y Atención Ciudadana</t>
  </si>
  <si>
    <t>CDHEC</t>
  </si>
  <si>
    <t>Junta Local de Conciliacion y Arbitraje</t>
  </si>
  <si>
    <t>Universidad Tecnológica de Coahuila</t>
  </si>
  <si>
    <t>Ayuntamiento de Múzquiz</t>
  </si>
  <si>
    <t>Ayuntamiento de Monclova</t>
  </si>
  <si>
    <t>Instituto Estatal de la Vivienda Popular</t>
  </si>
  <si>
    <t>Ayuntamiento de Frontera</t>
  </si>
  <si>
    <t>Instituto Estatal para la Construcción de Escuelas de Coahuila</t>
  </si>
  <si>
    <t>Ayuntamiento de Allende</t>
  </si>
  <si>
    <t>Secretaría de Planeación y Desarrollo</t>
  </si>
  <si>
    <t>Dirección General de Información y Medios</t>
  </si>
  <si>
    <t>Ayuntamiento de Piedras Negras</t>
  </si>
  <si>
    <t>Ayuntamiento de Francisco I. Madero</t>
  </si>
  <si>
    <t>Secretaría Técnica del Ejecutivo</t>
  </si>
  <si>
    <t>Ayuntamiento de Ramos Arizpe</t>
  </si>
  <si>
    <t>Ayuntamiento de San Pedro</t>
  </si>
  <si>
    <t>Tribunal de Conciliación y Arbitraje para los Trabajadores del Estado</t>
  </si>
  <si>
    <t>Ayuntamiento de San Buenaventura</t>
  </si>
  <si>
    <t>Subsecretaría de Asuntos Jurídicos</t>
  </si>
  <si>
    <t>Secretaría de Seguridad Pública y Protección Ciudadana</t>
  </si>
  <si>
    <t>Ayuntamiento de Arteaga</t>
  </si>
  <si>
    <t>PAN Coahuila</t>
  </si>
  <si>
    <t>Dirección de Pensiones de los Trabajadores de la Educación</t>
  </si>
  <si>
    <t>Voluntariado de Coahuila</t>
  </si>
  <si>
    <t>Servicios Estatales Aeroportuarios</t>
  </si>
  <si>
    <t xml:space="preserve">Auditoría Superior del Estado </t>
  </si>
  <si>
    <t>Ayuntamiento de Parras</t>
  </si>
  <si>
    <t>Instituto Coahuilense de Catastro y la Información Territorial</t>
  </si>
  <si>
    <t>Ayuntamiento de San Juan de Sabinas</t>
  </si>
  <si>
    <t>Ayuntamiento de Morelos</t>
  </si>
  <si>
    <t>Ayuntamiento de Nava</t>
  </si>
  <si>
    <t>Periódico Oficial</t>
  </si>
  <si>
    <t>Registro Público Estatal</t>
  </si>
  <si>
    <t>Ayuntamiento de General Cepeda</t>
  </si>
  <si>
    <t>Secretaría de Fomento Agropecuario</t>
  </si>
  <si>
    <t>Colegio de Educación Profesional Técnica del Estado de Coahuila</t>
  </si>
  <si>
    <t>Instituto de Capacitación para el Trabajador del Estado de Coahuila</t>
  </si>
  <si>
    <t>Promotora para el Desarrollo Rural de Coahuila</t>
  </si>
  <si>
    <t>Promotora para el Desarrollo Minero</t>
  </si>
  <si>
    <t>Ayuntamiento de Zaragoza</t>
  </si>
  <si>
    <t>Secretaría de Salud</t>
  </si>
  <si>
    <t>Entidades</t>
  </si>
  <si>
    <t>Sujetos Obligados</t>
  </si>
  <si>
    <t>Total</t>
  </si>
  <si>
    <t>Partidos Políticos</t>
  </si>
  <si>
    <t>Universidades</t>
  </si>
  <si>
    <t>Organismos Autónomos</t>
  </si>
  <si>
    <t>Ayuntamientos</t>
  </si>
  <si>
    <t>Poder Judicial</t>
  </si>
  <si>
    <t>Poder Legislativo</t>
  </si>
  <si>
    <t>Poder Ejecutivo</t>
  </si>
  <si>
    <t>Universidad Tecnológica del Norte de Coahuila</t>
  </si>
  <si>
    <t>Secretaría de Finanzas /Tesoreria</t>
  </si>
  <si>
    <t>Secretaría de Infraestructura / Secretaría de Obras Públicas y Transporte</t>
  </si>
  <si>
    <t>Administración Fiscal General  / SATEC</t>
  </si>
  <si>
    <t>TOTAL</t>
  </si>
  <si>
    <t>r</t>
  </si>
  <si>
    <t>TOTAL EJECUTIVO</t>
  </si>
  <si>
    <t>TOTAL LEGISLATIVO</t>
  </si>
  <si>
    <t>TOTAL JUDICIAL</t>
  </si>
  <si>
    <t>TOTAL AYUNTAMIENTOS</t>
  </si>
  <si>
    <t>TOTAL ORG. AUTÓNOMOS</t>
  </si>
  <si>
    <t>TOTAL UNIVERSIDADES</t>
  </si>
  <si>
    <t>TOTAL PARTIDOS POLÍTICOS</t>
  </si>
  <si>
    <t>Entidad</t>
  </si>
  <si>
    <t>Organismos Autonomos</t>
  </si>
  <si>
    <t xml:space="preserve">Procuraduría General de Justicia del Estado </t>
  </si>
  <si>
    <t>Secretaría de la Juventud / Instituto Coahuilense de la Juventud</t>
  </si>
  <si>
    <t>Secretaría de Desarrollo Económico / Secretaría de Fomento Económico</t>
  </si>
  <si>
    <t>Aguas de Ramos Arizpe</t>
  </si>
  <si>
    <t>Comisión Coahuilense de Conciliación y Arbitraje Médico</t>
  </si>
  <si>
    <t>Comisión Estatal de Seguridad</t>
  </si>
  <si>
    <t>Instituto Coahuilense de Infraestructura Fisica y Educativa</t>
  </si>
  <si>
    <t>Secretaría de Desarrollo Rural</t>
  </si>
  <si>
    <t>Secretaría del Trabajo</t>
  </si>
  <si>
    <t>Comisión Estatal de Aguas y Saneamiento</t>
  </si>
  <si>
    <t>Servicio Médico Sección 38</t>
  </si>
  <si>
    <t>Ayuntamiento de Candela</t>
  </si>
  <si>
    <t>Simas Torreón</t>
  </si>
  <si>
    <t>Secretaría de Educación</t>
  </si>
  <si>
    <t>Ayuntamiento de Villa Unión</t>
  </si>
  <si>
    <t>PRI  Coahuila</t>
  </si>
  <si>
    <t>Simas Monclova-Frontera</t>
  </si>
  <si>
    <t>Instituto Tecnologíco de Estudios Superiores de Ciudad Acuña</t>
  </si>
  <si>
    <t>SNTE Sección 35</t>
  </si>
  <si>
    <t>Ayuntamiento de Sacramento</t>
  </si>
  <si>
    <t>Comisión Estatal de la Vivienda</t>
  </si>
  <si>
    <t>Instituto de Becas del Estado</t>
  </si>
  <si>
    <t>Instituto de Servicio de Salud, Rehabilitación, y Educación Especial e Integral del Estado</t>
  </si>
  <si>
    <t>Procuraduría para Niñas, Niños y la Familia</t>
  </si>
  <si>
    <t>Dirección de Ejecución de Penas</t>
  </si>
  <si>
    <t>Instituto Estatal de Educación para Adultos</t>
  </si>
  <si>
    <t>Instituto Tecnológico Superior de Monclova</t>
  </si>
  <si>
    <t>SNTE Sección 38</t>
  </si>
  <si>
    <t>Organismos Descentralizados</t>
  </si>
  <si>
    <t>Sistema para el Desarrollo Integral de la Familia</t>
  </si>
  <si>
    <t>Ayuntamiento de Guerrero</t>
  </si>
  <si>
    <t>Sindicato de Trabajadores del Ayuntamiento de Torreón</t>
  </si>
  <si>
    <t>Simas San Pedro</t>
  </si>
  <si>
    <t>Ayuntamiento de Castaños</t>
  </si>
  <si>
    <t>Ayuntamiento de Cuatrociénegas</t>
  </si>
  <si>
    <t>Ayuntamiento de Escobedo</t>
  </si>
  <si>
    <t>Ayuntamiento de Hidalgo</t>
  </si>
  <si>
    <t>Ayuntamiento de Jiménez</t>
  </si>
  <si>
    <t>Ayuntamiento de Juárez</t>
  </si>
  <si>
    <t>Ayuntamiento de Lamadrid</t>
  </si>
  <si>
    <t>Ayuntamiento de Nadadores</t>
  </si>
  <si>
    <t>Ayuntamiento de Ocampo</t>
  </si>
  <si>
    <t>Ayuntamiento de Progreso</t>
  </si>
  <si>
    <t>Ayuntamiento de Sierra Mojada</t>
  </si>
  <si>
    <t>IEPCC / IEC</t>
  </si>
  <si>
    <t>Simas Acuña</t>
  </si>
  <si>
    <t>Simas Allende</t>
  </si>
  <si>
    <t>Simas Artega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</si>
  <si>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</si>
  <si>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</si>
  <si>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</si>
  <si>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</si>
  <si>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</si>
  <si>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</si>
  <si>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</si>
  <si>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</si>
  <si>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</si>
  <si>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Centro Cultural Vito Alessio Robles</t>
  </si>
  <si>
    <t>Sindicato DIF Coahuila</t>
  </si>
  <si>
    <t>Sindicatos</t>
  </si>
  <si>
    <t>Sistemas Municipales de Aguas y Saneamientos</t>
  </si>
  <si>
    <t>Sistemas de Aguas y Saneamientos</t>
  </si>
  <si>
    <t>TOTAL ORG. DESCENTRALIZADOS</t>
  </si>
  <si>
    <t>TOTAL SINDICATOS</t>
  </si>
  <si>
    <t>TOTAL SISTEMAS MUNICIPALES DE AGUAS Y SANEAMIENTOS</t>
  </si>
  <si>
    <t>DIF Saltillo</t>
  </si>
  <si>
    <t>Universidad Tecnològica de Saltillo</t>
  </si>
  <si>
    <t>FECHA DE ACTUALIZACIÓN Y/0 REVISIÓN:</t>
  </si>
  <si>
    <t>NOMBRE DEL RESPONSABLE DEL DOCUMENTO:</t>
  </si>
  <si>
    <t>LIC. IVONNE ALEJANDRA RAMÍREZ MACIAS
LIC. VERÓNICA RAMOS TORRES</t>
  </si>
  <si>
    <t>ÁREA ENCARGADA</t>
  </si>
  <si>
    <t>DIRECCIÓN DE GESTIÓN DOCUMENTAL Y PROCEDIMIENTOS</t>
  </si>
  <si>
    <t>Comisión Ejecutiva Estatal de Atención a Víctimas</t>
  </si>
  <si>
    <t>Seguro Popular</t>
  </si>
  <si>
    <t>Unidad de Comunicación Social / Coordinación General de Comunicación Social</t>
  </si>
  <si>
    <t>Simas Abasolo</t>
  </si>
  <si>
    <t>Simas Escobedo</t>
  </si>
  <si>
    <t>Simas Jiménez</t>
  </si>
  <si>
    <t>Simas Juárez</t>
  </si>
  <si>
    <t>Simas Lamadrid</t>
  </si>
  <si>
    <t>Simas Múzquiz</t>
  </si>
  <si>
    <t>Simas Nadadores</t>
  </si>
  <si>
    <t>Simas Nava</t>
  </si>
  <si>
    <t>Simas Ocampo</t>
  </si>
  <si>
    <t>Simas Progreso</t>
  </si>
  <si>
    <t>Simas Rosita</t>
  </si>
  <si>
    <t>Simas Sabinas</t>
  </si>
  <si>
    <t>Simas Sacramento</t>
  </si>
  <si>
    <t>Simas Sierra Mojada</t>
  </si>
  <si>
    <t>Simas Torreón, Matamoros y Viesca</t>
  </si>
  <si>
    <t>Simas Villa Unión</t>
  </si>
  <si>
    <t>Simas Zaragoza</t>
  </si>
  <si>
    <t>Sindicato Ùnico de Trabajadores al Servicio del Estado de Coahuila SUTSGE</t>
  </si>
  <si>
    <t>Colegio de Estudios Científicos y Tecnológicos CECYTEC</t>
  </si>
  <si>
    <t>Instituto de Pensiones para los Trabajadores del  Estado</t>
  </si>
  <si>
    <t>Comisión Estatal de Regularización de la Tenencia de la Tierra Urbana y Rústica  de Coahuila CERTTURC</t>
  </si>
  <si>
    <t>Instituto Coahuilense de Cultura</t>
  </si>
  <si>
    <t xml:space="preserve">Secretaría de la Cultura </t>
  </si>
  <si>
    <t>Ayuntamiento de Viesca</t>
  </si>
  <si>
    <t>Universidad Autónoma de Coahuila</t>
  </si>
  <si>
    <t>Secretaría de las Mujeres / Instituto Coahuilense de las Mujeres</t>
  </si>
  <si>
    <t>Partido Morena Coahuila</t>
  </si>
  <si>
    <t>Partido Unidad Democrática de Coahuila</t>
  </si>
  <si>
    <t xml:space="preserve"> </t>
  </si>
  <si>
    <t>Consejo Estatal de Ciencia y Tecnología</t>
  </si>
  <si>
    <t>Ayuntamiento de Abasolo</t>
  </si>
  <si>
    <t>Secretaría de Gestión Urbana, Agua y Ordenamiento Territorial</t>
  </si>
  <si>
    <t>Secretaría de Fiscalización y Rendición de Cuentas / Sria. Función Pública</t>
  </si>
  <si>
    <t>Universidad Tecnológica de Parras</t>
  </si>
  <si>
    <t>Instituto Municipal de Cultura de Saltillo</t>
  </si>
  <si>
    <t>Centro de Justicia y Empoderamiento de la Mujer</t>
  </si>
  <si>
    <t>Dirección del Instituto Municipal del Transporte de Saltillo</t>
  </si>
  <si>
    <t>SNTE Sección 5</t>
  </si>
  <si>
    <t>2017
ene-sept.</t>
  </si>
  <si>
    <t xml:space="preserve">COMPARATIVO DE RECURSOS RECIBIDOS POR ENTIDAD 
DE LOS AÑOS 2005 A SEPTIEMBRE DE 2017 </t>
  </si>
  <si>
    <t>30 DE SEPTIEMBRE DE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</si>
</sst>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.75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4" borderId="16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de Recursos de Revisión por Entidad 
2005-2017</a:t>
            </a:r>
          </a:p>
        </c:rich>
      </c:tx>
      <c:layout>
        <c:manualLayout>
          <c:xMode val="factor"/>
          <c:yMode val="factor"/>
          <c:x val="-0.014"/>
          <c:y val="0.006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209"/>
          <c:w val="0.914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7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5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'Comparativo 2005-2017'!$A$6:$A$15</c:f>
              <c:strCache/>
            </c:strRef>
          </c:cat>
          <c:val>
            <c:numRef>
              <c:f>'Comparativo 2005-2017'!$P$6:$P$15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325"/>
          <c:y val="0.7635"/>
          <c:w val="0.9687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16</xdr:row>
      <xdr:rowOff>28575</xdr:rowOff>
    </xdr:from>
    <xdr:to>
      <xdr:col>9</xdr:col>
      <xdr:colOff>790575</xdr:colOff>
      <xdr:row>43</xdr:row>
      <xdr:rowOff>57150</xdr:rowOff>
    </xdr:to>
    <xdr:graphicFrame>
      <xdr:nvGraphicFramePr>
        <xdr:cNvPr id="1" name="Gráfico 6"/>
        <xdr:cNvGraphicFramePr/>
      </xdr:nvGraphicFramePr>
      <xdr:xfrm>
        <a:off x="2343150" y="10163175"/>
        <a:ext cx="89249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3</xdr:row>
      <xdr:rowOff>57150</xdr:rowOff>
    </xdr:to>
    <xdr:pic>
      <xdr:nvPicPr>
        <xdr:cNvPr id="2" name="Picture 1" descr="Nueva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9622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zoomScale="75" zoomScaleNormal="75" zoomScalePageLayoutView="0" workbookViewId="0" topLeftCell="A1">
      <pane ySplit="1" topLeftCell="A161" activePane="bottomLeft" state="frozen"/>
      <selection pane="topLeft" activeCell="A1" sqref="A1"/>
      <selection pane="bottomLeft" activeCell="O177" sqref="O177"/>
    </sheetView>
  </sheetViews>
  <sheetFormatPr defaultColWidth="11.421875" defaultRowHeight="12.75"/>
  <cols>
    <col min="1" max="1" width="23.57421875" style="1" bestFit="1" customWidth="1"/>
    <col min="2" max="2" width="28.7109375" style="1" bestFit="1" customWidth="1"/>
    <col min="3" max="16384" width="11.421875" style="1" customWidth="1"/>
  </cols>
  <sheetData>
    <row r="1" spans="1:16" ht="24.75" customHeight="1" thickBot="1">
      <c r="A1" s="2" t="s">
        <v>61</v>
      </c>
      <c r="B1" s="3" t="s">
        <v>62</v>
      </c>
      <c r="C1" s="3">
        <v>2005</v>
      </c>
      <c r="D1" s="3">
        <v>2006</v>
      </c>
      <c r="E1" s="3">
        <v>2007</v>
      </c>
      <c r="F1" s="3">
        <v>2008</v>
      </c>
      <c r="G1" s="3">
        <v>2009</v>
      </c>
      <c r="H1" s="3">
        <v>2010</v>
      </c>
      <c r="I1" s="3">
        <v>2011</v>
      </c>
      <c r="J1" s="3">
        <v>2012</v>
      </c>
      <c r="K1" s="3">
        <v>2013</v>
      </c>
      <c r="L1" s="3">
        <v>2014</v>
      </c>
      <c r="M1" s="3">
        <v>2015</v>
      </c>
      <c r="N1" s="3">
        <v>2016</v>
      </c>
      <c r="O1" s="3">
        <v>2017</v>
      </c>
      <c r="P1" s="3" t="s">
        <v>63</v>
      </c>
    </row>
    <row r="2" spans="1:16" ht="26.25" thickBot="1">
      <c r="A2" s="42" t="s">
        <v>70</v>
      </c>
      <c r="B2" s="4" t="s">
        <v>74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5">
        <v>10</v>
      </c>
      <c r="J2" s="5">
        <v>7</v>
      </c>
      <c r="K2" s="5">
        <v>2</v>
      </c>
      <c r="L2" s="5">
        <v>3</v>
      </c>
      <c r="M2" s="5">
        <v>1</v>
      </c>
      <c r="N2" s="5">
        <v>9</v>
      </c>
      <c r="O2" s="37">
        <v>8</v>
      </c>
      <c r="P2" s="22">
        <f aca="true" t="shared" si="0" ref="P2:P7">SUM(C2:O2)</f>
        <v>40</v>
      </c>
    </row>
    <row r="3" spans="1:16" ht="26.25" thickBot="1">
      <c r="A3" s="43"/>
      <c r="B3" s="4" t="s">
        <v>196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37">
        <v>1</v>
      </c>
      <c r="P3" s="22">
        <f t="shared" si="0"/>
        <v>1</v>
      </c>
    </row>
    <row r="4" spans="1:16" ht="39" thickBot="1">
      <c r="A4" s="43"/>
      <c r="B4" s="6" t="s">
        <v>55</v>
      </c>
      <c r="C4" s="7">
        <v>0</v>
      </c>
      <c r="D4" s="8">
        <v>0</v>
      </c>
      <c r="E4" s="8">
        <v>0</v>
      </c>
      <c r="F4" s="8">
        <v>0</v>
      </c>
      <c r="G4" s="8">
        <v>0</v>
      </c>
      <c r="H4" s="5">
        <v>1</v>
      </c>
      <c r="I4" s="7">
        <v>0</v>
      </c>
      <c r="J4" s="7">
        <v>0</v>
      </c>
      <c r="K4" s="7">
        <v>0</v>
      </c>
      <c r="L4" s="7">
        <v>0</v>
      </c>
      <c r="M4" s="30">
        <v>1</v>
      </c>
      <c r="N4" s="30">
        <v>4</v>
      </c>
      <c r="O4" s="39">
        <v>1</v>
      </c>
      <c r="P4" s="23">
        <f t="shared" si="0"/>
        <v>7</v>
      </c>
    </row>
    <row r="5" spans="1:16" ht="26.25" thickBot="1">
      <c r="A5" s="43"/>
      <c r="B5" s="4" t="s">
        <v>90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5">
        <v>2</v>
      </c>
      <c r="M5" s="8">
        <v>0</v>
      </c>
      <c r="N5" s="8">
        <v>0</v>
      </c>
      <c r="O5" s="8">
        <v>0</v>
      </c>
      <c r="P5" s="22">
        <f t="shared" si="0"/>
        <v>2</v>
      </c>
    </row>
    <row r="6" spans="1:16" ht="13.5" thickBot="1">
      <c r="A6" s="43"/>
      <c r="B6" s="4" t="s">
        <v>91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5">
        <v>1</v>
      </c>
      <c r="M6" s="5">
        <v>11</v>
      </c>
      <c r="N6" s="5">
        <v>4</v>
      </c>
      <c r="O6" s="37">
        <v>11</v>
      </c>
      <c r="P6" s="22">
        <f t="shared" si="0"/>
        <v>27</v>
      </c>
    </row>
    <row r="7" spans="1:16" ht="26.25" thickBot="1">
      <c r="A7" s="43"/>
      <c r="B7" s="4" t="s">
        <v>190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">
        <v>3</v>
      </c>
      <c r="O7" s="40">
        <v>0</v>
      </c>
      <c r="P7" s="22">
        <f t="shared" si="0"/>
        <v>3</v>
      </c>
    </row>
    <row r="8" spans="1:16" ht="13.5" thickBot="1">
      <c r="A8" s="43"/>
      <c r="B8" s="4" t="s">
        <v>14</v>
      </c>
      <c r="C8" s="8">
        <v>0</v>
      </c>
      <c r="D8" s="8">
        <v>0</v>
      </c>
      <c r="E8" s="8">
        <v>0</v>
      </c>
      <c r="F8" s="8">
        <v>0</v>
      </c>
      <c r="G8" s="5">
        <v>1</v>
      </c>
      <c r="H8" s="5">
        <v>1</v>
      </c>
      <c r="I8" s="8">
        <v>0</v>
      </c>
      <c r="J8" s="5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22">
        <f aca="true" t="shared" si="1" ref="P8:P49">SUM(C8:O8)</f>
        <v>3</v>
      </c>
    </row>
    <row r="9" spans="1:16" ht="26.25" thickBot="1">
      <c r="A9" s="43"/>
      <c r="B9" s="4" t="s">
        <v>110</v>
      </c>
      <c r="C9" s="8">
        <v>0</v>
      </c>
      <c r="D9" s="8">
        <v>0</v>
      </c>
      <c r="E9" s="8">
        <v>0</v>
      </c>
      <c r="F9" s="8">
        <v>0</v>
      </c>
      <c r="G9" s="5">
        <v>0</v>
      </c>
      <c r="H9" s="5">
        <v>0</v>
      </c>
      <c r="I9" s="8">
        <v>0</v>
      </c>
      <c r="J9" s="5">
        <v>0</v>
      </c>
      <c r="K9" s="8">
        <v>0</v>
      </c>
      <c r="L9" s="8">
        <v>0</v>
      </c>
      <c r="M9" s="5">
        <v>1</v>
      </c>
      <c r="N9" s="8">
        <v>0</v>
      </c>
      <c r="O9" s="8">
        <v>0</v>
      </c>
      <c r="P9" s="22">
        <f t="shared" si="1"/>
        <v>1</v>
      </c>
    </row>
    <row r="10" spans="1:16" ht="26.25" thickBot="1">
      <c r="A10" s="43"/>
      <c r="B10" s="4" t="s">
        <v>30</v>
      </c>
      <c r="C10" s="5">
        <v>2</v>
      </c>
      <c r="D10" s="5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22">
        <f t="shared" si="1"/>
        <v>3</v>
      </c>
    </row>
    <row r="11" spans="1:16" ht="26.25" thickBot="1">
      <c r="A11" s="43"/>
      <c r="B11" s="4" t="s">
        <v>42</v>
      </c>
      <c r="C11" s="8">
        <v>0</v>
      </c>
      <c r="D11" s="8">
        <v>0</v>
      </c>
      <c r="E11" s="8">
        <v>0</v>
      </c>
      <c r="F11" s="5">
        <v>1</v>
      </c>
      <c r="G11" s="8">
        <v>0</v>
      </c>
      <c r="H11" s="8">
        <v>0</v>
      </c>
      <c r="I11" s="5">
        <v>1</v>
      </c>
      <c r="J11" s="5">
        <v>1</v>
      </c>
      <c r="K11" s="8">
        <v>0</v>
      </c>
      <c r="L11" s="5">
        <v>1</v>
      </c>
      <c r="M11" s="8">
        <v>0</v>
      </c>
      <c r="N11" s="5">
        <v>1</v>
      </c>
      <c r="O11" s="8">
        <v>0</v>
      </c>
      <c r="P11" s="22">
        <f t="shared" si="1"/>
        <v>5</v>
      </c>
    </row>
    <row r="12" spans="1:16" ht="13.5" thickBot="1">
      <c r="A12" s="43"/>
      <c r="B12" s="4" t="s">
        <v>10</v>
      </c>
      <c r="C12" s="8">
        <v>0</v>
      </c>
      <c r="D12" s="8">
        <v>0</v>
      </c>
      <c r="E12" s="8">
        <v>0</v>
      </c>
      <c r="F12" s="8">
        <v>0</v>
      </c>
      <c r="G12" s="5">
        <v>3</v>
      </c>
      <c r="H12" s="5">
        <v>2</v>
      </c>
      <c r="I12" s="5">
        <v>5</v>
      </c>
      <c r="J12" s="5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22">
        <f t="shared" si="1"/>
        <v>11</v>
      </c>
    </row>
    <row r="13" spans="1:16" ht="26.25" thickBot="1">
      <c r="A13" s="43"/>
      <c r="B13" s="4" t="s">
        <v>25</v>
      </c>
      <c r="C13" s="8">
        <v>0</v>
      </c>
      <c r="D13" s="5">
        <v>1</v>
      </c>
      <c r="E13" s="8">
        <v>0</v>
      </c>
      <c r="F13" s="8">
        <v>0</v>
      </c>
      <c r="G13" s="5">
        <v>1</v>
      </c>
      <c r="H13" s="8">
        <v>0</v>
      </c>
      <c r="I13" s="8">
        <v>0</v>
      </c>
      <c r="J13" s="8">
        <v>0</v>
      </c>
      <c r="K13" s="5">
        <v>1</v>
      </c>
      <c r="L13" s="8">
        <v>0</v>
      </c>
      <c r="M13" s="8">
        <v>0</v>
      </c>
      <c r="N13" s="8">
        <v>0</v>
      </c>
      <c r="O13" s="8">
        <v>0</v>
      </c>
      <c r="P13" s="22">
        <f t="shared" si="1"/>
        <v>3</v>
      </c>
    </row>
    <row r="14" spans="1:16" ht="39" thickBot="1">
      <c r="A14" s="43"/>
      <c r="B14" s="4" t="s">
        <v>27</v>
      </c>
      <c r="C14" s="8">
        <v>0</v>
      </c>
      <c r="D14" s="8">
        <v>0</v>
      </c>
      <c r="E14" s="8">
        <v>0</v>
      </c>
      <c r="F14" s="8">
        <v>0</v>
      </c>
      <c r="G14" s="5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22">
        <f t="shared" si="1"/>
        <v>1</v>
      </c>
    </row>
    <row r="15" spans="1:16" ht="39" thickBot="1">
      <c r="A15" s="43"/>
      <c r="B15" s="4" t="s">
        <v>103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5">
        <v>1</v>
      </c>
      <c r="N15" s="5">
        <v>1</v>
      </c>
      <c r="O15" s="8">
        <v>0</v>
      </c>
      <c r="P15" s="22">
        <f t="shared" si="1"/>
        <v>2</v>
      </c>
    </row>
    <row r="16" spans="1:16" ht="26.25" thickBot="1">
      <c r="A16" s="43"/>
      <c r="B16" s="4" t="s">
        <v>112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5">
        <v>2</v>
      </c>
      <c r="N16" s="5">
        <v>4</v>
      </c>
      <c r="O16" s="8">
        <v>0</v>
      </c>
      <c r="P16" s="22">
        <f t="shared" si="1"/>
        <v>6</v>
      </c>
    </row>
    <row r="17" spans="1:16" ht="26.25" thickBot="1">
      <c r="A17" s="43"/>
      <c r="B17" s="4" t="s">
        <v>21</v>
      </c>
      <c r="C17" s="8">
        <v>0</v>
      </c>
      <c r="D17" s="8">
        <v>0</v>
      </c>
      <c r="E17" s="8">
        <v>0</v>
      </c>
      <c r="F17" s="5">
        <v>1</v>
      </c>
      <c r="G17" s="5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5">
        <v>5</v>
      </c>
      <c r="O17" s="37">
        <v>1</v>
      </c>
      <c r="P17" s="22">
        <f t="shared" si="1"/>
        <v>8</v>
      </c>
    </row>
    <row r="18" spans="1:16" ht="13.5" thickBot="1">
      <c r="A18" s="43"/>
      <c r="B18" s="4" t="s">
        <v>7</v>
      </c>
      <c r="C18" s="8">
        <v>0</v>
      </c>
      <c r="D18" s="5">
        <v>3</v>
      </c>
      <c r="E18" s="8">
        <v>0</v>
      </c>
      <c r="F18" s="8">
        <v>0</v>
      </c>
      <c r="G18" s="5">
        <v>2</v>
      </c>
      <c r="H18" s="5">
        <v>3</v>
      </c>
      <c r="I18" s="5">
        <v>3</v>
      </c>
      <c r="J18" s="5">
        <v>10</v>
      </c>
      <c r="K18" s="5">
        <v>4</v>
      </c>
      <c r="L18" s="5">
        <v>3</v>
      </c>
      <c r="M18" s="5">
        <v>14</v>
      </c>
      <c r="N18" s="5">
        <v>12</v>
      </c>
      <c r="O18" s="37">
        <v>6</v>
      </c>
      <c r="P18" s="22">
        <f t="shared" si="1"/>
        <v>60</v>
      </c>
    </row>
    <row r="19" spans="1:16" ht="26.25" thickBot="1">
      <c r="A19" s="43"/>
      <c r="B19" s="4" t="s">
        <v>86</v>
      </c>
      <c r="C19" s="8">
        <v>0</v>
      </c>
      <c r="D19" s="8">
        <v>0</v>
      </c>
      <c r="E19" s="5">
        <v>1</v>
      </c>
      <c r="F19" s="8">
        <v>0</v>
      </c>
      <c r="G19" s="5">
        <v>1</v>
      </c>
      <c r="H19" s="8">
        <v>0</v>
      </c>
      <c r="I19" s="8">
        <v>0</v>
      </c>
      <c r="J19" s="5">
        <v>12</v>
      </c>
      <c r="K19" s="5">
        <v>3</v>
      </c>
      <c r="L19" s="5">
        <v>6</v>
      </c>
      <c r="M19" s="5">
        <v>14</v>
      </c>
      <c r="N19" s="5">
        <v>29</v>
      </c>
      <c r="O19" s="37">
        <v>21</v>
      </c>
      <c r="P19" s="22">
        <f t="shared" si="1"/>
        <v>87</v>
      </c>
    </row>
    <row r="20" spans="1:16" ht="26.25" thickBot="1">
      <c r="A20" s="43"/>
      <c r="B20" s="4" t="s">
        <v>19</v>
      </c>
      <c r="C20" s="8">
        <v>0</v>
      </c>
      <c r="D20" s="8">
        <v>0</v>
      </c>
      <c r="E20" s="8">
        <v>0</v>
      </c>
      <c r="F20" s="8">
        <v>0</v>
      </c>
      <c r="G20" s="5">
        <v>2</v>
      </c>
      <c r="H20" s="5">
        <v>2</v>
      </c>
      <c r="I20" s="5">
        <v>1</v>
      </c>
      <c r="J20" s="5">
        <v>1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22">
        <f t="shared" si="1"/>
        <v>6</v>
      </c>
    </row>
    <row r="21" spans="1:16" ht="26.25" thickBot="1">
      <c r="A21" s="43"/>
      <c r="B21" s="4" t="s">
        <v>109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5">
        <v>1</v>
      </c>
      <c r="N21" s="5">
        <v>2</v>
      </c>
      <c r="O21" s="37">
        <v>6</v>
      </c>
      <c r="P21" s="22">
        <f t="shared" si="1"/>
        <v>9</v>
      </c>
    </row>
    <row r="22" spans="1:16" ht="26.25" thickBot="1">
      <c r="A22" s="42" t="s">
        <v>70</v>
      </c>
      <c r="B22" s="4" t="s">
        <v>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5">
        <v>1</v>
      </c>
      <c r="I22" s="8">
        <v>0</v>
      </c>
      <c r="J22" s="8">
        <v>0</v>
      </c>
      <c r="K22" s="8">
        <v>0</v>
      </c>
      <c r="L22" s="8">
        <v>0</v>
      </c>
      <c r="M22" s="5">
        <v>3</v>
      </c>
      <c r="N22" s="5">
        <v>1</v>
      </c>
      <c r="O22" s="8">
        <v>0</v>
      </c>
      <c r="P22" s="22">
        <f t="shared" si="1"/>
        <v>5</v>
      </c>
    </row>
    <row r="23" spans="1:16" ht="13.5" thickBot="1">
      <c r="A23" s="43"/>
      <c r="B23" s="4" t="s">
        <v>52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5">
        <v>1</v>
      </c>
      <c r="I23" s="5">
        <v>1</v>
      </c>
      <c r="J23" s="8">
        <v>0</v>
      </c>
      <c r="K23" s="8">
        <v>0</v>
      </c>
      <c r="L23" s="8">
        <v>0</v>
      </c>
      <c r="M23" s="5">
        <v>10</v>
      </c>
      <c r="N23" s="5">
        <v>3</v>
      </c>
      <c r="O23" s="37">
        <v>2</v>
      </c>
      <c r="P23" s="22">
        <f t="shared" si="1"/>
        <v>17</v>
      </c>
    </row>
    <row r="24" spans="1:16" ht="13.5" thickBot="1">
      <c r="A24" s="43"/>
      <c r="B24" s="9" t="s">
        <v>183</v>
      </c>
      <c r="C24" s="8">
        <v>0</v>
      </c>
      <c r="D24" s="8">
        <v>0</v>
      </c>
      <c r="E24" s="8">
        <v>0</v>
      </c>
      <c r="F24" s="5">
        <v>0</v>
      </c>
      <c r="G24" s="5">
        <v>0</v>
      </c>
      <c r="H24" s="5">
        <v>0</v>
      </c>
      <c r="I24" s="8">
        <v>0</v>
      </c>
      <c r="J24" s="5">
        <v>1</v>
      </c>
      <c r="K24" s="5">
        <v>2</v>
      </c>
      <c r="L24" s="5">
        <v>1</v>
      </c>
      <c r="M24" s="5">
        <v>1</v>
      </c>
      <c r="N24" s="5">
        <v>3</v>
      </c>
      <c r="O24" s="37">
        <v>1</v>
      </c>
      <c r="P24" s="8">
        <f t="shared" si="1"/>
        <v>9</v>
      </c>
    </row>
    <row r="25" spans="1:16" ht="13.5" thickBot="1">
      <c r="A25" s="43"/>
      <c r="B25" s="4" t="s">
        <v>99</v>
      </c>
      <c r="C25" s="5">
        <v>4</v>
      </c>
      <c r="D25" s="5">
        <v>2</v>
      </c>
      <c r="E25" s="5">
        <v>1</v>
      </c>
      <c r="F25" s="5">
        <v>2</v>
      </c>
      <c r="G25" s="5">
        <v>6</v>
      </c>
      <c r="H25" s="5">
        <v>4</v>
      </c>
      <c r="I25" s="5">
        <v>7</v>
      </c>
      <c r="J25" s="5">
        <v>2</v>
      </c>
      <c r="K25" s="5">
        <v>2</v>
      </c>
      <c r="L25" s="5">
        <v>5</v>
      </c>
      <c r="M25" s="5">
        <v>9</v>
      </c>
      <c r="N25" s="5">
        <v>11</v>
      </c>
      <c r="O25" s="37">
        <v>17</v>
      </c>
      <c r="P25" s="22">
        <f t="shared" si="1"/>
        <v>72</v>
      </c>
    </row>
    <row r="26" spans="1:16" ht="26.25" thickBot="1">
      <c r="A26" s="43"/>
      <c r="B26" s="4" t="s">
        <v>4</v>
      </c>
      <c r="C26" s="8">
        <v>0</v>
      </c>
      <c r="D26" s="8">
        <v>0</v>
      </c>
      <c r="E26" s="8">
        <v>0</v>
      </c>
      <c r="F26" s="8">
        <v>0</v>
      </c>
      <c r="G26" s="5">
        <v>17</v>
      </c>
      <c r="H26" s="5">
        <v>4</v>
      </c>
      <c r="I26" s="5">
        <v>3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22">
        <f t="shared" si="1"/>
        <v>24</v>
      </c>
    </row>
    <row r="27" spans="1:16" ht="13.5" thickBot="1">
      <c r="A27" s="43"/>
      <c r="B27" s="4" t="s">
        <v>93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5">
        <v>1</v>
      </c>
      <c r="M27" s="5">
        <v>1</v>
      </c>
      <c r="N27" s="5">
        <v>14</v>
      </c>
      <c r="O27" s="8">
        <v>0</v>
      </c>
      <c r="P27" s="22">
        <f t="shared" si="1"/>
        <v>16</v>
      </c>
    </row>
    <row r="28" spans="1:16" ht="13.5" thickBot="1">
      <c r="A28" s="43"/>
      <c r="B28" s="4" t="s">
        <v>16</v>
      </c>
      <c r="C28" s="8">
        <v>0</v>
      </c>
      <c r="D28" s="5">
        <v>1</v>
      </c>
      <c r="E28" s="8">
        <v>0</v>
      </c>
      <c r="F28" s="5">
        <v>1</v>
      </c>
      <c r="G28" s="8">
        <v>4</v>
      </c>
      <c r="H28" s="5">
        <v>2</v>
      </c>
      <c r="I28" s="5">
        <v>1</v>
      </c>
      <c r="J28" s="5">
        <v>5</v>
      </c>
      <c r="K28" s="5">
        <v>2</v>
      </c>
      <c r="L28" s="5">
        <v>3</v>
      </c>
      <c r="M28" s="5">
        <v>7</v>
      </c>
      <c r="N28" s="5">
        <v>9</v>
      </c>
      <c r="O28" s="37">
        <v>1</v>
      </c>
      <c r="P28" s="22">
        <f t="shared" si="1"/>
        <v>36</v>
      </c>
    </row>
    <row r="29" spans="1:16" ht="26.25" thickBot="1">
      <c r="A29" s="43"/>
      <c r="B29" s="9" t="s">
        <v>72</v>
      </c>
      <c r="C29" s="5">
        <v>3</v>
      </c>
      <c r="D29" s="5">
        <v>2</v>
      </c>
      <c r="E29" s="5">
        <v>1</v>
      </c>
      <c r="F29" s="5">
        <v>4</v>
      </c>
      <c r="G29" s="5">
        <v>21</v>
      </c>
      <c r="H29" s="5">
        <v>27</v>
      </c>
      <c r="I29" s="5">
        <v>12</v>
      </c>
      <c r="J29" s="5">
        <v>27</v>
      </c>
      <c r="K29" s="5">
        <v>15</v>
      </c>
      <c r="L29" s="5">
        <v>14</v>
      </c>
      <c r="M29" s="5">
        <v>36</v>
      </c>
      <c r="N29" s="5">
        <v>44</v>
      </c>
      <c r="O29" s="37">
        <v>41</v>
      </c>
      <c r="P29" s="22">
        <f t="shared" si="1"/>
        <v>247</v>
      </c>
    </row>
    <row r="30" spans="1:16" ht="39" thickBot="1">
      <c r="A30" s="43"/>
      <c r="B30" s="4" t="s">
        <v>193</v>
      </c>
      <c r="C30" s="8">
        <v>0</v>
      </c>
      <c r="D30" s="8">
        <v>0</v>
      </c>
      <c r="E30" s="8">
        <v>0</v>
      </c>
      <c r="F30" s="8">
        <v>0</v>
      </c>
      <c r="G30" s="5">
        <v>2</v>
      </c>
      <c r="H30" s="5">
        <v>2</v>
      </c>
      <c r="I30" s="8">
        <v>0</v>
      </c>
      <c r="J30" s="5">
        <v>6</v>
      </c>
      <c r="K30" s="5">
        <v>2</v>
      </c>
      <c r="L30" s="5">
        <v>1</v>
      </c>
      <c r="M30" s="5">
        <v>7</v>
      </c>
      <c r="N30" s="5">
        <v>1</v>
      </c>
      <c r="O30" s="37">
        <v>5</v>
      </c>
      <c r="P30" s="22">
        <f t="shared" si="1"/>
        <v>26</v>
      </c>
    </row>
    <row r="31" spans="1:16" ht="26.25" thickBot="1">
      <c r="A31" s="43"/>
      <c r="B31" s="4" t="s">
        <v>54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5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22">
        <f t="shared" si="1"/>
        <v>1</v>
      </c>
    </row>
    <row r="32" spans="1:16" ht="39" thickBot="1">
      <c r="A32" s="43"/>
      <c r="B32" s="4" t="s">
        <v>88</v>
      </c>
      <c r="C32" s="8">
        <v>0</v>
      </c>
      <c r="D32" s="8">
        <v>0</v>
      </c>
      <c r="E32" s="5">
        <v>1</v>
      </c>
      <c r="F32" s="8">
        <v>0</v>
      </c>
      <c r="G32" s="5">
        <v>2</v>
      </c>
      <c r="H32" s="8">
        <v>0</v>
      </c>
      <c r="I32" s="8">
        <v>0</v>
      </c>
      <c r="J32" s="5">
        <v>2</v>
      </c>
      <c r="K32" s="5">
        <v>2</v>
      </c>
      <c r="L32" s="5">
        <v>2</v>
      </c>
      <c r="M32" s="8">
        <v>0</v>
      </c>
      <c r="N32" s="5">
        <v>6</v>
      </c>
      <c r="O32" s="37">
        <v>3</v>
      </c>
      <c r="P32" s="22">
        <f t="shared" si="1"/>
        <v>18</v>
      </c>
    </row>
    <row r="33" spans="1:16" ht="26.25" thickBot="1">
      <c r="A33" s="43"/>
      <c r="B33" s="4" t="s">
        <v>192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v>2</v>
      </c>
      <c r="K33" s="5">
        <v>5</v>
      </c>
      <c r="L33" s="5">
        <v>1</v>
      </c>
      <c r="M33" s="8">
        <v>0</v>
      </c>
      <c r="N33" s="5">
        <v>1</v>
      </c>
      <c r="O33" s="8">
        <v>0</v>
      </c>
      <c r="P33" s="22">
        <f t="shared" si="1"/>
        <v>9</v>
      </c>
    </row>
    <row r="34" spans="1:16" ht="13.5" thickBot="1">
      <c r="A34" s="43"/>
      <c r="B34" s="4" t="s">
        <v>6</v>
      </c>
      <c r="C34" s="8">
        <v>0</v>
      </c>
      <c r="D34" s="8">
        <v>0</v>
      </c>
      <c r="E34" s="8">
        <v>0</v>
      </c>
      <c r="F34" s="5">
        <v>1</v>
      </c>
      <c r="G34" s="5">
        <v>4</v>
      </c>
      <c r="H34" s="5">
        <v>3</v>
      </c>
      <c r="I34" s="5">
        <v>6</v>
      </c>
      <c r="J34" s="5">
        <v>1</v>
      </c>
      <c r="K34" s="5">
        <v>1</v>
      </c>
      <c r="L34" s="5">
        <v>3</v>
      </c>
      <c r="M34" s="5">
        <v>23</v>
      </c>
      <c r="N34" s="5">
        <v>8</v>
      </c>
      <c r="O34" s="37">
        <v>5</v>
      </c>
      <c r="P34" s="22">
        <f t="shared" si="1"/>
        <v>55</v>
      </c>
    </row>
    <row r="35" spans="1:16" ht="39" thickBot="1">
      <c r="A35" s="43"/>
      <c r="B35" s="4" t="s">
        <v>73</v>
      </c>
      <c r="C35" s="5">
        <v>2</v>
      </c>
      <c r="D35" s="5">
        <v>3</v>
      </c>
      <c r="E35" s="5">
        <v>1</v>
      </c>
      <c r="F35" s="8">
        <v>0</v>
      </c>
      <c r="G35" s="5">
        <v>4</v>
      </c>
      <c r="H35" s="5">
        <v>6</v>
      </c>
      <c r="I35" s="8">
        <v>0</v>
      </c>
      <c r="J35" s="5">
        <v>5</v>
      </c>
      <c r="K35" s="5">
        <v>5</v>
      </c>
      <c r="L35" s="5">
        <v>4</v>
      </c>
      <c r="M35" s="5">
        <v>5</v>
      </c>
      <c r="N35" s="5">
        <v>8</v>
      </c>
      <c r="O35" s="37">
        <v>13</v>
      </c>
      <c r="P35" s="22">
        <f t="shared" si="1"/>
        <v>56</v>
      </c>
    </row>
    <row r="36" spans="1:16" ht="39" thickBot="1">
      <c r="A36" s="43"/>
      <c r="B36" s="4" t="s">
        <v>87</v>
      </c>
      <c r="C36" s="8">
        <v>0</v>
      </c>
      <c r="D36" s="8">
        <v>0</v>
      </c>
      <c r="E36" s="8">
        <v>0</v>
      </c>
      <c r="F36" s="5">
        <v>1</v>
      </c>
      <c r="G36" s="5">
        <v>1</v>
      </c>
      <c r="H36" s="8">
        <v>0</v>
      </c>
      <c r="I36" s="8">
        <v>0</v>
      </c>
      <c r="J36" s="8">
        <v>0</v>
      </c>
      <c r="K36" s="5">
        <v>1</v>
      </c>
      <c r="L36" s="5">
        <v>1</v>
      </c>
      <c r="M36" s="8">
        <v>0</v>
      </c>
      <c r="N36" s="5">
        <v>3</v>
      </c>
      <c r="O36" s="37">
        <v>1</v>
      </c>
      <c r="P36" s="22">
        <f t="shared" si="1"/>
        <v>8</v>
      </c>
    </row>
    <row r="37" spans="1:16" ht="39" thickBot="1">
      <c r="A37" s="43"/>
      <c r="B37" s="4" t="s">
        <v>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5">
        <v>2</v>
      </c>
      <c r="I37" s="8">
        <v>0</v>
      </c>
      <c r="J37" s="8">
        <v>0</v>
      </c>
      <c r="K37" s="5">
        <v>1</v>
      </c>
      <c r="L37" s="5">
        <v>2</v>
      </c>
      <c r="M37" s="8">
        <v>0</v>
      </c>
      <c r="N37" s="5">
        <v>4</v>
      </c>
      <c r="O37" s="37">
        <v>1</v>
      </c>
      <c r="P37" s="22">
        <f t="shared" si="1"/>
        <v>10</v>
      </c>
    </row>
    <row r="38" spans="1:16" ht="13.5" thickBot="1">
      <c r="A38" s="43"/>
      <c r="B38" s="4" t="s">
        <v>12</v>
      </c>
      <c r="C38" s="8">
        <v>0</v>
      </c>
      <c r="D38" s="8">
        <v>0</v>
      </c>
      <c r="E38" s="8">
        <v>0</v>
      </c>
      <c r="F38" s="8">
        <v>0</v>
      </c>
      <c r="G38" s="5">
        <v>1</v>
      </c>
      <c r="H38" s="5">
        <v>13</v>
      </c>
      <c r="I38" s="8">
        <v>0</v>
      </c>
      <c r="J38" s="8">
        <v>0</v>
      </c>
      <c r="K38" s="5">
        <v>1</v>
      </c>
      <c r="L38" s="5">
        <v>1</v>
      </c>
      <c r="M38" s="5">
        <v>2</v>
      </c>
      <c r="N38" s="5">
        <v>9</v>
      </c>
      <c r="O38" s="37">
        <v>5</v>
      </c>
      <c r="P38" s="22">
        <f t="shared" si="1"/>
        <v>32</v>
      </c>
    </row>
    <row r="39" spans="1:16" ht="26.25" thickBot="1">
      <c r="A39" s="43"/>
      <c r="B39" s="4" t="s">
        <v>29</v>
      </c>
      <c r="C39" s="5">
        <v>1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22">
        <f t="shared" si="1"/>
        <v>1</v>
      </c>
    </row>
    <row r="40" spans="1:16" ht="13.5" thickBot="1">
      <c r="A40" s="43"/>
      <c r="B40" s="4" t="s">
        <v>60</v>
      </c>
      <c r="C40" s="8">
        <v>0</v>
      </c>
      <c r="D40" s="8">
        <v>0</v>
      </c>
      <c r="E40" s="8">
        <v>0</v>
      </c>
      <c r="F40" s="5">
        <v>1</v>
      </c>
      <c r="G40" s="8">
        <v>8</v>
      </c>
      <c r="H40" s="5">
        <v>1</v>
      </c>
      <c r="I40" s="5">
        <v>1</v>
      </c>
      <c r="J40" s="5">
        <v>3</v>
      </c>
      <c r="K40" s="8">
        <v>0</v>
      </c>
      <c r="L40" s="5">
        <v>5</v>
      </c>
      <c r="M40" s="5">
        <v>1</v>
      </c>
      <c r="N40" s="5">
        <v>29</v>
      </c>
      <c r="O40" s="37">
        <v>17</v>
      </c>
      <c r="P40" s="22">
        <f t="shared" si="1"/>
        <v>66</v>
      </c>
    </row>
    <row r="41" spans="1:16" ht="26.25" thickBot="1">
      <c r="A41" s="43"/>
      <c r="B41" s="4" t="s">
        <v>39</v>
      </c>
      <c r="C41" s="8">
        <v>0</v>
      </c>
      <c r="D41" s="5">
        <v>2</v>
      </c>
      <c r="E41" s="5">
        <v>2</v>
      </c>
      <c r="F41" s="8">
        <v>0</v>
      </c>
      <c r="G41" s="8">
        <v>0</v>
      </c>
      <c r="H41" s="8">
        <v>0</v>
      </c>
      <c r="I41" s="8">
        <v>0</v>
      </c>
      <c r="J41" s="5">
        <v>1</v>
      </c>
      <c r="K41" s="5">
        <v>1</v>
      </c>
      <c r="L41" s="5">
        <v>2</v>
      </c>
      <c r="M41" s="8">
        <v>0</v>
      </c>
      <c r="N41" s="8">
        <v>0</v>
      </c>
      <c r="O41" s="8">
        <v>0</v>
      </c>
      <c r="P41" s="22">
        <f t="shared" si="1"/>
        <v>8</v>
      </c>
    </row>
    <row r="42" spans="1:16" ht="32.25" customHeight="1" thickBot="1">
      <c r="A42" s="43"/>
      <c r="B42" s="4" t="s">
        <v>33</v>
      </c>
      <c r="C42" s="8">
        <v>0</v>
      </c>
      <c r="D42" s="5">
        <v>2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22">
        <f t="shared" si="1"/>
        <v>2</v>
      </c>
    </row>
    <row r="43" spans="1:16" ht="13.5" thickBot="1">
      <c r="A43" s="43"/>
      <c r="B43" s="4" t="s">
        <v>94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5">
        <v>1</v>
      </c>
      <c r="M43" s="8">
        <v>0</v>
      </c>
      <c r="N43" s="5">
        <v>5</v>
      </c>
      <c r="O43" s="37">
        <v>3</v>
      </c>
      <c r="P43" s="22">
        <f t="shared" si="1"/>
        <v>9</v>
      </c>
    </row>
    <row r="44" spans="1:16" ht="13.5" thickBot="1">
      <c r="A44" s="43"/>
      <c r="B44" s="4" t="s">
        <v>3</v>
      </c>
      <c r="C44" s="5">
        <v>1</v>
      </c>
      <c r="D44" s="8">
        <v>0</v>
      </c>
      <c r="E44" s="8">
        <v>0</v>
      </c>
      <c r="F44" s="8">
        <v>0</v>
      </c>
      <c r="G44" s="5">
        <v>3</v>
      </c>
      <c r="H44" s="5">
        <v>2</v>
      </c>
      <c r="I44" s="8">
        <v>0</v>
      </c>
      <c r="J44" s="8">
        <v>0</v>
      </c>
      <c r="K44" s="5">
        <v>1</v>
      </c>
      <c r="L44" s="8">
        <v>0</v>
      </c>
      <c r="M44" s="8">
        <v>0</v>
      </c>
      <c r="N44" s="8">
        <v>0</v>
      </c>
      <c r="O44" s="8">
        <v>0</v>
      </c>
      <c r="P44" s="22">
        <f t="shared" si="1"/>
        <v>7</v>
      </c>
    </row>
    <row r="45" spans="1:16" ht="26.25" thickBot="1">
      <c r="A45" s="43"/>
      <c r="B45" s="4" t="s">
        <v>115</v>
      </c>
      <c r="C45" s="5">
        <v>0</v>
      </c>
      <c r="D45" s="8">
        <v>0</v>
      </c>
      <c r="E45" s="8">
        <v>0</v>
      </c>
      <c r="F45" s="8">
        <v>0</v>
      </c>
      <c r="G45" s="5">
        <v>2</v>
      </c>
      <c r="H45" s="5">
        <v>1</v>
      </c>
      <c r="I45" s="8">
        <v>0</v>
      </c>
      <c r="J45" s="5">
        <v>1</v>
      </c>
      <c r="K45" s="8">
        <v>0</v>
      </c>
      <c r="L45" s="5">
        <v>3</v>
      </c>
      <c r="M45" s="5">
        <v>3</v>
      </c>
      <c r="N45" s="5">
        <v>3</v>
      </c>
      <c r="O45" s="37">
        <v>2</v>
      </c>
      <c r="P45" s="22">
        <f t="shared" si="1"/>
        <v>15</v>
      </c>
    </row>
    <row r="46" spans="1:16" ht="26.25" thickBot="1">
      <c r="A46" s="43"/>
      <c r="B46" s="4" t="s">
        <v>38</v>
      </c>
      <c r="C46" s="8">
        <v>0</v>
      </c>
      <c r="D46" s="8">
        <v>0</v>
      </c>
      <c r="E46" s="5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22">
        <f t="shared" si="1"/>
        <v>1</v>
      </c>
    </row>
    <row r="47" spans="1:16" ht="39" thickBot="1">
      <c r="A47" s="43"/>
      <c r="B47" s="4" t="s">
        <v>36</v>
      </c>
      <c r="C47" s="8">
        <v>0</v>
      </c>
      <c r="D47" s="5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22">
        <f t="shared" si="1"/>
        <v>1</v>
      </c>
    </row>
    <row r="48" spans="1:16" ht="39" thickBot="1">
      <c r="A48" s="43"/>
      <c r="B48" s="4" t="s">
        <v>160</v>
      </c>
      <c r="C48" s="8">
        <v>0</v>
      </c>
      <c r="D48" s="5">
        <v>5</v>
      </c>
      <c r="E48" s="8">
        <v>0</v>
      </c>
      <c r="F48" s="5">
        <v>1</v>
      </c>
      <c r="G48" s="5">
        <v>17</v>
      </c>
      <c r="H48" s="5">
        <v>21</v>
      </c>
      <c r="I48" s="5">
        <v>5</v>
      </c>
      <c r="J48" s="5">
        <v>7</v>
      </c>
      <c r="K48" s="5">
        <v>3</v>
      </c>
      <c r="L48" s="8">
        <v>0</v>
      </c>
      <c r="M48" s="5">
        <v>1</v>
      </c>
      <c r="N48" s="5">
        <v>6</v>
      </c>
      <c r="O48" s="37">
        <v>1</v>
      </c>
      <c r="P48" s="22">
        <f t="shared" si="1"/>
        <v>67</v>
      </c>
    </row>
    <row r="49" spans="1:16" ht="13.5" thickBot="1">
      <c r="A49" s="44"/>
      <c r="B49" s="4" t="s">
        <v>43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5">
        <v>2</v>
      </c>
      <c r="I49" s="8">
        <v>0</v>
      </c>
      <c r="J49" s="8">
        <v>0</v>
      </c>
      <c r="K49" s="5">
        <v>1</v>
      </c>
      <c r="L49" s="8">
        <v>0</v>
      </c>
      <c r="M49" s="5">
        <v>1</v>
      </c>
      <c r="N49" s="8">
        <v>0</v>
      </c>
      <c r="O49" s="8">
        <v>0</v>
      </c>
      <c r="P49" s="22">
        <f t="shared" si="1"/>
        <v>4</v>
      </c>
    </row>
    <row r="50" spans="1:16" s="28" customFormat="1" ht="15.75" thickBot="1">
      <c r="A50" s="27"/>
      <c r="B50" s="32" t="s">
        <v>77</v>
      </c>
      <c r="C50" s="34">
        <f aca="true" t="shared" si="2" ref="C50:P50">SUM(C2:C49)</f>
        <v>13</v>
      </c>
      <c r="D50" s="34">
        <f t="shared" si="2"/>
        <v>23</v>
      </c>
      <c r="E50" s="34">
        <f t="shared" si="2"/>
        <v>8</v>
      </c>
      <c r="F50" s="34">
        <f t="shared" si="2"/>
        <v>13</v>
      </c>
      <c r="G50" s="34">
        <f t="shared" si="2"/>
        <v>104</v>
      </c>
      <c r="H50" s="34">
        <f t="shared" si="2"/>
        <v>102</v>
      </c>
      <c r="I50" s="34">
        <f t="shared" si="2"/>
        <v>56</v>
      </c>
      <c r="J50" s="34">
        <f t="shared" si="2"/>
        <v>96</v>
      </c>
      <c r="K50" s="34">
        <f t="shared" si="2"/>
        <v>55</v>
      </c>
      <c r="L50" s="34">
        <f t="shared" si="2"/>
        <v>66</v>
      </c>
      <c r="M50" s="34">
        <f t="shared" si="2"/>
        <v>156</v>
      </c>
      <c r="N50" s="34">
        <f t="shared" si="2"/>
        <v>242</v>
      </c>
      <c r="O50" s="34">
        <f>SUM(O2:O49)</f>
        <v>173</v>
      </c>
      <c r="P50" s="34">
        <f t="shared" si="2"/>
        <v>1107</v>
      </c>
    </row>
    <row r="51" spans="1:16" ht="13.5" thickBot="1">
      <c r="A51" s="42" t="s">
        <v>69</v>
      </c>
      <c r="B51" s="4" t="s">
        <v>8</v>
      </c>
      <c r="C51" s="5">
        <v>2</v>
      </c>
      <c r="D51" s="5">
        <v>2</v>
      </c>
      <c r="E51" s="5">
        <v>5</v>
      </c>
      <c r="F51" s="8">
        <v>0</v>
      </c>
      <c r="G51" s="5">
        <v>7</v>
      </c>
      <c r="H51" s="5">
        <v>21</v>
      </c>
      <c r="I51" s="5">
        <v>230</v>
      </c>
      <c r="J51" s="5">
        <v>33</v>
      </c>
      <c r="K51" s="5">
        <v>1</v>
      </c>
      <c r="L51" s="5">
        <v>4</v>
      </c>
      <c r="M51" s="5">
        <v>4</v>
      </c>
      <c r="N51" s="5">
        <v>7</v>
      </c>
      <c r="O51" s="37">
        <v>3</v>
      </c>
      <c r="P51" s="22">
        <f>SUM(C51:O51)</f>
        <v>319</v>
      </c>
    </row>
    <row r="52" spans="1:16" ht="13.5" thickBot="1">
      <c r="A52" s="43"/>
      <c r="B52" s="4" t="s">
        <v>45</v>
      </c>
      <c r="C52" s="5">
        <v>3</v>
      </c>
      <c r="D52" s="8">
        <v>0</v>
      </c>
      <c r="E52" s="5">
        <v>1</v>
      </c>
      <c r="F52" s="8">
        <v>0</v>
      </c>
      <c r="G52" s="8">
        <v>0</v>
      </c>
      <c r="H52" s="5">
        <v>1</v>
      </c>
      <c r="I52" s="5">
        <v>1</v>
      </c>
      <c r="J52" s="5">
        <v>6</v>
      </c>
      <c r="K52" s="5">
        <v>2</v>
      </c>
      <c r="L52" s="5">
        <v>2</v>
      </c>
      <c r="M52" s="8">
        <v>0</v>
      </c>
      <c r="N52" s="5">
        <v>1</v>
      </c>
      <c r="O52" s="37">
        <v>5</v>
      </c>
      <c r="P52" s="22">
        <f>SUM(C52:O52)</f>
        <v>22</v>
      </c>
    </row>
    <row r="53" spans="1:16" s="28" customFormat="1" ht="13.5" thickBot="1">
      <c r="A53" s="44"/>
      <c r="B53" s="32" t="s">
        <v>78</v>
      </c>
      <c r="C53" s="34">
        <f aca="true" t="shared" si="3" ref="C53:P53">SUM(C51:C52)</f>
        <v>5</v>
      </c>
      <c r="D53" s="34">
        <f t="shared" si="3"/>
        <v>2</v>
      </c>
      <c r="E53" s="34">
        <f t="shared" si="3"/>
        <v>6</v>
      </c>
      <c r="F53" s="34">
        <f t="shared" si="3"/>
        <v>0</v>
      </c>
      <c r="G53" s="34">
        <f t="shared" si="3"/>
        <v>7</v>
      </c>
      <c r="H53" s="34">
        <f t="shared" si="3"/>
        <v>22</v>
      </c>
      <c r="I53" s="34">
        <f t="shared" si="3"/>
        <v>231</v>
      </c>
      <c r="J53" s="34">
        <f t="shared" si="3"/>
        <v>39</v>
      </c>
      <c r="K53" s="34">
        <f t="shared" si="3"/>
        <v>3</v>
      </c>
      <c r="L53" s="34">
        <f t="shared" si="3"/>
        <v>6</v>
      </c>
      <c r="M53" s="34">
        <f t="shared" si="3"/>
        <v>4</v>
      </c>
      <c r="N53" s="34">
        <f>SUM(N51:N52)</f>
        <v>8</v>
      </c>
      <c r="O53" s="34">
        <f>SUM(O51:O52)</f>
        <v>8</v>
      </c>
      <c r="P53" s="34">
        <f t="shared" si="3"/>
        <v>341</v>
      </c>
    </row>
    <row r="54" spans="1:16" s="28" customFormat="1" ht="13.5" thickBot="1">
      <c r="A54" s="45" t="s">
        <v>68</v>
      </c>
      <c r="B54" s="9" t="s">
        <v>5</v>
      </c>
      <c r="C54" s="8">
        <v>0</v>
      </c>
      <c r="D54" s="8">
        <v>0</v>
      </c>
      <c r="E54" s="8">
        <v>0</v>
      </c>
      <c r="F54" s="8">
        <v>0</v>
      </c>
      <c r="G54" s="5">
        <v>4</v>
      </c>
      <c r="H54" s="8">
        <v>0</v>
      </c>
      <c r="I54" s="5">
        <v>2</v>
      </c>
      <c r="J54" s="5">
        <v>1</v>
      </c>
      <c r="K54" s="5">
        <v>2</v>
      </c>
      <c r="L54" s="5">
        <v>2</v>
      </c>
      <c r="M54" s="5">
        <v>12</v>
      </c>
      <c r="N54" s="5">
        <v>4</v>
      </c>
      <c r="O54" s="37">
        <v>1</v>
      </c>
      <c r="P54" s="8">
        <f>SUM(C54:O54)</f>
        <v>28</v>
      </c>
    </row>
    <row r="55" spans="1:16" s="28" customFormat="1" ht="13.5" thickBot="1">
      <c r="A55" s="46"/>
      <c r="B55" s="32" t="s">
        <v>79</v>
      </c>
      <c r="C55" s="34">
        <v>0</v>
      </c>
      <c r="D55" s="34">
        <v>0</v>
      </c>
      <c r="E55" s="34">
        <v>0</v>
      </c>
      <c r="F55" s="34">
        <v>0</v>
      </c>
      <c r="G55" s="34">
        <f>SUM(G54)</f>
        <v>4</v>
      </c>
      <c r="H55" s="34">
        <v>0</v>
      </c>
      <c r="I55" s="34">
        <v>2</v>
      </c>
      <c r="J55" s="34">
        <f>SUM(J54)</f>
        <v>1</v>
      </c>
      <c r="K55" s="34">
        <v>2</v>
      </c>
      <c r="L55" s="34">
        <f>SUM(L54)</f>
        <v>2</v>
      </c>
      <c r="M55" s="34">
        <f>SUM(M54)</f>
        <v>12</v>
      </c>
      <c r="N55" s="34">
        <f>SUM(N54)</f>
        <v>4</v>
      </c>
      <c r="O55" s="34">
        <f>SUM(O54)</f>
        <v>1</v>
      </c>
      <c r="P55" s="34">
        <f>SUM(P54:P54)</f>
        <v>28</v>
      </c>
    </row>
    <row r="56" spans="1:16" s="28" customFormat="1" ht="15.75" thickBot="1">
      <c r="A56" s="27"/>
      <c r="B56" s="9" t="s">
        <v>191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5">
        <v>1</v>
      </c>
      <c r="N56" s="5">
        <v>4</v>
      </c>
      <c r="O56" s="37">
        <v>1</v>
      </c>
      <c r="P56" s="8">
        <f aca="true" t="shared" si="4" ref="P56:P96">SUM(C56:O56)</f>
        <v>6</v>
      </c>
    </row>
    <row r="57" spans="1:16" ht="13.5" thickBot="1">
      <c r="A57" s="43"/>
      <c r="B57" s="4" t="s">
        <v>1</v>
      </c>
      <c r="C57" s="8">
        <f>SUM(C54:C55)</f>
        <v>0</v>
      </c>
      <c r="D57" s="5">
        <v>4</v>
      </c>
      <c r="E57" s="8">
        <v>0</v>
      </c>
      <c r="F57" s="8">
        <v>0</v>
      </c>
      <c r="G57" s="5">
        <v>2</v>
      </c>
      <c r="H57" s="5">
        <v>4</v>
      </c>
      <c r="I57" s="8">
        <v>0</v>
      </c>
      <c r="J57" s="5">
        <v>1</v>
      </c>
      <c r="K57" s="8">
        <v>0</v>
      </c>
      <c r="L57" s="5">
        <v>1</v>
      </c>
      <c r="M57" s="5">
        <v>10</v>
      </c>
      <c r="N57" s="5">
        <v>17</v>
      </c>
      <c r="O57" s="37">
        <v>3</v>
      </c>
      <c r="P57" s="22">
        <f t="shared" si="4"/>
        <v>42</v>
      </c>
    </row>
    <row r="58" spans="1:16" ht="13.5" thickBot="1">
      <c r="A58" s="43"/>
      <c r="B58" s="4" t="s">
        <v>28</v>
      </c>
      <c r="C58" s="5">
        <v>1</v>
      </c>
      <c r="D58" s="8">
        <v>0</v>
      </c>
      <c r="E58" s="8">
        <v>0</v>
      </c>
      <c r="F58" s="8">
        <v>0</v>
      </c>
      <c r="G58" s="8">
        <v>0</v>
      </c>
      <c r="H58" s="5">
        <v>1</v>
      </c>
      <c r="I58" s="8">
        <v>0</v>
      </c>
      <c r="J58" s="5">
        <v>1</v>
      </c>
      <c r="K58" s="8">
        <v>0</v>
      </c>
      <c r="L58" s="8">
        <v>0</v>
      </c>
      <c r="M58" s="5">
        <v>3</v>
      </c>
      <c r="N58" s="5">
        <v>3</v>
      </c>
      <c r="O58" s="37">
        <v>1</v>
      </c>
      <c r="P58" s="22">
        <f t="shared" si="4"/>
        <v>10</v>
      </c>
    </row>
    <row r="59" spans="1:16" ht="13.5" thickBot="1">
      <c r="A59" s="43"/>
      <c r="B59" s="4" t="s">
        <v>40</v>
      </c>
      <c r="C59" s="8">
        <v>0</v>
      </c>
      <c r="D59" s="8">
        <v>0</v>
      </c>
      <c r="E59" s="5">
        <v>1</v>
      </c>
      <c r="F59" s="5">
        <v>1</v>
      </c>
      <c r="G59" s="8">
        <v>0</v>
      </c>
      <c r="H59" s="5">
        <v>1</v>
      </c>
      <c r="I59" s="8">
        <v>0</v>
      </c>
      <c r="J59" s="8">
        <v>0</v>
      </c>
      <c r="K59" s="8">
        <v>0</v>
      </c>
      <c r="L59" s="5">
        <v>2</v>
      </c>
      <c r="M59" s="5">
        <v>12</v>
      </c>
      <c r="N59" s="5">
        <v>5</v>
      </c>
      <c r="O59" s="37">
        <v>1</v>
      </c>
      <c r="P59" s="22">
        <f t="shared" si="4"/>
        <v>23</v>
      </c>
    </row>
    <row r="60" spans="1:16" ht="13.5" thickBot="1">
      <c r="A60" s="43"/>
      <c r="B60" s="4" t="s">
        <v>97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5">
        <v>4</v>
      </c>
      <c r="M60" s="5">
        <v>1</v>
      </c>
      <c r="N60" s="5">
        <v>3</v>
      </c>
      <c r="O60" s="37">
        <v>1</v>
      </c>
      <c r="P60" s="22">
        <f t="shared" si="4"/>
        <v>9</v>
      </c>
    </row>
    <row r="61" spans="1:16" ht="13.5" thickBot="1">
      <c r="A61" s="43"/>
      <c r="B61" s="4" t="s">
        <v>119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5">
        <v>0</v>
      </c>
      <c r="M61" s="5">
        <v>0</v>
      </c>
      <c r="N61" s="5">
        <v>2</v>
      </c>
      <c r="O61" s="8">
        <v>0</v>
      </c>
      <c r="P61" s="22">
        <f t="shared" si="4"/>
        <v>2</v>
      </c>
    </row>
    <row r="62" spans="1:16" ht="26.25" thickBot="1">
      <c r="A62" s="43"/>
      <c r="B62" s="4" t="s">
        <v>120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5">
        <v>4</v>
      </c>
      <c r="O62" s="8">
        <v>0</v>
      </c>
      <c r="P62" s="22">
        <f t="shared" si="4"/>
        <v>4</v>
      </c>
    </row>
    <row r="63" spans="1:16" ht="13.5" thickBot="1">
      <c r="A63" s="43"/>
      <c r="B63" s="4" t="s">
        <v>121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5">
        <v>2</v>
      </c>
      <c r="O63" s="8">
        <v>0</v>
      </c>
      <c r="P63" s="22">
        <f t="shared" si="4"/>
        <v>2</v>
      </c>
    </row>
    <row r="64" spans="1:16" ht="26.25" thickBot="1">
      <c r="A64" s="43"/>
      <c r="B64" s="4" t="s">
        <v>32</v>
      </c>
      <c r="C64" s="8">
        <v>0</v>
      </c>
      <c r="D64" s="5">
        <v>5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5">
        <v>5</v>
      </c>
      <c r="M64" s="8">
        <v>0</v>
      </c>
      <c r="N64" s="5">
        <v>2</v>
      </c>
      <c r="O64" s="37">
        <v>1</v>
      </c>
      <c r="P64" s="22">
        <f t="shared" si="4"/>
        <v>13</v>
      </c>
    </row>
    <row r="65" spans="1:16" ht="13.5" thickBot="1">
      <c r="A65" s="43"/>
      <c r="B65" s="4" t="s">
        <v>26</v>
      </c>
      <c r="C65" s="5">
        <v>1</v>
      </c>
      <c r="D65" s="5">
        <v>3</v>
      </c>
      <c r="E65" s="5">
        <v>1</v>
      </c>
      <c r="F65" s="5">
        <v>1</v>
      </c>
      <c r="G65" s="5">
        <v>2</v>
      </c>
      <c r="H65" s="5">
        <v>5</v>
      </c>
      <c r="I65" s="5">
        <v>2</v>
      </c>
      <c r="J65" s="5">
        <v>3</v>
      </c>
      <c r="K65" s="8">
        <v>0</v>
      </c>
      <c r="L65" s="5">
        <v>12</v>
      </c>
      <c r="M65" s="5">
        <v>1</v>
      </c>
      <c r="N65" s="5">
        <v>4</v>
      </c>
      <c r="O65" s="8">
        <v>0</v>
      </c>
      <c r="P65" s="22">
        <f t="shared" si="4"/>
        <v>35</v>
      </c>
    </row>
    <row r="66" spans="1:16" ht="26.25" thickBot="1">
      <c r="A66" s="43"/>
      <c r="B66" s="4" t="s">
        <v>53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5">
        <v>1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5">
        <v>3</v>
      </c>
      <c r="O66" s="8">
        <v>0</v>
      </c>
      <c r="P66" s="22">
        <f t="shared" si="4"/>
        <v>4</v>
      </c>
    </row>
    <row r="67" spans="1:16" ht="13.5" thickBot="1">
      <c r="A67" s="43"/>
      <c r="B67" s="4" t="s">
        <v>116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5">
        <v>1</v>
      </c>
      <c r="N67" s="5">
        <v>3</v>
      </c>
      <c r="O67" s="8">
        <v>0</v>
      </c>
      <c r="P67" s="22">
        <f t="shared" si="4"/>
        <v>4</v>
      </c>
    </row>
    <row r="68" spans="1:16" ht="13.5" thickBot="1">
      <c r="A68" s="43"/>
      <c r="B68" s="4" t="s">
        <v>122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5">
        <v>4</v>
      </c>
      <c r="O68" s="8">
        <v>0</v>
      </c>
      <c r="P68" s="22">
        <f t="shared" si="4"/>
        <v>4</v>
      </c>
    </row>
    <row r="69" spans="1:16" ht="13.5" thickBot="1">
      <c r="A69" s="43"/>
      <c r="B69" s="4" t="s">
        <v>123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5">
        <v>2</v>
      </c>
      <c r="O69" s="8">
        <v>0</v>
      </c>
      <c r="P69" s="22">
        <f t="shared" si="4"/>
        <v>2</v>
      </c>
    </row>
    <row r="70" spans="1:16" ht="13.5" thickBot="1">
      <c r="A70" s="43"/>
      <c r="B70" s="4" t="s">
        <v>124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5">
        <v>2</v>
      </c>
      <c r="O70" s="8">
        <v>0</v>
      </c>
      <c r="P70" s="22">
        <f t="shared" si="4"/>
        <v>2</v>
      </c>
    </row>
    <row r="71" spans="1:16" ht="13.5" thickBot="1">
      <c r="A71" s="43"/>
      <c r="B71" s="4" t="s">
        <v>125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5">
        <v>2</v>
      </c>
      <c r="O71" s="8">
        <v>0</v>
      </c>
      <c r="P71" s="22">
        <f t="shared" si="4"/>
        <v>2</v>
      </c>
    </row>
    <row r="72" spans="1:16" ht="13.5" thickBot="1">
      <c r="A72" s="43"/>
      <c r="B72" s="4" t="s">
        <v>17</v>
      </c>
      <c r="C72" s="8">
        <v>0</v>
      </c>
      <c r="D72" s="5">
        <v>6</v>
      </c>
      <c r="E72" s="8">
        <v>0</v>
      </c>
      <c r="F72" s="8">
        <v>0</v>
      </c>
      <c r="G72" s="5">
        <v>1</v>
      </c>
      <c r="H72" s="5">
        <v>16</v>
      </c>
      <c r="I72" s="5">
        <v>6</v>
      </c>
      <c r="J72" s="5">
        <v>2</v>
      </c>
      <c r="K72" s="5">
        <v>7</v>
      </c>
      <c r="L72" s="5">
        <v>9</v>
      </c>
      <c r="M72" s="5">
        <v>3</v>
      </c>
      <c r="N72" s="5">
        <v>2</v>
      </c>
      <c r="O72" s="37">
        <v>3</v>
      </c>
      <c r="P72" s="22">
        <f t="shared" si="4"/>
        <v>55</v>
      </c>
    </row>
    <row r="73" spans="1:16" ht="13.5" thickBot="1">
      <c r="A73" s="43"/>
      <c r="B73" s="4" t="s">
        <v>24</v>
      </c>
      <c r="C73" s="5">
        <v>5</v>
      </c>
      <c r="D73" s="5">
        <v>2</v>
      </c>
      <c r="E73" s="5">
        <v>1</v>
      </c>
      <c r="F73" s="8">
        <v>0</v>
      </c>
      <c r="G73" s="5">
        <v>6</v>
      </c>
      <c r="H73" s="5">
        <v>12</v>
      </c>
      <c r="I73" s="5">
        <v>13</v>
      </c>
      <c r="J73" s="5">
        <v>9</v>
      </c>
      <c r="K73" s="5">
        <v>3</v>
      </c>
      <c r="L73" s="5">
        <v>3</v>
      </c>
      <c r="M73" s="5">
        <v>27</v>
      </c>
      <c r="N73" s="5">
        <v>27</v>
      </c>
      <c r="O73" s="37">
        <v>24</v>
      </c>
      <c r="P73" s="22">
        <f t="shared" si="4"/>
        <v>132</v>
      </c>
    </row>
    <row r="74" spans="1:16" ht="13.5" thickBot="1">
      <c r="A74" s="43"/>
      <c r="B74" s="4" t="s">
        <v>49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5">
        <v>1</v>
      </c>
      <c r="I74" s="8">
        <v>0</v>
      </c>
      <c r="J74" s="5">
        <v>1</v>
      </c>
      <c r="K74" s="8">
        <v>0</v>
      </c>
      <c r="L74" s="8">
        <v>0</v>
      </c>
      <c r="M74" s="5">
        <v>2</v>
      </c>
      <c r="N74" s="5">
        <v>2</v>
      </c>
      <c r="O74" s="8">
        <v>0</v>
      </c>
      <c r="P74" s="22">
        <f t="shared" si="4"/>
        <v>6</v>
      </c>
    </row>
    <row r="75" spans="1:16" ht="13.5" thickBot="1">
      <c r="A75" s="43"/>
      <c r="B75" s="10" t="s">
        <v>23</v>
      </c>
      <c r="C75" s="8">
        <v>0</v>
      </c>
      <c r="D75" s="8">
        <v>0</v>
      </c>
      <c r="E75" s="8">
        <v>0</v>
      </c>
      <c r="F75" s="8">
        <v>0</v>
      </c>
      <c r="G75" s="5">
        <v>1</v>
      </c>
      <c r="H75" s="5">
        <v>1</v>
      </c>
      <c r="I75" s="5">
        <v>20</v>
      </c>
      <c r="J75" s="5">
        <v>1</v>
      </c>
      <c r="K75" s="8">
        <v>0</v>
      </c>
      <c r="L75" s="5">
        <v>14</v>
      </c>
      <c r="M75" s="8">
        <v>0</v>
      </c>
      <c r="N75" s="5">
        <v>2</v>
      </c>
      <c r="O75" s="8">
        <v>0</v>
      </c>
      <c r="P75" s="22">
        <f t="shared" si="4"/>
        <v>39</v>
      </c>
    </row>
    <row r="76" spans="1:16" ht="13.5" thickBot="1">
      <c r="A76" s="43"/>
      <c r="B76" s="10" t="s">
        <v>126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5">
        <v>38</v>
      </c>
      <c r="O76" s="37">
        <v>86</v>
      </c>
      <c r="P76" s="22">
        <f t="shared" si="4"/>
        <v>124</v>
      </c>
    </row>
    <row r="77" spans="1:16" ht="13.5" thickBot="1">
      <c r="A77" s="43"/>
      <c r="B77" s="10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5">
        <v>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5">
        <v>3</v>
      </c>
      <c r="O77" s="37">
        <v>2</v>
      </c>
      <c r="P77" s="22">
        <f t="shared" si="4"/>
        <v>6</v>
      </c>
    </row>
    <row r="78" spans="1:16" ht="13.5" thickBot="1">
      <c r="A78" s="43"/>
      <c r="B78" s="10" t="s">
        <v>127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5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5">
        <v>2</v>
      </c>
      <c r="O78" s="8">
        <v>0</v>
      </c>
      <c r="P78" s="22">
        <f t="shared" si="4"/>
        <v>2</v>
      </c>
    </row>
    <row r="79" spans="1:16" ht="13.5" thickBot="1">
      <c r="A79" s="43"/>
      <c r="B79" s="10" t="s">
        <v>46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5">
        <v>4</v>
      </c>
      <c r="I79" s="5">
        <v>25</v>
      </c>
      <c r="J79" s="5">
        <v>6</v>
      </c>
      <c r="K79" s="5">
        <v>6</v>
      </c>
      <c r="L79" s="5">
        <v>3</v>
      </c>
      <c r="M79" s="8">
        <v>0</v>
      </c>
      <c r="N79" s="5">
        <v>21</v>
      </c>
      <c r="O79" s="37">
        <v>1</v>
      </c>
      <c r="P79" s="22">
        <f t="shared" si="4"/>
        <v>66</v>
      </c>
    </row>
    <row r="80" spans="1:16" ht="26.25" thickBot="1">
      <c r="A80" s="43"/>
      <c r="B80" s="4" t="s">
        <v>31</v>
      </c>
      <c r="C80" s="5">
        <v>2</v>
      </c>
      <c r="D80" s="8">
        <v>0</v>
      </c>
      <c r="E80" s="5">
        <v>2</v>
      </c>
      <c r="F80" s="8">
        <v>0</v>
      </c>
      <c r="G80" s="5">
        <v>1</v>
      </c>
      <c r="H80" s="5">
        <v>6</v>
      </c>
      <c r="I80" s="5">
        <v>8</v>
      </c>
      <c r="J80" s="5">
        <v>12</v>
      </c>
      <c r="K80" s="5">
        <v>6</v>
      </c>
      <c r="L80" s="5">
        <v>2</v>
      </c>
      <c r="M80" s="5">
        <v>1</v>
      </c>
      <c r="N80" s="5">
        <v>683</v>
      </c>
      <c r="O80" s="37">
        <v>107</v>
      </c>
      <c r="P80" s="22">
        <f t="shared" si="4"/>
        <v>830</v>
      </c>
    </row>
    <row r="81" spans="1:16" ht="13.5" thickBot="1">
      <c r="A81" s="43"/>
      <c r="B81" s="10" t="s">
        <v>128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35">
        <v>2</v>
      </c>
      <c r="O81" s="38">
        <v>0</v>
      </c>
      <c r="P81" s="22">
        <f t="shared" si="4"/>
        <v>2</v>
      </c>
    </row>
    <row r="82" spans="1:16" ht="13.5" thickBot="1">
      <c r="A82" s="43"/>
      <c r="B82" s="4" t="s">
        <v>34</v>
      </c>
      <c r="C82" s="8">
        <v>0</v>
      </c>
      <c r="D82" s="5">
        <v>1</v>
      </c>
      <c r="E82" s="8">
        <v>0</v>
      </c>
      <c r="F82" s="8">
        <v>0</v>
      </c>
      <c r="G82" s="5">
        <v>5</v>
      </c>
      <c r="H82" s="5">
        <v>8</v>
      </c>
      <c r="I82" s="5">
        <v>3</v>
      </c>
      <c r="J82" s="5">
        <v>3</v>
      </c>
      <c r="K82" s="5">
        <v>2</v>
      </c>
      <c r="L82" s="8">
        <v>0</v>
      </c>
      <c r="M82" s="8">
        <v>0</v>
      </c>
      <c r="N82" s="5">
        <v>1</v>
      </c>
      <c r="O82" s="37">
        <v>1</v>
      </c>
      <c r="P82" s="22">
        <f t="shared" si="4"/>
        <v>24</v>
      </c>
    </row>
    <row r="83" spans="1:16" ht="13.5" thickBot="1">
      <c r="A83" s="43"/>
      <c r="B83" s="4" t="s">
        <v>11</v>
      </c>
      <c r="C83" s="5">
        <v>1</v>
      </c>
      <c r="D83" s="8">
        <v>0</v>
      </c>
      <c r="E83" s="8">
        <v>0</v>
      </c>
      <c r="F83" s="8">
        <v>0</v>
      </c>
      <c r="G83" s="5">
        <v>1</v>
      </c>
      <c r="H83" s="5">
        <v>3</v>
      </c>
      <c r="I83" s="5">
        <v>17</v>
      </c>
      <c r="J83" s="5">
        <v>3</v>
      </c>
      <c r="K83" s="8">
        <v>0</v>
      </c>
      <c r="L83" s="5">
        <v>12</v>
      </c>
      <c r="M83" s="5">
        <v>16</v>
      </c>
      <c r="N83" s="5">
        <v>27</v>
      </c>
      <c r="O83" s="37">
        <v>5</v>
      </c>
      <c r="P83" s="22">
        <f t="shared" si="4"/>
        <v>85</v>
      </c>
    </row>
    <row r="84" spans="1:16" ht="13.5" thickBot="1">
      <c r="A84" s="43"/>
      <c r="B84" s="4" t="s">
        <v>105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5">
        <v>1</v>
      </c>
      <c r="L84" s="8">
        <v>0</v>
      </c>
      <c r="M84" s="8">
        <v>0</v>
      </c>
      <c r="N84" s="5">
        <v>2</v>
      </c>
      <c r="O84" s="8">
        <v>0</v>
      </c>
      <c r="P84" s="22">
        <f t="shared" si="4"/>
        <v>3</v>
      </c>
    </row>
    <row r="85" spans="1:16" ht="13.5" thickBot="1">
      <c r="A85" s="43"/>
      <c r="B85" s="4" t="s">
        <v>9</v>
      </c>
      <c r="C85" s="5">
        <v>12</v>
      </c>
      <c r="D85" s="5">
        <v>7</v>
      </c>
      <c r="E85" s="8">
        <v>0</v>
      </c>
      <c r="F85" s="5">
        <v>4</v>
      </c>
      <c r="G85" s="5">
        <v>13</v>
      </c>
      <c r="H85" s="5">
        <v>20</v>
      </c>
      <c r="I85" s="5">
        <v>8</v>
      </c>
      <c r="J85" s="5">
        <v>9</v>
      </c>
      <c r="K85" s="5">
        <v>5</v>
      </c>
      <c r="L85" s="5">
        <v>10</v>
      </c>
      <c r="M85" s="5">
        <v>246</v>
      </c>
      <c r="N85" s="5">
        <v>45</v>
      </c>
      <c r="O85" s="37">
        <v>22</v>
      </c>
      <c r="P85" s="22">
        <f t="shared" si="4"/>
        <v>401</v>
      </c>
    </row>
    <row r="86" spans="1:16" ht="26.25" thickBot="1">
      <c r="A86" s="43"/>
      <c r="B86" s="4" t="s">
        <v>48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5">
        <v>13</v>
      </c>
      <c r="I86" s="5">
        <v>1</v>
      </c>
      <c r="J86" s="5">
        <v>3</v>
      </c>
      <c r="K86" s="8">
        <v>0</v>
      </c>
      <c r="L86" s="5">
        <v>1</v>
      </c>
      <c r="M86" s="5">
        <v>1</v>
      </c>
      <c r="N86" s="5">
        <v>1</v>
      </c>
      <c r="O86" s="37">
        <v>1</v>
      </c>
      <c r="P86" s="22">
        <f t="shared" si="4"/>
        <v>21</v>
      </c>
    </row>
    <row r="87" spans="1:16" ht="26.25" thickBot="1">
      <c r="A87" s="43"/>
      <c r="B87" s="4" t="s">
        <v>37</v>
      </c>
      <c r="C87" s="8">
        <v>0</v>
      </c>
      <c r="D87" s="5">
        <v>3</v>
      </c>
      <c r="E87" s="8">
        <v>0</v>
      </c>
      <c r="F87" s="5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5">
        <v>4</v>
      </c>
      <c r="N87" s="5">
        <v>2</v>
      </c>
      <c r="O87" s="37">
        <v>2</v>
      </c>
      <c r="P87" s="22">
        <f t="shared" si="4"/>
        <v>12</v>
      </c>
    </row>
    <row r="88" spans="1:16" ht="13.5" thickBot="1">
      <c r="A88" s="43"/>
      <c r="B88" s="4" t="s">
        <v>35</v>
      </c>
      <c r="C88" s="8">
        <v>0</v>
      </c>
      <c r="D88" s="5">
        <v>9</v>
      </c>
      <c r="E88" s="5">
        <v>14</v>
      </c>
      <c r="F88" s="5">
        <v>18</v>
      </c>
      <c r="G88" s="8">
        <v>0</v>
      </c>
      <c r="H88" s="5">
        <v>3</v>
      </c>
      <c r="I88" s="5">
        <v>15</v>
      </c>
      <c r="J88" s="5">
        <v>1</v>
      </c>
      <c r="K88" s="8">
        <v>0</v>
      </c>
      <c r="L88" s="5">
        <v>17</v>
      </c>
      <c r="M88" s="5">
        <v>4</v>
      </c>
      <c r="N88" s="5">
        <v>8</v>
      </c>
      <c r="O88" s="37">
        <v>1</v>
      </c>
      <c r="P88" s="22">
        <f t="shared" si="4"/>
        <v>90</v>
      </c>
    </row>
    <row r="89" spans="1:16" ht="13.5" thickBot="1">
      <c r="A89" s="43"/>
      <c r="B89" s="4" t="s">
        <v>129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5">
        <v>0</v>
      </c>
      <c r="M89" s="5">
        <v>0</v>
      </c>
      <c r="N89" s="5">
        <v>1</v>
      </c>
      <c r="O89" s="8">
        <v>0</v>
      </c>
      <c r="P89" s="22">
        <f t="shared" si="4"/>
        <v>1</v>
      </c>
    </row>
    <row r="90" spans="1:16" ht="13.5" thickBot="1">
      <c r="A90" s="43"/>
      <c r="B90" s="4" t="s">
        <v>2</v>
      </c>
      <c r="C90" s="5">
        <v>3</v>
      </c>
      <c r="D90" s="5">
        <v>13</v>
      </c>
      <c r="E90" s="8">
        <v>0</v>
      </c>
      <c r="F90" s="8">
        <v>0</v>
      </c>
      <c r="G90" s="5">
        <v>31</v>
      </c>
      <c r="H90" s="5">
        <v>161</v>
      </c>
      <c r="I90" s="5">
        <v>123</v>
      </c>
      <c r="J90" s="5">
        <v>87</v>
      </c>
      <c r="K90" s="5">
        <v>54</v>
      </c>
      <c r="L90" s="5">
        <v>163</v>
      </c>
      <c r="M90" s="5">
        <v>24</v>
      </c>
      <c r="N90" s="5">
        <v>44</v>
      </c>
      <c r="O90" s="37">
        <v>19</v>
      </c>
      <c r="P90" s="22">
        <f t="shared" si="4"/>
        <v>722</v>
      </c>
    </row>
    <row r="91" spans="1:16" ht="13.5" thickBot="1">
      <c r="A91" s="43"/>
      <c r="B91" s="4" t="s">
        <v>184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5">
        <v>2</v>
      </c>
      <c r="O91" s="8">
        <v>0</v>
      </c>
      <c r="P91" s="22">
        <f t="shared" si="4"/>
        <v>2</v>
      </c>
    </row>
    <row r="92" spans="1:16" ht="13.5" thickBot="1">
      <c r="A92" s="43"/>
      <c r="B92" s="4" t="s">
        <v>100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5">
        <v>3</v>
      </c>
      <c r="N92" s="5">
        <v>5</v>
      </c>
      <c r="O92" s="37">
        <v>1</v>
      </c>
      <c r="P92" s="22">
        <f t="shared" si="4"/>
        <v>9</v>
      </c>
    </row>
    <row r="93" spans="1:16" ht="13.5" thickBot="1">
      <c r="A93" s="43"/>
      <c r="B93" s="4" t="s">
        <v>59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5">
        <v>1</v>
      </c>
      <c r="K93" s="8">
        <v>0</v>
      </c>
      <c r="L93" s="8">
        <v>0</v>
      </c>
      <c r="M93" s="5">
        <v>2</v>
      </c>
      <c r="N93" s="5">
        <v>6</v>
      </c>
      <c r="O93" s="37">
        <v>1</v>
      </c>
      <c r="P93" s="22">
        <f t="shared" si="4"/>
        <v>10</v>
      </c>
    </row>
    <row r="94" spans="1:16" ht="13.5" thickBot="1">
      <c r="A94" s="43"/>
      <c r="B94" s="4" t="s">
        <v>151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5">
        <v>1</v>
      </c>
      <c r="O94" s="8">
        <v>0</v>
      </c>
      <c r="P94" s="22">
        <f t="shared" si="4"/>
        <v>1</v>
      </c>
    </row>
    <row r="95" spans="1:16" ht="26.25" thickBot="1">
      <c r="A95" s="43"/>
      <c r="B95" s="4" t="s">
        <v>197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37">
        <v>1</v>
      </c>
      <c r="P95" s="22">
        <f t="shared" si="4"/>
        <v>1</v>
      </c>
    </row>
    <row r="96" spans="1:16" ht="26.25" thickBot="1">
      <c r="A96" s="43"/>
      <c r="B96" s="4" t="s">
        <v>195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5">
        <v>0</v>
      </c>
      <c r="O96" s="37">
        <v>1</v>
      </c>
      <c r="P96" s="22">
        <f t="shared" si="4"/>
        <v>1</v>
      </c>
    </row>
    <row r="97" spans="1:16" s="28" customFormat="1" ht="17.25" customHeight="1" thickBot="1">
      <c r="A97" s="44"/>
      <c r="B97" s="32" t="s">
        <v>80</v>
      </c>
      <c r="C97" s="34">
        <f>SUM(C57:C93)</f>
        <v>25</v>
      </c>
      <c r="D97" s="34">
        <f>SUM(D56:D93)</f>
        <v>53</v>
      </c>
      <c r="E97" s="34">
        <f>SUM(E57:E93)</f>
        <v>19</v>
      </c>
      <c r="F97" s="34">
        <f>SUM(F57:F93)</f>
        <v>25</v>
      </c>
      <c r="G97" s="34">
        <f>SUM(G56:G96)</f>
        <v>63</v>
      </c>
      <c r="H97" s="34">
        <f>SUM(H56:H93)</f>
        <v>261</v>
      </c>
      <c r="I97" s="34">
        <f>SUM(I57:I93)</f>
        <v>241</v>
      </c>
      <c r="J97" s="34">
        <f>SUM(J56:J96)</f>
        <v>143</v>
      </c>
      <c r="K97" s="34">
        <f>SUM(K57:K93)</f>
        <v>84</v>
      </c>
      <c r="L97" s="34">
        <f>SUM(L57:L93)</f>
        <v>258</v>
      </c>
      <c r="M97" s="34">
        <f>SUM(M56:M96)</f>
        <v>362</v>
      </c>
      <c r="N97" s="34">
        <f>SUM(N56:N96)</f>
        <v>989</v>
      </c>
      <c r="O97" s="34">
        <f>SUM(O56:O96)</f>
        <v>286</v>
      </c>
      <c r="P97" s="34">
        <f>SUM(P56:P94)</f>
        <v>2807</v>
      </c>
    </row>
    <row r="98" spans="1:16" ht="13.5" thickBot="1">
      <c r="A98" s="42" t="s">
        <v>66</v>
      </c>
      <c r="B98" s="4" t="s">
        <v>20</v>
      </c>
      <c r="C98" s="8">
        <v>0</v>
      </c>
      <c r="D98" s="5">
        <v>1</v>
      </c>
      <c r="E98" s="8">
        <v>0</v>
      </c>
      <c r="F98" s="8">
        <v>0</v>
      </c>
      <c r="G98" s="5">
        <v>1</v>
      </c>
      <c r="H98" s="5">
        <v>1</v>
      </c>
      <c r="I98" s="8">
        <v>0</v>
      </c>
      <c r="J98" s="5">
        <v>1</v>
      </c>
      <c r="K98" s="5">
        <v>1</v>
      </c>
      <c r="L98" s="5">
        <v>5</v>
      </c>
      <c r="M98" s="8">
        <v>0</v>
      </c>
      <c r="N98" s="8">
        <v>0</v>
      </c>
      <c r="O98" s="37">
        <v>1</v>
      </c>
      <c r="P98" s="22">
        <f>SUM(C98:O98)</f>
        <v>11</v>
      </c>
    </row>
    <row r="99" spans="1:16" ht="13.5" thickBot="1">
      <c r="A99" s="43"/>
      <c r="B99" s="4" t="s">
        <v>0</v>
      </c>
      <c r="C99" s="5">
        <v>1</v>
      </c>
      <c r="D99" s="5">
        <v>1</v>
      </c>
      <c r="E99" s="8">
        <v>0</v>
      </c>
      <c r="F99" s="8">
        <v>0</v>
      </c>
      <c r="G99" s="5">
        <v>14</v>
      </c>
      <c r="H99" s="5">
        <v>24</v>
      </c>
      <c r="I99" s="5">
        <v>4</v>
      </c>
      <c r="J99" s="5">
        <v>7</v>
      </c>
      <c r="K99" s="5">
        <v>68</v>
      </c>
      <c r="L99" s="5">
        <v>7</v>
      </c>
      <c r="M99" s="5">
        <v>5</v>
      </c>
      <c r="N99" s="5">
        <v>2</v>
      </c>
      <c r="O99" s="37">
        <v>10</v>
      </c>
      <c r="P99" s="22">
        <f>SUM(C99:O99)</f>
        <v>143</v>
      </c>
    </row>
    <row r="100" spans="1:16" ht="13.5" thickBot="1">
      <c r="A100" s="43"/>
      <c r="B100" s="4" t="s">
        <v>130</v>
      </c>
      <c r="C100" s="8">
        <v>0</v>
      </c>
      <c r="D100" s="8">
        <v>0</v>
      </c>
      <c r="E100" s="8">
        <v>0</v>
      </c>
      <c r="F100" s="5">
        <v>1</v>
      </c>
      <c r="G100" s="5">
        <v>3</v>
      </c>
      <c r="H100" s="5">
        <v>1</v>
      </c>
      <c r="I100" s="5">
        <v>3</v>
      </c>
      <c r="J100" s="5">
        <v>2</v>
      </c>
      <c r="K100" s="5">
        <v>5</v>
      </c>
      <c r="L100" s="5">
        <v>17</v>
      </c>
      <c r="M100" s="5">
        <v>1</v>
      </c>
      <c r="N100" s="5">
        <v>4</v>
      </c>
      <c r="O100" s="37">
        <v>11</v>
      </c>
      <c r="P100" s="22">
        <f>SUM(C100:O100)</f>
        <v>48</v>
      </c>
    </row>
    <row r="101" spans="1:16" s="28" customFormat="1" ht="24.75" customHeight="1" thickBot="1">
      <c r="A101" s="44"/>
      <c r="B101" s="32" t="s">
        <v>81</v>
      </c>
      <c r="C101" s="34">
        <f aca="true" t="shared" si="5" ref="C101:P101">SUM(C98:C100)</f>
        <v>1</v>
      </c>
      <c r="D101" s="34">
        <f t="shared" si="5"/>
        <v>2</v>
      </c>
      <c r="E101" s="34">
        <f t="shared" si="5"/>
        <v>0</v>
      </c>
      <c r="F101" s="34">
        <f t="shared" si="5"/>
        <v>1</v>
      </c>
      <c r="G101" s="34">
        <f t="shared" si="5"/>
        <v>18</v>
      </c>
      <c r="H101" s="34">
        <f t="shared" si="5"/>
        <v>26</v>
      </c>
      <c r="I101" s="34">
        <f t="shared" si="5"/>
        <v>7</v>
      </c>
      <c r="J101" s="34">
        <f t="shared" si="5"/>
        <v>10</v>
      </c>
      <c r="K101" s="34">
        <f t="shared" si="5"/>
        <v>74</v>
      </c>
      <c r="L101" s="34">
        <f t="shared" si="5"/>
        <v>29</v>
      </c>
      <c r="M101" s="34">
        <f t="shared" si="5"/>
        <v>6</v>
      </c>
      <c r="N101" s="34">
        <f>SUM(N98:N100)</f>
        <v>6</v>
      </c>
      <c r="O101" s="34">
        <f>SUM(O98:O100)</f>
        <v>22</v>
      </c>
      <c r="P101" s="34">
        <f t="shared" si="5"/>
        <v>202</v>
      </c>
    </row>
    <row r="102" spans="1:16" ht="26.25" thickBot="1">
      <c r="A102" s="42" t="s">
        <v>114</v>
      </c>
      <c r="B102" s="4" t="s">
        <v>95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5">
        <v>2</v>
      </c>
      <c r="M102" s="5">
        <v>1</v>
      </c>
      <c r="N102" s="8">
        <v>0</v>
      </c>
      <c r="O102" s="8">
        <v>0</v>
      </c>
      <c r="P102" s="8">
        <f aca="true" t="shared" si="6" ref="P102:P122">SUM(C102:O102)</f>
        <v>3</v>
      </c>
    </row>
    <row r="103" spans="1:16" ht="26.25" thickBot="1">
      <c r="A103" s="43"/>
      <c r="B103" s="4" t="s">
        <v>143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5">
        <v>2</v>
      </c>
      <c r="O103" s="37">
        <v>1</v>
      </c>
      <c r="P103" s="8">
        <f t="shared" si="6"/>
        <v>3</v>
      </c>
    </row>
    <row r="104" spans="1:16" ht="51.75" thickBot="1">
      <c r="A104" s="43"/>
      <c r="B104" s="4" t="s">
        <v>181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5">
        <v>1</v>
      </c>
      <c r="L104" s="5">
        <v>1</v>
      </c>
      <c r="M104" s="8">
        <v>0</v>
      </c>
      <c r="N104" s="5">
        <v>3</v>
      </c>
      <c r="O104" s="37">
        <v>1</v>
      </c>
      <c r="P104" s="8">
        <f t="shared" si="6"/>
        <v>6</v>
      </c>
    </row>
    <row r="105" spans="1:16" ht="26.25" thickBot="1">
      <c r="A105" s="43"/>
      <c r="B105" s="9" t="s">
        <v>179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5">
        <v>2</v>
      </c>
      <c r="O105" s="37">
        <v>1</v>
      </c>
      <c r="P105" s="8">
        <f t="shared" si="6"/>
        <v>3</v>
      </c>
    </row>
    <row r="106" spans="1:16" ht="26.25" thickBot="1">
      <c r="A106" s="43"/>
      <c r="B106" s="4" t="s">
        <v>158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5">
        <v>5</v>
      </c>
      <c r="O106" s="37">
        <v>8</v>
      </c>
      <c r="P106" s="8">
        <f t="shared" si="6"/>
        <v>13</v>
      </c>
    </row>
    <row r="107" spans="1:16" ht="13.5" thickBot="1">
      <c r="A107" s="43"/>
      <c r="B107" s="9" t="s">
        <v>106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5">
        <v>1</v>
      </c>
      <c r="N107" s="5">
        <v>0</v>
      </c>
      <c r="O107" s="8">
        <v>0</v>
      </c>
      <c r="P107" s="8">
        <f t="shared" si="6"/>
        <v>1</v>
      </c>
    </row>
    <row r="108" spans="1:16" ht="39" thickBot="1">
      <c r="A108" s="43"/>
      <c r="B108" s="29" t="s">
        <v>108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5">
        <v>2</v>
      </c>
      <c r="N108" s="8">
        <v>0</v>
      </c>
      <c r="O108" s="8">
        <v>0</v>
      </c>
      <c r="P108" s="8">
        <f t="shared" si="6"/>
        <v>2</v>
      </c>
    </row>
    <row r="109" spans="1:16" ht="13.5" thickBot="1">
      <c r="A109" s="43"/>
      <c r="B109" s="4" t="s">
        <v>13</v>
      </c>
      <c r="C109" s="8">
        <v>0</v>
      </c>
      <c r="D109" s="8">
        <v>0</v>
      </c>
      <c r="E109" s="8">
        <v>0</v>
      </c>
      <c r="F109" s="8">
        <v>0</v>
      </c>
      <c r="G109" s="5">
        <v>1</v>
      </c>
      <c r="H109" s="8">
        <v>0</v>
      </c>
      <c r="I109" s="8">
        <v>0</v>
      </c>
      <c r="J109" s="8">
        <v>0</v>
      </c>
      <c r="K109" s="8">
        <v>0</v>
      </c>
      <c r="L109" s="5">
        <v>2</v>
      </c>
      <c r="M109" s="5">
        <v>14</v>
      </c>
      <c r="N109" s="8">
        <v>0</v>
      </c>
      <c r="O109" s="37">
        <v>1</v>
      </c>
      <c r="P109" s="8">
        <f t="shared" si="6"/>
        <v>18</v>
      </c>
    </row>
    <row r="110" spans="1:16" ht="26.25" thickBot="1">
      <c r="A110" s="43"/>
      <c r="B110" s="4" t="s">
        <v>111</v>
      </c>
      <c r="C110" s="8">
        <v>0</v>
      </c>
      <c r="D110" s="8">
        <v>0</v>
      </c>
      <c r="E110" s="8">
        <v>0</v>
      </c>
      <c r="F110" s="8">
        <v>0</v>
      </c>
      <c r="G110" s="5">
        <v>1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5">
        <v>1</v>
      </c>
      <c r="N110" s="5">
        <v>3</v>
      </c>
      <c r="O110" s="8">
        <v>0</v>
      </c>
      <c r="P110" s="8">
        <f t="shared" si="6"/>
        <v>5</v>
      </c>
    </row>
    <row r="111" spans="1:16" ht="13.5" thickBot="1">
      <c r="A111" s="43"/>
      <c r="B111" s="9" t="s">
        <v>182</v>
      </c>
      <c r="C111" s="8">
        <v>0</v>
      </c>
      <c r="D111" s="8">
        <v>0</v>
      </c>
      <c r="E111" s="8">
        <v>0</v>
      </c>
      <c r="F111" s="5">
        <v>1</v>
      </c>
      <c r="G111" s="5">
        <v>2</v>
      </c>
      <c r="H111" s="5">
        <v>3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f t="shared" si="6"/>
        <v>6</v>
      </c>
    </row>
    <row r="112" spans="1:16" ht="39" thickBot="1">
      <c r="A112" s="43"/>
      <c r="B112" s="4" t="s">
        <v>92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5">
        <v>1</v>
      </c>
      <c r="M112" s="5">
        <v>6</v>
      </c>
      <c r="N112" s="5">
        <v>2</v>
      </c>
      <c r="O112" s="8">
        <v>0</v>
      </c>
      <c r="P112" s="8">
        <f t="shared" si="6"/>
        <v>9</v>
      </c>
    </row>
    <row r="113" spans="1:16" ht="39" thickBot="1">
      <c r="A113" s="43"/>
      <c r="B113" s="4" t="s">
        <v>47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5">
        <v>2</v>
      </c>
      <c r="I113" s="8">
        <v>0</v>
      </c>
      <c r="J113" s="8">
        <v>0</v>
      </c>
      <c r="K113" s="8">
        <v>0</v>
      </c>
      <c r="L113" s="8">
        <v>0</v>
      </c>
      <c r="M113" s="5">
        <v>5</v>
      </c>
      <c r="N113" s="5">
        <v>5</v>
      </c>
      <c r="O113" s="37">
        <v>1</v>
      </c>
      <c r="P113" s="8">
        <f t="shared" si="6"/>
        <v>13</v>
      </c>
    </row>
    <row r="114" spans="1:16" ht="13.5" thickBot="1">
      <c r="A114" s="43"/>
      <c r="B114" s="4" t="s">
        <v>107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5">
        <v>1</v>
      </c>
      <c r="N114" s="8">
        <v>0</v>
      </c>
      <c r="O114" s="37">
        <v>1</v>
      </c>
      <c r="P114" s="8">
        <f t="shared" si="6"/>
        <v>2</v>
      </c>
    </row>
    <row r="115" spans="1:16" ht="39" thickBot="1">
      <c r="A115" s="43"/>
      <c r="B115" s="4" t="s">
        <v>56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5">
        <v>1</v>
      </c>
      <c r="I115" s="8">
        <v>0</v>
      </c>
      <c r="J115" s="8">
        <v>0</v>
      </c>
      <c r="K115" s="8">
        <v>0</v>
      </c>
      <c r="L115" s="8">
        <v>0</v>
      </c>
      <c r="M115" s="5">
        <v>1</v>
      </c>
      <c r="N115" s="8">
        <v>0</v>
      </c>
      <c r="O115" s="37">
        <v>1</v>
      </c>
      <c r="P115" s="8">
        <f t="shared" si="6"/>
        <v>3</v>
      </c>
    </row>
    <row r="116" spans="1:16" ht="26.25" thickBot="1">
      <c r="A116" s="43"/>
      <c r="B116" s="4" t="s">
        <v>180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5">
        <v>1</v>
      </c>
      <c r="I116" s="8">
        <v>0</v>
      </c>
      <c r="J116" s="5">
        <v>2</v>
      </c>
      <c r="K116" s="5">
        <v>2</v>
      </c>
      <c r="L116" s="5">
        <v>2</v>
      </c>
      <c r="M116" s="8">
        <v>0</v>
      </c>
      <c r="N116" s="8">
        <v>0</v>
      </c>
      <c r="O116" s="37">
        <v>1</v>
      </c>
      <c r="P116" s="8">
        <f t="shared" si="6"/>
        <v>8</v>
      </c>
    </row>
    <row r="117" spans="1:16" ht="13.5" thickBot="1">
      <c r="A117" s="43"/>
      <c r="B117" s="4" t="s">
        <v>51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5">
        <v>1</v>
      </c>
      <c r="I117" s="5">
        <v>1</v>
      </c>
      <c r="J117" s="8">
        <v>0</v>
      </c>
      <c r="K117" s="8">
        <v>0</v>
      </c>
      <c r="L117" s="5">
        <v>1</v>
      </c>
      <c r="M117" s="8">
        <v>0</v>
      </c>
      <c r="N117" s="8">
        <v>0</v>
      </c>
      <c r="O117" s="8">
        <v>0</v>
      </c>
      <c r="P117" s="8">
        <f t="shared" si="6"/>
        <v>3</v>
      </c>
    </row>
    <row r="118" spans="1:16" ht="26.25" thickBot="1">
      <c r="A118" s="43"/>
      <c r="B118" s="4" t="s">
        <v>58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5">
        <v>8</v>
      </c>
      <c r="J118" s="5">
        <v>1</v>
      </c>
      <c r="K118" s="8">
        <v>0</v>
      </c>
      <c r="L118" s="8">
        <v>0</v>
      </c>
      <c r="M118" s="5">
        <v>1</v>
      </c>
      <c r="N118" s="8">
        <v>0</v>
      </c>
      <c r="O118" s="8">
        <v>0</v>
      </c>
      <c r="P118" s="8">
        <f t="shared" si="6"/>
        <v>10</v>
      </c>
    </row>
    <row r="119" spans="1:16" ht="13.5" thickBot="1">
      <c r="A119" s="43"/>
      <c r="B119" s="4" t="s">
        <v>15</v>
      </c>
      <c r="C119" s="8">
        <v>0</v>
      </c>
      <c r="D119" s="8">
        <v>0</v>
      </c>
      <c r="E119" s="8">
        <v>0</v>
      </c>
      <c r="F119" s="8">
        <v>0</v>
      </c>
      <c r="G119" s="5">
        <v>1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5">
        <v>1</v>
      </c>
      <c r="N119" s="5">
        <v>3</v>
      </c>
      <c r="O119" s="8">
        <v>0</v>
      </c>
      <c r="P119" s="8">
        <f t="shared" si="6"/>
        <v>5</v>
      </c>
    </row>
    <row r="120" spans="1:16" ht="13.5" thickBot="1">
      <c r="A120" s="43"/>
      <c r="B120" s="4" t="s">
        <v>159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5">
        <v>2</v>
      </c>
      <c r="O120" s="8">
        <v>0</v>
      </c>
      <c r="P120" s="8">
        <f t="shared" si="6"/>
        <v>2</v>
      </c>
    </row>
    <row r="121" spans="1:16" ht="26.25" thickBot="1">
      <c r="A121" s="43"/>
      <c r="B121" s="4" t="s">
        <v>44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5">
        <v>3</v>
      </c>
      <c r="I121" s="5">
        <v>1</v>
      </c>
      <c r="J121" s="8">
        <v>0</v>
      </c>
      <c r="K121" s="8">
        <v>0</v>
      </c>
      <c r="L121" s="5">
        <v>1</v>
      </c>
      <c r="M121" s="8">
        <v>0</v>
      </c>
      <c r="N121" s="5">
        <v>3</v>
      </c>
      <c r="O121" s="8">
        <v>0</v>
      </c>
      <c r="P121" s="8">
        <f t="shared" si="6"/>
        <v>8</v>
      </c>
    </row>
    <row r="122" spans="1:16" ht="13.5" thickBot="1">
      <c r="A122" s="43"/>
      <c r="B122" s="9" t="s">
        <v>96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5">
        <v>1</v>
      </c>
      <c r="M122" s="8">
        <v>0</v>
      </c>
      <c r="N122" s="8">
        <v>0</v>
      </c>
      <c r="O122" s="8">
        <v>0</v>
      </c>
      <c r="P122" s="8">
        <f t="shared" si="6"/>
        <v>1</v>
      </c>
    </row>
    <row r="123" spans="1:16" s="28" customFormat="1" ht="34.5" customHeight="1" thickBot="1">
      <c r="A123" s="44"/>
      <c r="B123" s="32" t="s">
        <v>148</v>
      </c>
      <c r="C123" s="34">
        <f aca="true" t="shared" si="7" ref="C123:P123">SUM(C102:C122)</f>
        <v>0</v>
      </c>
      <c r="D123" s="34">
        <f t="shared" si="7"/>
        <v>0</v>
      </c>
      <c r="E123" s="34">
        <f t="shared" si="7"/>
        <v>0</v>
      </c>
      <c r="F123" s="34">
        <f t="shared" si="7"/>
        <v>1</v>
      </c>
      <c r="G123" s="34">
        <f t="shared" si="7"/>
        <v>5</v>
      </c>
      <c r="H123" s="34">
        <f t="shared" si="7"/>
        <v>11</v>
      </c>
      <c r="I123" s="34">
        <f t="shared" si="7"/>
        <v>10</v>
      </c>
      <c r="J123" s="34">
        <f t="shared" si="7"/>
        <v>3</v>
      </c>
      <c r="K123" s="34">
        <f t="shared" si="7"/>
        <v>3</v>
      </c>
      <c r="L123" s="34">
        <f t="shared" si="7"/>
        <v>11</v>
      </c>
      <c r="M123" s="34">
        <f t="shared" si="7"/>
        <v>34</v>
      </c>
      <c r="N123" s="34">
        <f t="shared" si="7"/>
        <v>30</v>
      </c>
      <c r="O123" s="34">
        <f>SUM(O102:O122)</f>
        <v>16</v>
      </c>
      <c r="P123" s="34">
        <f t="shared" si="7"/>
        <v>124</v>
      </c>
    </row>
    <row r="124" spans="1:16" ht="13.5" thickBot="1">
      <c r="A124" s="42" t="s">
        <v>145</v>
      </c>
      <c r="B124" s="9" t="s">
        <v>113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5">
        <v>2</v>
      </c>
      <c r="N124" s="5">
        <v>2</v>
      </c>
      <c r="O124" s="37">
        <v>3</v>
      </c>
      <c r="P124" s="8">
        <f aca="true" t="shared" si="8" ref="P124:P129">SUM(C124:O124)</f>
        <v>7</v>
      </c>
    </row>
    <row r="125" spans="1:16" ht="13.5" thickBot="1">
      <c r="A125" s="43"/>
      <c r="B125" s="9" t="s">
        <v>104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5">
        <v>1</v>
      </c>
      <c r="N125" s="5">
        <v>1</v>
      </c>
      <c r="O125" s="37">
        <v>1</v>
      </c>
      <c r="P125" s="8">
        <f t="shared" si="8"/>
        <v>3</v>
      </c>
    </row>
    <row r="126" spans="1:16" ht="13.5" thickBot="1">
      <c r="A126" s="43"/>
      <c r="B126" s="9" t="s">
        <v>198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5">
        <v>0</v>
      </c>
      <c r="N126" s="5">
        <v>0</v>
      </c>
      <c r="O126" s="37">
        <v>1</v>
      </c>
      <c r="P126" s="8">
        <f t="shared" si="8"/>
        <v>1</v>
      </c>
    </row>
    <row r="127" spans="1:16" ht="26.25" thickBot="1">
      <c r="A127" s="43"/>
      <c r="B127" s="9" t="s">
        <v>117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5">
        <v>1</v>
      </c>
      <c r="O127" s="8">
        <v>0</v>
      </c>
      <c r="P127" s="8">
        <f t="shared" si="8"/>
        <v>1</v>
      </c>
    </row>
    <row r="128" spans="1:16" ht="13.5" thickBot="1">
      <c r="A128" s="43"/>
      <c r="B128" s="9" t="s">
        <v>144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5">
        <v>1</v>
      </c>
      <c r="O128" s="8">
        <v>0</v>
      </c>
      <c r="P128" s="8">
        <f t="shared" si="8"/>
        <v>1</v>
      </c>
    </row>
    <row r="129" spans="1:16" ht="39" thickBot="1">
      <c r="A129" s="43"/>
      <c r="B129" s="9" t="s">
        <v>178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5">
        <v>2</v>
      </c>
      <c r="O129" s="37">
        <v>1</v>
      </c>
      <c r="P129" s="8">
        <f t="shared" si="8"/>
        <v>3</v>
      </c>
    </row>
    <row r="130" spans="1:16" s="28" customFormat="1" ht="28.5" customHeight="1" thickBot="1">
      <c r="A130" s="44"/>
      <c r="B130" s="32" t="s">
        <v>149</v>
      </c>
      <c r="C130" s="34">
        <f aca="true" t="shared" si="9" ref="C130:L130">SUM(C124:C129)</f>
        <v>0</v>
      </c>
      <c r="D130" s="34">
        <f t="shared" si="9"/>
        <v>0</v>
      </c>
      <c r="E130" s="34">
        <f t="shared" si="9"/>
        <v>0</v>
      </c>
      <c r="F130" s="34">
        <f t="shared" si="9"/>
        <v>0</v>
      </c>
      <c r="G130" s="34">
        <f t="shared" si="9"/>
        <v>0</v>
      </c>
      <c r="H130" s="34">
        <f t="shared" si="9"/>
        <v>0</v>
      </c>
      <c r="I130" s="34">
        <f t="shared" si="9"/>
        <v>0</v>
      </c>
      <c r="J130" s="34">
        <f t="shared" si="9"/>
        <v>0</v>
      </c>
      <c r="K130" s="34">
        <f t="shared" si="9"/>
        <v>0</v>
      </c>
      <c r="L130" s="34">
        <f t="shared" si="9"/>
        <v>0</v>
      </c>
      <c r="M130" s="34">
        <f>SUM(M124:M128)</f>
        <v>3</v>
      </c>
      <c r="N130" s="34">
        <f>SUM(N124:N129)</f>
        <v>7</v>
      </c>
      <c r="O130" s="34">
        <f>SUM(O124:O129)</f>
        <v>6</v>
      </c>
      <c r="P130" s="34">
        <f>SUM(P124:P129)</f>
        <v>16</v>
      </c>
    </row>
    <row r="131" spans="1:16" ht="13.5" thickBot="1">
      <c r="A131" s="42" t="s">
        <v>147</v>
      </c>
      <c r="B131" s="4" t="s">
        <v>89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5">
        <v>2</v>
      </c>
      <c r="L131" s="5">
        <v>2</v>
      </c>
      <c r="M131" s="8">
        <v>0</v>
      </c>
      <c r="N131" s="5">
        <v>2</v>
      </c>
      <c r="O131" s="8">
        <v>0</v>
      </c>
      <c r="P131" s="22">
        <f aca="true" t="shared" si="10" ref="P131:P164">SUM(C131:O131)</f>
        <v>6</v>
      </c>
    </row>
    <row r="132" spans="1:16" ht="13.5" thickBot="1">
      <c r="A132" s="43"/>
      <c r="B132" s="4" t="s">
        <v>18</v>
      </c>
      <c r="C132" s="5">
        <v>3</v>
      </c>
      <c r="D132" s="5">
        <v>1</v>
      </c>
      <c r="E132" s="5">
        <v>1</v>
      </c>
      <c r="F132" s="8">
        <v>0</v>
      </c>
      <c r="G132" s="5">
        <v>16</v>
      </c>
      <c r="H132" s="5">
        <v>2</v>
      </c>
      <c r="I132" s="8">
        <v>0</v>
      </c>
      <c r="J132" s="5">
        <v>1</v>
      </c>
      <c r="K132" s="8">
        <v>0</v>
      </c>
      <c r="L132" s="5">
        <v>5</v>
      </c>
      <c r="M132" s="5">
        <v>13</v>
      </c>
      <c r="N132" s="5">
        <v>2</v>
      </c>
      <c r="O132" s="37">
        <v>9</v>
      </c>
      <c r="P132" s="22">
        <f t="shared" si="10"/>
        <v>53</v>
      </c>
    </row>
    <row r="133" spans="1:16" ht="13.5" thickBot="1">
      <c r="A133" s="43"/>
      <c r="B133" s="4" t="s">
        <v>161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5">
        <v>1</v>
      </c>
      <c r="O133" s="8">
        <v>0</v>
      </c>
      <c r="P133" s="22">
        <f t="shared" si="10"/>
        <v>1</v>
      </c>
    </row>
    <row r="134" spans="1:16" ht="13.5" thickBot="1">
      <c r="A134" s="43"/>
      <c r="B134" s="4" t="s">
        <v>131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5">
        <v>3</v>
      </c>
      <c r="O134" s="37">
        <v>1</v>
      </c>
      <c r="P134" s="22">
        <f t="shared" si="10"/>
        <v>4</v>
      </c>
    </row>
    <row r="135" spans="1:16" ht="13.5" thickBot="1">
      <c r="A135" s="43"/>
      <c r="B135" s="4" t="s">
        <v>132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5">
        <v>1</v>
      </c>
      <c r="O135" s="8">
        <v>0</v>
      </c>
      <c r="P135" s="22">
        <f t="shared" si="10"/>
        <v>1</v>
      </c>
    </row>
    <row r="136" spans="1:16" ht="13.5" thickBot="1">
      <c r="A136" s="43"/>
      <c r="B136" s="4" t="s">
        <v>133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5">
        <v>1</v>
      </c>
      <c r="O136" s="8">
        <v>0</v>
      </c>
      <c r="P136" s="22">
        <f t="shared" si="10"/>
        <v>1</v>
      </c>
    </row>
    <row r="137" spans="1:16" ht="13.5" thickBot="1">
      <c r="A137" s="43"/>
      <c r="B137" s="4" t="s">
        <v>134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5">
        <v>1</v>
      </c>
      <c r="O137" s="8">
        <v>0</v>
      </c>
      <c r="P137" s="22">
        <f t="shared" si="10"/>
        <v>1</v>
      </c>
    </row>
    <row r="138" spans="1:16" ht="13.5" thickBot="1">
      <c r="A138" s="43"/>
      <c r="B138" s="4" t="s">
        <v>135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5">
        <v>1</v>
      </c>
      <c r="O138" s="8">
        <v>0</v>
      </c>
      <c r="P138" s="22">
        <f t="shared" si="10"/>
        <v>1</v>
      </c>
    </row>
    <row r="139" spans="1:16" ht="13.5" thickBot="1">
      <c r="A139" s="43"/>
      <c r="B139" s="4" t="s">
        <v>162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5">
        <v>1</v>
      </c>
      <c r="O139" s="8">
        <v>0</v>
      </c>
      <c r="P139" s="22">
        <f t="shared" si="10"/>
        <v>1</v>
      </c>
    </row>
    <row r="140" spans="1:16" ht="13.5" thickBot="1">
      <c r="A140" s="43"/>
      <c r="B140" s="4" t="s">
        <v>136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5">
        <v>1</v>
      </c>
      <c r="O140" s="8">
        <v>0</v>
      </c>
      <c r="P140" s="22">
        <f t="shared" si="10"/>
        <v>1</v>
      </c>
    </row>
    <row r="141" spans="1:16" ht="13.5" thickBot="1">
      <c r="A141" s="43"/>
      <c r="B141" s="4" t="s">
        <v>137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5">
        <v>1</v>
      </c>
      <c r="O141" s="8">
        <v>0</v>
      </c>
      <c r="P141" s="22">
        <f t="shared" si="10"/>
        <v>1</v>
      </c>
    </row>
    <row r="142" spans="1:16" ht="13.5" thickBot="1">
      <c r="A142" s="43"/>
      <c r="B142" s="4" t="s">
        <v>163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5">
        <v>1</v>
      </c>
      <c r="O142" s="8">
        <v>0</v>
      </c>
      <c r="P142" s="22">
        <f t="shared" si="10"/>
        <v>1</v>
      </c>
    </row>
    <row r="143" spans="1:16" ht="13.5" thickBot="1">
      <c r="A143" s="43"/>
      <c r="B143" s="4" t="s">
        <v>164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5">
        <v>1</v>
      </c>
      <c r="O143" s="8">
        <v>0</v>
      </c>
      <c r="P143" s="22">
        <f t="shared" si="10"/>
        <v>1</v>
      </c>
    </row>
    <row r="144" spans="1:16" ht="13.5" thickBot="1">
      <c r="A144" s="43"/>
      <c r="B144" s="4" t="s">
        <v>165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5">
        <v>1</v>
      </c>
      <c r="O144" s="8">
        <v>0</v>
      </c>
      <c r="P144" s="22">
        <f t="shared" si="10"/>
        <v>1</v>
      </c>
    </row>
    <row r="145" spans="1:16" ht="13.5" thickBot="1">
      <c r="A145" s="43"/>
      <c r="B145" s="4" t="s">
        <v>138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5">
        <v>1</v>
      </c>
      <c r="O145" s="37">
        <v>1</v>
      </c>
      <c r="P145" s="22">
        <f t="shared" si="10"/>
        <v>2</v>
      </c>
    </row>
    <row r="146" spans="1:16" ht="13.5" thickBot="1">
      <c r="A146" s="43"/>
      <c r="B146" s="9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5">
        <v>1</v>
      </c>
      <c r="N146" s="5">
        <v>2</v>
      </c>
      <c r="O146" s="37">
        <v>1</v>
      </c>
      <c r="P146" s="22">
        <f t="shared" si="10"/>
        <v>4</v>
      </c>
    </row>
    <row r="147" spans="1:16" ht="13.5" thickBot="1">
      <c r="A147" s="43"/>
      <c r="B147" s="4" t="s">
        <v>139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5">
        <v>1</v>
      </c>
      <c r="O147" s="8">
        <v>0</v>
      </c>
      <c r="P147" s="22">
        <f t="shared" si="10"/>
        <v>1</v>
      </c>
    </row>
    <row r="148" spans="1:16" ht="13.5" thickBot="1">
      <c r="A148" s="43"/>
      <c r="B148" s="4" t="s">
        <v>166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5">
        <v>1</v>
      </c>
      <c r="O148" s="8">
        <v>0</v>
      </c>
      <c r="P148" s="22">
        <f t="shared" si="10"/>
        <v>1</v>
      </c>
    </row>
    <row r="149" spans="1:16" ht="13.5" thickBot="1">
      <c r="A149" s="43"/>
      <c r="B149" s="4" t="s">
        <v>167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5">
        <v>1</v>
      </c>
      <c r="O149" s="8">
        <v>0</v>
      </c>
      <c r="P149" s="22">
        <f t="shared" si="10"/>
        <v>1</v>
      </c>
    </row>
    <row r="150" spans="1:16" ht="13.5" thickBot="1">
      <c r="A150" s="43"/>
      <c r="B150" s="4" t="s">
        <v>168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5">
        <v>1</v>
      </c>
      <c r="O150" s="8">
        <v>0</v>
      </c>
      <c r="P150" s="22">
        <f t="shared" si="10"/>
        <v>1</v>
      </c>
    </row>
    <row r="151" spans="1:16" ht="13.5" thickBot="1">
      <c r="A151" s="43"/>
      <c r="B151" s="4" t="s">
        <v>169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5">
        <v>1</v>
      </c>
      <c r="O151" s="8">
        <v>0</v>
      </c>
      <c r="P151" s="22">
        <f t="shared" si="10"/>
        <v>1</v>
      </c>
    </row>
    <row r="152" spans="1:16" ht="13.5" thickBot="1">
      <c r="A152" s="43"/>
      <c r="B152" s="4" t="s">
        <v>140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5">
        <v>3</v>
      </c>
      <c r="O152" s="8">
        <v>0</v>
      </c>
      <c r="P152" s="22">
        <f t="shared" si="10"/>
        <v>3</v>
      </c>
    </row>
    <row r="153" spans="1:16" ht="13.5" thickBot="1">
      <c r="A153" s="43"/>
      <c r="B153" s="4" t="s">
        <v>141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5">
        <v>61</v>
      </c>
      <c r="O153" s="37">
        <v>3</v>
      </c>
      <c r="P153" s="22">
        <f t="shared" si="10"/>
        <v>64</v>
      </c>
    </row>
    <row r="154" spans="1:16" ht="13.5" thickBot="1">
      <c r="A154" s="43"/>
      <c r="B154" s="4" t="s">
        <v>170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5">
        <v>1</v>
      </c>
      <c r="O154" s="8">
        <v>0</v>
      </c>
      <c r="P154" s="22">
        <f t="shared" si="10"/>
        <v>1</v>
      </c>
    </row>
    <row r="155" spans="1:16" ht="13.5" thickBot="1">
      <c r="A155" s="43"/>
      <c r="B155" s="4" t="s">
        <v>171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5">
        <v>1</v>
      </c>
      <c r="O155" s="8">
        <v>0</v>
      </c>
      <c r="P155" s="22">
        <f t="shared" si="10"/>
        <v>1</v>
      </c>
    </row>
    <row r="156" spans="1:16" ht="13.5" thickBot="1">
      <c r="A156" s="43"/>
      <c r="B156" s="4" t="s">
        <v>172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5">
        <v>3</v>
      </c>
      <c r="O156" s="8">
        <v>0</v>
      </c>
      <c r="P156" s="22">
        <f t="shared" si="10"/>
        <v>3</v>
      </c>
    </row>
    <row r="157" spans="1:16" ht="13.5" thickBot="1">
      <c r="A157" s="43"/>
      <c r="B157" s="4" t="s">
        <v>173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5">
        <v>1</v>
      </c>
      <c r="O157" s="8">
        <v>0</v>
      </c>
      <c r="P157" s="22">
        <f t="shared" si="10"/>
        <v>1</v>
      </c>
    </row>
    <row r="158" spans="1:16" ht="13.5" thickBot="1">
      <c r="A158" s="43"/>
      <c r="B158" s="4" t="s">
        <v>142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5">
        <v>1</v>
      </c>
      <c r="O158" s="8">
        <v>0</v>
      </c>
      <c r="P158" s="22">
        <f t="shared" si="10"/>
        <v>1</v>
      </c>
    </row>
    <row r="159" spans="1:16" ht="13.5" thickBot="1">
      <c r="A159" s="43"/>
      <c r="B159" s="4" t="s">
        <v>118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5">
        <v>9</v>
      </c>
      <c r="O159" s="37">
        <v>7</v>
      </c>
      <c r="P159" s="22">
        <f t="shared" si="10"/>
        <v>16</v>
      </c>
    </row>
    <row r="160" spans="1:16" ht="13.5" thickBot="1">
      <c r="A160" s="43"/>
      <c r="B160" s="4" t="s">
        <v>174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5">
        <v>1</v>
      </c>
      <c r="O160" s="8">
        <v>0</v>
      </c>
      <c r="P160" s="22">
        <f t="shared" si="10"/>
        <v>1</v>
      </c>
    </row>
    <row r="161" spans="1:16" ht="13.5" thickBot="1">
      <c r="A161" s="43"/>
      <c r="B161" s="4" t="s">
        <v>98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5">
        <v>1</v>
      </c>
      <c r="M161" s="5">
        <v>1</v>
      </c>
      <c r="N161" s="5">
        <v>1</v>
      </c>
      <c r="O161" s="37">
        <v>5</v>
      </c>
      <c r="P161" s="22">
        <f t="shared" si="10"/>
        <v>8</v>
      </c>
    </row>
    <row r="162" spans="1:16" ht="26.25" thickBot="1">
      <c r="A162" s="43"/>
      <c r="B162" s="4" t="s">
        <v>175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5">
        <v>1</v>
      </c>
      <c r="O162" s="37">
        <v>1</v>
      </c>
      <c r="P162" s="22">
        <f t="shared" si="10"/>
        <v>2</v>
      </c>
    </row>
    <row r="163" spans="1:16" ht="13.5" thickBot="1">
      <c r="A163" s="43"/>
      <c r="B163" s="4" t="s">
        <v>176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5">
        <v>1</v>
      </c>
      <c r="O163" s="8">
        <v>0</v>
      </c>
      <c r="P163" s="22">
        <f t="shared" si="10"/>
        <v>1</v>
      </c>
    </row>
    <row r="164" spans="1:16" ht="13.5" thickBot="1">
      <c r="A164" s="43"/>
      <c r="B164" s="4" t="s">
        <v>177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5">
        <v>1</v>
      </c>
      <c r="O164" s="8">
        <v>0</v>
      </c>
      <c r="P164" s="22">
        <f t="shared" si="10"/>
        <v>1</v>
      </c>
    </row>
    <row r="165" spans="1:16" s="28" customFormat="1" ht="39" thickBot="1">
      <c r="A165" s="44"/>
      <c r="B165" s="32" t="s">
        <v>150</v>
      </c>
      <c r="C165" s="34">
        <f aca="true" t="shared" si="11" ref="C165:N165">SUM(C131:C164)</f>
        <v>3</v>
      </c>
      <c r="D165" s="34">
        <f t="shared" si="11"/>
        <v>1</v>
      </c>
      <c r="E165" s="34">
        <f t="shared" si="11"/>
        <v>1</v>
      </c>
      <c r="F165" s="34">
        <f t="shared" si="11"/>
        <v>0</v>
      </c>
      <c r="G165" s="34">
        <f t="shared" si="11"/>
        <v>16</v>
      </c>
      <c r="H165" s="34">
        <f t="shared" si="11"/>
        <v>2</v>
      </c>
      <c r="I165" s="34">
        <f t="shared" si="11"/>
        <v>0</v>
      </c>
      <c r="J165" s="34">
        <f t="shared" si="11"/>
        <v>1</v>
      </c>
      <c r="K165" s="34">
        <f t="shared" si="11"/>
        <v>2</v>
      </c>
      <c r="L165" s="34">
        <f t="shared" si="11"/>
        <v>8</v>
      </c>
      <c r="M165" s="34">
        <f t="shared" si="11"/>
        <v>15</v>
      </c>
      <c r="N165" s="34">
        <f t="shared" si="11"/>
        <v>111</v>
      </c>
      <c r="O165" s="34">
        <f>SUM(O131:O164)</f>
        <v>28</v>
      </c>
      <c r="P165" s="34">
        <f>SUM(P131:P164)</f>
        <v>188</v>
      </c>
    </row>
    <row r="166" spans="1:16" ht="26.25" thickBot="1">
      <c r="A166" s="41" t="s">
        <v>65</v>
      </c>
      <c r="B166" s="4" t="s">
        <v>185</v>
      </c>
      <c r="C166" s="8">
        <v>0</v>
      </c>
      <c r="D166" s="5">
        <v>2</v>
      </c>
      <c r="E166" s="8">
        <v>0</v>
      </c>
      <c r="F166" s="8">
        <v>0</v>
      </c>
      <c r="G166" s="5">
        <v>2</v>
      </c>
      <c r="H166" s="5">
        <v>8</v>
      </c>
      <c r="I166" s="5">
        <v>2</v>
      </c>
      <c r="J166" s="5">
        <v>3</v>
      </c>
      <c r="K166" s="5">
        <v>6</v>
      </c>
      <c r="L166" s="5">
        <v>15</v>
      </c>
      <c r="M166" s="5">
        <v>28</v>
      </c>
      <c r="N166" s="5">
        <v>63</v>
      </c>
      <c r="O166" s="37">
        <v>17</v>
      </c>
      <c r="P166" s="22">
        <f>SUM(C166:O166)</f>
        <v>146</v>
      </c>
    </row>
    <row r="167" spans="1:16" ht="26.25" thickBot="1">
      <c r="A167" s="41"/>
      <c r="B167" s="4" t="s">
        <v>22</v>
      </c>
      <c r="C167" s="8">
        <v>0</v>
      </c>
      <c r="D167" s="5">
        <v>1</v>
      </c>
      <c r="E167" s="8">
        <v>0</v>
      </c>
      <c r="F167" s="5">
        <v>1</v>
      </c>
      <c r="G167" s="5">
        <v>2</v>
      </c>
      <c r="H167" s="8">
        <v>0</v>
      </c>
      <c r="I167" s="8">
        <v>0</v>
      </c>
      <c r="J167" s="5">
        <v>1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22">
        <f>SUM(C167:O167)</f>
        <v>5</v>
      </c>
    </row>
    <row r="168" spans="1:16" ht="26.25" thickBot="1">
      <c r="A168" s="41"/>
      <c r="B168" s="4" t="s">
        <v>71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5">
        <v>1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22">
        <f>SUM(C168:O168)</f>
        <v>1</v>
      </c>
    </row>
    <row r="169" spans="1:16" ht="26.25" thickBot="1">
      <c r="A169" s="41"/>
      <c r="B169" s="4" t="s">
        <v>152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5">
        <v>1</v>
      </c>
      <c r="O169" s="37">
        <v>1</v>
      </c>
      <c r="P169" s="22">
        <f>SUM(C169:O169)</f>
        <v>2</v>
      </c>
    </row>
    <row r="170" spans="1:16" ht="26.25" thickBot="1">
      <c r="A170" s="41"/>
      <c r="B170" s="4" t="s">
        <v>194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5">
        <v>1</v>
      </c>
      <c r="O170" s="8">
        <v>0</v>
      </c>
      <c r="P170" s="22">
        <f>SUM(C170:O170)</f>
        <v>1</v>
      </c>
    </row>
    <row r="171" spans="1:16" s="28" customFormat="1" ht="22.5" customHeight="1" thickBot="1">
      <c r="A171" s="41"/>
      <c r="B171" s="32" t="s">
        <v>82</v>
      </c>
      <c r="C171" s="34">
        <f>SUM(C166:C170)</f>
        <v>0</v>
      </c>
      <c r="D171" s="34">
        <f>SUM(D166:D168)</f>
        <v>3</v>
      </c>
      <c r="E171" s="34">
        <f>SUM(E166:E170)</f>
        <v>0</v>
      </c>
      <c r="F171" s="34">
        <f>SUM(F166:F170)</f>
        <v>1</v>
      </c>
      <c r="G171" s="34">
        <f>SUM(G166:G168)</f>
        <v>4</v>
      </c>
      <c r="H171" s="34">
        <f>SUM(H166:H170)</f>
        <v>8</v>
      </c>
      <c r="I171" s="34">
        <f>SUM(I166:I170)</f>
        <v>2</v>
      </c>
      <c r="J171" s="34">
        <f>SUM(J166:J170)</f>
        <v>5</v>
      </c>
      <c r="K171" s="34">
        <v>6</v>
      </c>
      <c r="L171" s="34">
        <f>SUM(L166:L168)</f>
        <v>15</v>
      </c>
      <c r="M171" s="34">
        <f>SUM(M166:M168)</f>
        <v>28</v>
      </c>
      <c r="N171" s="34">
        <f>SUM(N166:N170)</f>
        <v>65</v>
      </c>
      <c r="O171" s="34">
        <f>SUM(O166:O170)</f>
        <v>18</v>
      </c>
      <c r="P171" s="34">
        <f>SUM(P166:P169)</f>
        <v>154</v>
      </c>
    </row>
    <row r="172" spans="1:16" ht="13.5" thickBot="1">
      <c r="A172" s="42" t="s">
        <v>64</v>
      </c>
      <c r="B172" s="4" t="s">
        <v>41</v>
      </c>
      <c r="C172" s="8">
        <v>0</v>
      </c>
      <c r="D172" s="5">
        <v>1</v>
      </c>
      <c r="E172" s="5">
        <v>1</v>
      </c>
      <c r="F172" s="5">
        <v>2</v>
      </c>
      <c r="G172" s="8">
        <v>0</v>
      </c>
      <c r="H172" s="5">
        <v>1</v>
      </c>
      <c r="I172" s="5">
        <v>2</v>
      </c>
      <c r="J172" s="8">
        <v>0</v>
      </c>
      <c r="K172" s="5">
        <v>0</v>
      </c>
      <c r="L172" s="5">
        <v>0</v>
      </c>
      <c r="M172" s="5">
        <v>13</v>
      </c>
      <c r="N172" s="5">
        <v>63</v>
      </c>
      <c r="O172" s="37">
        <v>2</v>
      </c>
      <c r="P172" s="22">
        <f>SUM(C172:O172)</f>
        <v>85</v>
      </c>
    </row>
    <row r="173" spans="1:16" ht="13.5" thickBot="1">
      <c r="A173" s="43"/>
      <c r="B173" s="4" t="s">
        <v>187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5">
        <v>1</v>
      </c>
      <c r="O173" s="37">
        <v>1</v>
      </c>
      <c r="P173" s="22">
        <f>SUM(C173:O173)</f>
        <v>2</v>
      </c>
    </row>
    <row r="174" spans="1:16" ht="13.5" thickBot="1">
      <c r="A174" s="43"/>
      <c r="B174" s="4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5">
        <v>4</v>
      </c>
      <c r="N174" s="5">
        <v>3</v>
      </c>
      <c r="O174" s="37">
        <v>1</v>
      </c>
      <c r="P174" s="22">
        <f>SUM(C174:O174)</f>
        <v>8</v>
      </c>
    </row>
    <row r="175" spans="1:16" ht="26.25" thickBot="1">
      <c r="A175" s="44"/>
      <c r="B175" s="4" t="s">
        <v>188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5">
        <v>3</v>
      </c>
      <c r="O175" s="8">
        <v>0</v>
      </c>
      <c r="P175" s="22">
        <f>SUM(C175:O175)</f>
        <v>3</v>
      </c>
    </row>
    <row r="176" spans="1:16" s="28" customFormat="1" ht="29.25" customHeight="1" thickBot="1">
      <c r="A176" s="33"/>
      <c r="B176" s="32" t="s">
        <v>83</v>
      </c>
      <c r="C176" s="34">
        <v>0</v>
      </c>
      <c r="D176" s="34">
        <v>1</v>
      </c>
      <c r="E176" s="34">
        <v>1</v>
      </c>
      <c r="F176" s="34">
        <f>SUM(F172)</f>
        <v>2</v>
      </c>
      <c r="G176" s="34">
        <f>SUM(G172)</f>
        <v>0</v>
      </c>
      <c r="H176" s="34">
        <f>SUM(H172)</f>
        <v>1</v>
      </c>
      <c r="I176" s="34">
        <f>SUM(I172)</f>
        <v>2</v>
      </c>
      <c r="J176" s="34">
        <f>SUM(J172:J174)</f>
        <v>0</v>
      </c>
      <c r="K176" s="34">
        <v>0</v>
      </c>
      <c r="L176" s="34">
        <f>SUM(L172)</f>
        <v>0</v>
      </c>
      <c r="M176" s="34">
        <f>SUM(M172:M174)</f>
        <v>17</v>
      </c>
      <c r="N176" s="34">
        <f>SUM(N172:N175)</f>
        <v>70</v>
      </c>
      <c r="O176" s="34">
        <f>SUM(O172:O175)</f>
        <v>4</v>
      </c>
      <c r="P176" s="34">
        <f>SUM(P172:P175)</f>
        <v>98</v>
      </c>
    </row>
    <row r="177" spans="1:16" s="21" customFormat="1" ht="20.25">
      <c r="A177" s="47" t="s">
        <v>75</v>
      </c>
      <c r="B177" s="48"/>
      <c r="C177" s="25">
        <f>C176+C171+C165+C101+C123+C130+C97+C55+C53+C50</f>
        <v>47</v>
      </c>
      <c r="D177" s="25">
        <f>D176+D171+D165+D130+D123+D101+D97+D55+D53+D50</f>
        <v>85</v>
      </c>
      <c r="E177" s="25">
        <f>E50+E53+E55+E97+E101+E123+E130+E165+E171+E176</f>
        <v>35</v>
      </c>
      <c r="F177" s="25">
        <f>F176+F171+F130+F123+F101+F97+F55+F53+F50</f>
        <v>43</v>
      </c>
      <c r="G177" s="25">
        <f>G50+G53+G55+G97+G101+G123+G130+G165+G171+G176</f>
        <v>221</v>
      </c>
      <c r="H177" s="25">
        <f>SUM(H50+H53+H55+H97+H101+H123+H130+H165+H171+H176)</f>
        <v>433</v>
      </c>
      <c r="I177" s="25">
        <f>I176+I171+I130+I123+I101+I97+I55+I53+I50</f>
        <v>551</v>
      </c>
      <c r="J177" s="25">
        <f>SUM(J50,J53,J55,J97,J101,J123,J130,J165,J171,J176)</f>
        <v>298</v>
      </c>
      <c r="K177" s="25">
        <f>K176+K171+K101+K123+K130+K165+K97+K55+K53+K50</f>
        <v>229</v>
      </c>
      <c r="L177" s="25">
        <f>SUM(L50+L53+L55+L97+L101+L123+L130+L165+L171+L176)</f>
        <v>395</v>
      </c>
      <c r="M177" s="25">
        <f>SUM(M50,M53,M55,M97,M101,M123,M130,M165,M171,M176)</f>
        <v>637</v>
      </c>
      <c r="N177" s="25">
        <f>SUM(N50,N53,N55,N97,N101,N123,N130,N165,N171,N176)</f>
        <v>1532</v>
      </c>
      <c r="O177" s="25">
        <f>SUM(O50,O53,O55,O97,O101,O123,O130,O165,O171,O176)</f>
        <v>562</v>
      </c>
      <c r="P177" s="25">
        <f>SUM(P50,P53,P55,P97,P101,P123,P130,P165,P171,P176)</f>
        <v>5065</v>
      </c>
    </row>
  </sheetData>
  <sheetProtection/>
  <mergeCells count="12">
    <mergeCell ref="A177:B177"/>
    <mergeCell ref="A98:A101"/>
    <mergeCell ref="A102:A123"/>
    <mergeCell ref="A124:A130"/>
    <mergeCell ref="A131:A165"/>
    <mergeCell ref="A166:A171"/>
    <mergeCell ref="A172:A175"/>
    <mergeCell ref="A2:A21"/>
    <mergeCell ref="A22:A49"/>
    <mergeCell ref="A51:A53"/>
    <mergeCell ref="A54:A55"/>
    <mergeCell ref="A57:A97"/>
  </mergeCells>
  <printOptions/>
  <pageMargins left="0.75" right="0.75" top="1" bottom="1" header="0" footer="0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60" zoomScalePageLayoutView="0" workbookViewId="0" topLeftCell="A1">
      <pane ySplit="5" topLeftCell="A12" activePane="bottomLeft" state="frozen"/>
      <selection pane="topLeft" activeCell="A1" sqref="A1"/>
      <selection pane="bottomLeft" activeCell="O16" sqref="O16"/>
    </sheetView>
  </sheetViews>
  <sheetFormatPr defaultColWidth="11.421875" defaultRowHeight="12.75"/>
  <cols>
    <col min="1" max="1" width="35.140625" style="14" customWidth="1"/>
    <col min="2" max="2" width="17.421875" style="14" hidden="1" customWidth="1"/>
    <col min="3" max="9" width="17.421875" style="14" customWidth="1"/>
    <col min="10" max="10" width="18.140625" style="14" customWidth="1"/>
    <col min="11" max="15" width="18.28125" style="14" customWidth="1"/>
    <col min="16" max="16" width="16.28125" style="14" customWidth="1"/>
    <col min="17" max="16384" width="11.421875" style="14" customWidth="1"/>
  </cols>
  <sheetData>
    <row r="1" spans="1:16" ht="50.25" customHeight="1">
      <c r="A1" s="31"/>
      <c r="B1" s="31"/>
      <c r="C1" s="31"/>
      <c r="D1" s="52" t="s">
        <v>153</v>
      </c>
      <c r="E1" s="52"/>
      <c r="F1" s="52"/>
      <c r="G1" s="52"/>
      <c r="H1" s="52"/>
      <c r="I1" s="52"/>
      <c r="J1" s="52"/>
      <c r="K1" s="53" t="s">
        <v>201</v>
      </c>
      <c r="L1" s="53"/>
      <c r="M1" s="53"/>
      <c r="N1" s="53"/>
      <c r="O1" s="53"/>
      <c r="P1" s="53"/>
    </row>
    <row r="2" spans="1:16" ht="50.25" customHeight="1">
      <c r="A2" s="31"/>
      <c r="B2" s="31"/>
      <c r="C2" s="31"/>
      <c r="D2" s="54" t="s">
        <v>156</v>
      </c>
      <c r="E2" s="55"/>
      <c r="F2" s="55"/>
      <c r="G2" s="55"/>
      <c r="H2" s="55"/>
      <c r="I2" s="55"/>
      <c r="J2" s="56"/>
      <c r="K2" s="57" t="s">
        <v>157</v>
      </c>
      <c r="L2" s="58"/>
      <c r="M2" s="58"/>
      <c r="N2" s="58"/>
      <c r="O2" s="58"/>
      <c r="P2" s="59"/>
    </row>
    <row r="3" spans="1:16" ht="46.5" customHeight="1">
      <c r="A3" s="31"/>
      <c r="B3" s="31"/>
      <c r="C3" s="31"/>
      <c r="D3" s="53" t="s">
        <v>154</v>
      </c>
      <c r="E3" s="53"/>
      <c r="F3" s="53"/>
      <c r="G3" s="53"/>
      <c r="H3" s="53"/>
      <c r="I3" s="53"/>
      <c r="J3" s="53"/>
      <c r="K3" s="60" t="s">
        <v>155</v>
      </c>
      <c r="L3" s="60"/>
      <c r="M3" s="60"/>
      <c r="N3" s="60"/>
      <c r="O3" s="60"/>
      <c r="P3" s="60"/>
    </row>
    <row r="4" spans="1:20" ht="56.25" customHeight="1">
      <c r="A4" s="49" t="s">
        <v>200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Q4" s="11"/>
      <c r="R4" s="11"/>
      <c r="S4" s="11"/>
      <c r="T4" s="11"/>
    </row>
    <row r="5" spans="1:16" s="20" customFormat="1" ht="49.5" customHeight="1">
      <c r="A5" s="18" t="s">
        <v>84</v>
      </c>
      <c r="B5" s="19">
        <v>2005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19" t="s">
        <v>199</v>
      </c>
      <c r="P5" s="18" t="s">
        <v>75</v>
      </c>
    </row>
    <row r="6" spans="1:16" ht="49.5" customHeight="1">
      <c r="A6" s="12" t="s">
        <v>70</v>
      </c>
      <c r="B6" s="13"/>
      <c r="C6" s="13">
        <f>'total 2005-2017'!C50</f>
        <v>13</v>
      </c>
      <c r="D6" s="13">
        <f>'total 2005-2017'!D50</f>
        <v>23</v>
      </c>
      <c r="E6" s="13">
        <f>'total 2005-2017'!E50</f>
        <v>8</v>
      </c>
      <c r="F6" s="13">
        <f>'total 2005-2017'!F50</f>
        <v>13</v>
      </c>
      <c r="G6" s="13">
        <f>'total 2005-2017'!G50</f>
        <v>104</v>
      </c>
      <c r="H6" s="13">
        <f>'total 2005-2017'!H50</f>
        <v>102</v>
      </c>
      <c r="I6" s="13">
        <f>'total 2005-2017'!I50</f>
        <v>56</v>
      </c>
      <c r="J6" s="13">
        <f>'total 2005-2017'!J50</f>
        <v>96</v>
      </c>
      <c r="K6" s="13">
        <f>'total 2005-2017'!K50</f>
        <v>55</v>
      </c>
      <c r="L6" s="13">
        <f>'total 2005-2017'!L50</f>
        <v>66</v>
      </c>
      <c r="M6" s="13">
        <f>'total 2005-2017'!M50</f>
        <v>156</v>
      </c>
      <c r="N6" s="13">
        <f>'total 2005-2017'!N50</f>
        <v>242</v>
      </c>
      <c r="O6" s="36">
        <f>'total 2005-2017'!O50</f>
        <v>173</v>
      </c>
      <c r="P6" s="13">
        <f aca="true" t="shared" si="0" ref="P6:P15">SUM(C6:O6)</f>
        <v>1107</v>
      </c>
    </row>
    <row r="7" spans="1:16" ht="49.5" customHeight="1">
      <c r="A7" s="12" t="s">
        <v>69</v>
      </c>
      <c r="B7" s="13" t="e">
        <f>#REF!</f>
        <v>#REF!</v>
      </c>
      <c r="C7" s="13">
        <f>'total 2005-2017'!C53</f>
        <v>5</v>
      </c>
      <c r="D7" s="13">
        <f>'total 2005-2017'!D53</f>
        <v>2</v>
      </c>
      <c r="E7" s="13">
        <f>'total 2005-2017'!E53</f>
        <v>6</v>
      </c>
      <c r="F7" s="13">
        <f>'total 2005-2017'!F53</f>
        <v>0</v>
      </c>
      <c r="G7" s="13">
        <f>'total 2005-2017'!G53</f>
        <v>7</v>
      </c>
      <c r="H7" s="13">
        <f>'total 2005-2017'!H53</f>
        <v>22</v>
      </c>
      <c r="I7" s="13">
        <f>'total 2005-2017'!I53</f>
        <v>231</v>
      </c>
      <c r="J7" s="13">
        <f>'total 2005-2017'!J53</f>
        <v>39</v>
      </c>
      <c r="K7" s="13">
        <f>'total 2005-2017'!K53</f>
        <v>3</v>
      </c>
      <c r="L7" s="13">
        <f>'total 2005-2017'!L53</f>
        <v>6</v>
      </c>
      <c r="M7" s="13">
        <f>'total 2005-2017'!M53</f>
        <v>4</v>
      </c>
      <c r="N7" s="13">
        <f>'total 2005-2017'!N53</f>
        <v>8</v>
      </c>
      <c r="O7" s="36">
        <f>'total 2005-2017'!O53</f>
        <v>8</v>
      </c>
      <c r="P7" s="13">
        <f t="shared" si="0"/>
        <v>341</v>
      </c>
    </row>
    <row r="8" spans="1:16" ht="49.5" customHeight="1">
      <c r="A8" s="12" t="s">
        <v>68</v>
      </c>
      <c r="B8" s="12" t="e">
        <f>#REF!</f>
        <v>#REF!</v>
      </c>
      <c r="C8" s="13">
        <f>'total 2005-2017'!C55</f>
        <v>0</v>
      </c>
      <c r="D8" s="13">
        <f>'total 2005-2017'!D55</f>
        <v>0</v>
      </c>
      <c r="E8" s="13">
        <f>'total 2005-2017'!E55</f>
        <v>0</v>
      </c>
      <c r="F8" s="13">
        <f>'total 2005-2017'!F55</f>
        <v>0</v>
      </c>
      <c r="G8" s="13">
        <f>'total 2005-2017'!G55</f>
        <v>4</v>
      </c>
      <c r="H8" s="13">
        <f>'total 2005-2017'!H55</f>
        <v>0</v>
      </c>
      <c r="I8" s="13">
        <f>'total 2005-2017'!I55</f>
        <v>2</v>
      </c>
      <c r="J8" s="13">
        <f>'total 2005-2017'!J55</f>
        <v>1</v>
      </c>
      <c r="K8" s="13">
        <f>'total 2005-2017'!K55</f>
        <v>2</v>
      </c>
      <c r="L8" s="13">
        <f>'total 2005-2017'!L55</f>
        <v>2</v>
      </c>
      <c r="M8" s="13">
        <f>'total 2005-2017'!M55</f>
        <v>12</v>
      </c>
      <c r="N8" s="13">
        <f>'total 2005-2017'!N55</f>
        <v>4</v>
      </c>
      <c r="O8" s="36">
        <f>'total 2005-2017'!O55</f>
        <v>1</v>
      </c>
      <c r="P8" s="13">
        <f t="shared" si="0"/>
        <v>28</v>
      </c>
    </row>
    <row r="9" spans="1:16" ht="49.5" customHeight="1">
      <c r="A9" s="12" t="s">
        <v>67</v>
      </c>
      <c r="B9" s="12" t="e">
        <f>#REF!</f>
        <v>#REF!</v>
      </c>
      <c r="C9" s="13">
        <f>'total 2005-2017'!C97</f>
        <v>25</v>
      </c>
      <c r="D9" s="13">
        <f>'total 2005-2017'!D97</f>
        <v>53</v>
      </c>
      <c r="E9" s="13">
        <f>'total 2005-2017'!E97</f>
        <v>19</v>
      </c>
      <c r="F9" s="13">
        <f>'total 2005-2017'!F97</f>
        <v>25</v>
      </c>
      <c r="G9" s="13">
        <f>'total 2005-2017'!G97</f>
        <v>63</v>
      </c>
      <c r="H9" s="13">
        <f>'total 2005-2017'!H97</f>
        <v>261</v>
      </c>
      <c r="I9" s="13">
        <f>'total 2005-2017'!I97</f>
        <v>241</v>
      </c>
      <c r="J9" s="13">
        <f>'total 2005-2017'!J97</f>
        <v>143</v>
      </c>
      <c r="K9" s="13">
        <f>'total 2005-2017'!K97</f>
        <v>84</v>
      </c>
      <c r="L9" s="13">
        <f>'total 2005-2017'!L97</f>
        <v>258</v>
      </c>
      <c r="M9" s="13">
        <f>'total 2005-2017'!M97</f>
        <v>362</v>
      </c>
      <c r="N9" s="12">
        <f>'total 2005-2017'!N97</f>
        <v>989</v>
      </c>
      <c r="O9" s="36">
        <f>'total 2005-2017'!O97</f>
        <v>286</v>
      </c>
      <c r="P9" s="13">
        <f t="shared" si="0"/>
        <v>2809</v>
      </c>
    </row>
    <row r="10" spans="1:16" ht="49.5" customHeight="1">
      <c r="A10" s="12" t="s">
        <v>85</v>
      </c>
      <c r="B10" s="13" t="e">
        <f>#REF!</f>
        <v>#REF!</v>
      </c>
      <c r="C10" s="13">
        <f>'total 2005-2017'!C101</f>
        <v>1</v>
      </c>
      <c r="D10" s="13">
        <f>'total 2005-2017'!D101</f>
        <v>2</v>
      </c>
      <c r="E10" s="13">
        <f>'total 2005-2017'!E101</f>
        <v>0</v>
      </c>
      <c r="F10" s="13">
        <f>'total 2005-2017'!F101</f>
        <v>1</v>
      </c>
      <c r="G10" s="13">
        <f>'total 2005-2017'!G101</f>
        <v>18</v>
      </c>
      <c r="H10" s="13">
        <f>'total 2005-2017'!H101</f>
        <v>26</v>
      </c>
      <c r="I10" s="13">
        <f>'total 2005-2017'!I101</f>
        <v>7</v>
      </c>
      <c r="J10" s="13">
        <f>'total 2005-2017'!J101</f>
        <v>10</v>
      </c>
      <c r="K10" s="13">
        <f>'total 2005-2017'!K101</f>
        <v>74</v>
      </c>
      <c r="L10" s="13">
        <f>'total 2005-2017'!L101</f>
        <v>29</v>
      </c>
      <c r="M10" s="13">
        <f>'total 2005-2017'!M101</f>
        <v>6</v>
      </c>
      <c r="N10" s="13">
        <f>'total 2005-2017'!N101</f>
        <v>6</v>
      </c>
      <c r="O10" s="36">
        <f>'total 2005-2017'!O101</f>
        <v>22</v>
      </c>
      <c r="P10" s="13">
        <f t="shared" si="0"/>
        <v>202</v>
      </c>
    </row>
    <row r="11" spans="1:16" ht="49.5" customHeight="1">
      <c r="A11" s="26" t="s">
        <v>114</v>
      </c>
      <c r="B11" s="12" t="e">
        <f>#REF!</f>
        <v>#REF!</v>
      </c>
      <c r="C11" s="13">
        <f>'total 2005-2017'!C123</f>
        <v>0</v>
      </c>
      <c r="D11" s="13">
        <f>'total 2005-2017'!D123</f>
        <v>0</v>
      </c>
      <c r="E11" s="13">
        <f>'total 2005-2017'!E123</f>
        <v>0</v>
      </c>
      <c r="F11" s="13">
        <f>'total 2005-2017'!F123</f>
        <v>1</v>
      </c>
      <c r="G11" s="13">
        <f>'total 2005-2017'!G123</f>
        <v>5</v>
      </c>
      <c r="H11" s="13">
        <f>'total 2005-2017'!H123</f>
        <v>11</v>
      </c>
      <c r="I11" s="13">
        <f>'total 2005-2017'!I123</f>
        <v>10</v>
      </c>
      <c r="J11" s="13">
        <f>'total 2005-2017'!J123</f>
        <v>3</v>
      </c>
      <c r="K11" s="13">
        <f>'total 2005-2017'!K123</f>
        <v>3</v>
      </c>
      <c r="L11" s="13">
        <f>'total 2005-2017'!L123</f>
        <v>11</v>
      </c>
      <c r="M11" s="13">
        <f>'total 2005-2017'!M123</f>
        <v>34</v>
      </c>
      <c r="N11" s="13">
        <f>'total 2005-2017'!N123</f>
        <v>30</v>
      </c>
      <c r="O11" s="36">
        <f>'total 2005-2017'!O123</f>
        <v>16</v>
      </c>
      <c r="P11" s="13">
        <f t="shared" si="0"/>
        <v>124</v>
      </c>
    </row>
    <row r="12" spans="1:16" ht="49.5" customHeight="1">
      <c r="A12" s="26" t="s">
        <v>145</v>
      </c>
      <c r="B12" s="12" t="e">
        <f>#REF!</f>
        <v>#REF!</v>
      </c>
      <c r="C12" s="13">
        <f>'total 2005-2017'!C130</f>
        <v>0</v>
      </c>
      <c r="D12" s="13">
        <f>'total 2005-2017'!D130</f>
        <v>0</v>
      </c>
      <c r="E12" s="13">
        <f>'total 2005-2017'!E130</f>
        <v>0</v>
      </c>
      <c r="F12" s="13">
        <f>'total 2005-2017'!F130</f>
        <v>0</v>
      </c>
      <c r="G12" s="13">
        <f>'total 2005-2017'!G130</f>
        <v>0</v>
      </c>
      <c r="H12" s="13">
        <f>'total 2005-2017'!H130</f>
        <v>0</v>
      </c>
      <c r="I12" s="13">
        <f>'total 2005-2017'!I130</f>
        <v>0</v>
      </c>
      <c r="J12" s="13">
        <f>'total 2005-2017'!J130</f>
        <v>0</v>
      </c>
      <c r="K12" s="13">
        <f>'total 2005-2017'!K130</f>
        <v>0</v>
      </c>
      <c r="L12" s="13">
        <f>'total 2005-2017'!L130</f>
        <v>0</v>
      </c>
      <c r="M12" s="13">
        <f>'total 2005-2017'!M130</f>
        <v>3</v>
      </c>
      <c r="N12" s="13">
        <f>'total 2005-2017'!N130</f>
        <v>7</v>
      </c>
      <c r="O12" s="36">
        <f>'total 2005-2017'!O130</f>
        <v>6</v>
      </c>
      <c r="P12" s="13">
        <f t="shared" si="0"/>
        <v>16</v>
      </c>
    </row>
    <row r="13" spans="1:16" ht="49.5" customHeight="1">
      <c r="A13" s="26" t="s">
        <v>146</v>
      </c>
      <c r="B13" s="12" t="e">
        <f>#REF!</f>
        <v>#REF!</v>
      </c>
      <c r="C13" s="13">
        <f>'total 2005-2017'!C165</f>
        <v>3</v>
      </c>
      <c r="D13" s="13">
        <f>'total 2005-2017'!D165</f>
        <v>1</v>
      </c>
      <c r="E13" s="13">
        <f>'total 2005-2017'!E165</f>
        <v>1</v>
      </c>
      <c r="F13" s="13">
        <f>'total 2005-2017'!F165</f>
        <v>0</v>
      </c>
      <c r="G13" s="13">
        <f>'total 2005-2017'!G165</f>
        <v>16</v>
      </c>
      <c r="H13" s="13">
        <f>'total 2005-2017'!H165</f>
        <v>2</v>
      </c>
      <c r="I13" s="13">
        <f>'total 2005-2017'!I165</f>
        <v>0</v>
      </c>
      <c r="J13" s="13">
        <f>'total 2005-2017'!J165</f>
        <v>1</v>
      </c>
      <c r="K13" s="13">
        <f>'total 2005-2017'!K165</f>
        <v>2</v>
      </c>
      <c r="L13" s="13">
        <f>'total 2005-2017'!L165</f>
        <v>8</v>
      </c>
      <c r="M13" s="13">
        <f>'total 2005-2017'!M165</f>
        <v>15</v>
      </c>
      <c r="N13" s="13">
        <f>'total 2005-2017'!N165</f>
        <v>111</v>
      </c>
      <c r="O13" s="36">
        <f>'total 2005-2017'!O165</f>
        <v>28</v>
      </c>
      <c r="P13" s="13">
        <f t="shared" si="0"/>
        <v>188</v>
      </c>
    </row>
    <row r="14" spans="1:16" ht="49.5" customHeight="1">
      <c r="A14" s="12" t="s">
        <v>65</v>
      </c>
      <c r="B14" s="13" t="e">
        <f>#REF!</f>
        <v>#REF!</v>
      </c>
      <c r="C14" s="13">
        <f>'total 2005-2017'!C171</f>
        <v>0</v>
      </c>
      <c r="D14" s="13">
        <f>'total 2005-2017'!D171</f>
        <v>3</v>
      </c>
      <c r="E14" s="13">
        <f>'total 2005-2017'!E171</f>
        <v>0</v>
      </c>
      <c r="F14" s="13">
        <f>'total 2005-2017'!F171</f>
        <v>1</v>
      </c>
      <c r="G14" s="13">
        <f>'total 2005-2017'!G171</f>
        <v>4</v>
      </c>
      <c r="H14" s="13">
        <f>'total 2005-2017'!H171</f>
        <v>8</v>
      </c>
      <c r="I14" s="13">
        <f>'total 2005-2017'!I171</f>
        <v>2</v>
      </c>
      <c r="J14" s="13">
        <f>'total 2005-2017'!J171</f>
        <v>5</v>
      </c>
      <c r="K14" s="13">
        <f>'total 2005-2017'!K171</f>
        <v>6</v>
      </c>
      <c r="L14" s="13">
        <f>'total 2005-2017'!L171</f>
        <v>15</v>
      </c>
      <c r="M14" s="13">
        <f>'total 2005-2017'!M171</f>
        <v>28</v>
      </c>
      <c r="N14" s="13">
        <f>'total 2005-2017'!N171</f>
        <v>65</v>
      </c>
      <c r="O14" s="36">
        <f>'total 2005-2017'!O171</f>
        <v>18</v>
      </c>
      <c r="P14" s="13">
        <f t="shared" si="0"/>
        <v>155</v>
      </c>
    </row>
    <row r="15" spans="1:16" ht="49.5" customHeight="1">
      <c r="A15" s="12" t="s">
        <v>64</v>
      </c>
      <c r="B15" s="13" t="e">
        <f>#REF!</f>
        <v>#REF!</v>
      </c>
      <c r="C15" s="13">
        <f>'total 2005-2017'!C176</f>
        <v>0</v>
      </c>
      <c r="D15" s="13">
        <f>'total 2005-2017'!D176</f>
        <v>1</v>
      </c>
      <c r="E15" s="13">
        <f>'total 2005-2017'!E176</f>
        <v>1</v>
      </c>
      <c r="F15" s="13">
        <f>'total 2005-2017'!F176</f>
        <v>2</v>
      </c>
      <c r="G15" s="13">
        <f>'total 2005-2017'!G176</f>
        <v>0</v>
      </c>
      <c r="H15" s="13">
        <f>'total 2005-2017'!H176</f>
        <v>1</v>
      </c>
      <c r="I15" s="13">
        <f>'total 2005-2017'!I176</f>
        <v>2</v>
      </c>
      <c r="J15" s="13">
        <f>'total 2005-2017'!J176</f>
        <v>0</v>
      </c>
      <c r="K15" s="13">
        <f>'total 2005-2017'!K176</f>
        <v>0</v>
      </c>
      <c r="L15" s="13">
        <f>'total 2005-2017'!L176</f>
        <v>0</v>
      </c>
      <c r="M15" s="13">
        <f>'total 2005-2017'!M176</f>
        <v>17</v>
      </c>
      <c r="N15" s="13">
        <f>'total 2005-2017'!N176</f>
        <v>70</v>
      </c>
      <c r="O15" s="36">
        <f>'total 2005-2017'!O176</f>
        <v>4</v>
      </c>
      <c r="P15" s="13">
        <f t="shared" si="0"/>
        <v>98</v>
      </c>
    </row>
    <row r="16" spans="1:17" ht="49.5" customHeight="1">
      <c r="A16" s="15" t="s">
        <v>75</v>
      </c>
      <c r="B16" s="13" t="e">
        <f aca="true" t="shared" si="1" ref="B16:P16">SUM(B6:B15)</f>
        <v>#REF!</v>
      </c>
      <c r="C16" s="13">
        <f t="shared" si="1"/>
        <v>47</v>
      </c>
      <c r="D16" s="13">
        <f t="shared" si="1"/>
        <v>85</v>
      </c>
      <c r="E16" s="13">
        <f t="shared" si="1"/>
        <v>35</v>
      </c>
      <c r="F16" s="13">
        <f t="shared" si="1"/>
        <v>43</v>
      </c>
      <c r="G16" s="13">
        <f t="shared" si="1"/>
        <v>221</v>
      </c>
      <c r="H16" s="13">
        <f t="shared" si="1"/>
        <v>433</v>
      </c>
      <c r="I16" s="13">
        <f t="shared" si="1"/>
        <v>551</v>
      </c>
      <c r="J16" s="13">
        <f t="shared" si="1"/>
        <v>298</v>
      </c>
      <c r="K16" s="13">
        <f t="shared" si="1"/>
        <v>229</v>
      </c>
      <c r="L16" s="13">
        <f t="shared" si="1"/>
        <v>395</v>
      </c>
      <c r="M16" s="13">
        <f t="shared" si="1"/>
        <v>637</v>
      </c>
      <c r="N16" s="12">
        <f t="shared" si="1"/>
        <v>1532</v>
      </c>
      <c r="O16" s="36">
        <f>SUM(O6:O15)</f>
        <v>562</v>
      </c>
      <c r="P16" s="24">
        <f t="shared" si="1"/>
        <v>5068</v>
      </c>
      <c r="Q16" s="16"/>
    </row>
    <row r="24" ht="18">
      <c r="N24" s="14" t="s">
        <v>189</v>
      </c>
    </row>
    <row r="28" ht="18">
      <c r="T28" s="14" t="s">
        <v>76</v>
      </c>
    </row>
    <row r="39" ht="18">
      <c r="R39" s="17"/>
    </row>
  </sheetData>
  <sheetProtection/>
  <mergeCells count="7">
    <mergeCell ref="A4:P4"/>
    <mergeCell ref="D1:J1"/>
    <mergeCell ref="K1:P1"/>
    <mergeCell ref="D2:J2"/>
    <mergeCell ref="K2:P2"/>
    <mergeCell ref="D3:J3"/>
    <mergeCell ref="K3:P3"/>
  </mergeCells>
  <printOptions/>
  <pageMargins left="0.25" right="0.26" top="0.36" bottom="0.2" header="0" footer="0"/>
  <pageSetup horizontalDpi="600" verticalDpi="600" orientation="landscape" scale="48" r:id="rId2"/>
  <rowBreaks count="1" manualBreakCount="1">
    <brk id="46" max="11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2017-07-18T16:14:22Z</cp:lastPrinted>
  <dcterms:created xsi:type="dcterms:W3CDTF">2009-07-20T12:48:26Z</dcterms:created>
  <dcterms:modified xsi:type="dcterms:W3CDTF">2017-10-05T17:59:26Z</dcterms:modified>
  <cp:category/>
  <cp:version/>
  <cp:contentType/>
  <cp:contentStatus/>
</cp:coreProperties>
</file>