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655" windowHeight="6360" tabRatio="899" activeTab="1"/>
  </bookViews>
  <sheets>
    <sheet name="total 2005-2018" sheetId="1" r:id="rId1"/>
    <sheet name="Comparativo 2005-2017" sheetId="2" r:id="rId2"/>
  </sheets>
  <definedNames>
    <definedName name="_xlnm.Print_Area" localSheetId="1">'Comparativo 2005-2017'!$A$1:$Q$48</definedName>
  </definedNames>
  <calcPr fullCalcOnLoad="1"/>
</workbook>
</file>

<file path=xl/sharedStrings.xml><?xml version="1.0" encoding="utf-8"?>
<sst xmlns="http://schemas.openxmlformats.org/spreadsheetml/2006/main" count="227" uniqueCount="217">
  <si>
    <t>Ayuntamiento de Acuña</t>
  </si>
  <si>
    <t>Ayuntamiento de Torreón</t>
  </si>
  <si>
    <t>Secretaría de Turismo</t>
  </si>
  <si>
    <t>Secretaría de Desarrollo Regional de la Laguna</t>
  </si>
  <si>
    <t>Poder Judicial del Estado</t>
  </si>
  <si>
    <t>Secretaría de Gobierno</t>
  </si>
  <si>
    <t>Congreso del Estado</t>
  </si>
  <si>
    <t>Ayuntamiento de Saltillo</t>
  </si>
  <si>
    <t>Ayuntamiento de Sabinas</t>
  </si>
  <si>
    <t>Secretaría de Medio Ambiente</t>
  </si>
  <si>
    <t>Instituto Estatal del Deporte</t>
  </si>
  <si>
    <t>Defensoría Jurídica Integral</t>
  </si>
  <si>
    <t>Registro Civil</t>
  </si>
  <si>
    <t>Ayuntamiento de Matamoros</t>
  </si>
  <si>
    <t>Aguas de Saltillo</t>
  </si>
  <si>
    <t>Procuraduría Social y Atención Ciudadana</t>
  </si>
  <si>
    <t>Junta Local de Conciliacion y Arbitraje</t>
  </si>
  <si>
    <t>Universidad Tecnológica de Coahuila</t>
  </si>
  <si>
    <t>Ayuntamiento de Múzquiz</t>
  </si>
  <si>
    <t>Ayuntamiento de Monclova</t>
  </si>
  <si>
    <t>Instituto Estatal de la Vivienda Popular</t>
  </si>
  <si>
    <t>Ayuntamiento de Frontera</t>
  </si>
  <si>
    <t>Instituto Estatal para la Construcción de Escuelas de Coahuila</t>
  </si>
  <si>
    <t>Ayuntamiento de Allende</t>
  </si>
  <si>
    <t>Secretaría de Planeación y Desarrollo</t>
  </si>
  <si>
    <t>Dirección General de Información y Medios</t>
  </si>
  <si>
    <t>Ayuntamiento de Piedras Negras</t>
  </si>
  <si>
    <t>Ayuntamiento de Francisco I. Madero</t>
  </si>
  <si>
    <t>Secretaría Técnica del Ejecutivo</t>
  </si>
  <si>
    <t>Ayuntamiento de Ramos Arizpe</t>
  </si>
  <si>
    <t>Ayuntamiento de San Pedro</t>
  </si>
  <si>
    <t>Tribunal de Conciliación y Arbitraje para los Trabajadores del Estado</t>
  </si>
  <si>
    <t>Ayuntamiento de San Buenaventura</t>
  </si>
  <si>
    <t>Subsecretaría de Asuntos Jurídicos</t>
  </si>
  <si>
    <t>Ayuntamiento de Arteaga</t>
  </si>
  <si>
    <t>PAN Coahuila</t>
  </si>
  <si>
    <t>Dirección de Pensiones de los Trabajadores de la Educación</t>
  </si>
  <si>
    <t>Voluntariado de Coahuila</t>
  </si>
  <si>
    <t>Servicios Estatales Aeroportuarios</t>
  </si>
  <si>
    <t xml:space="preserve">Auditoría Superior del Estado </t>
  </si>
  <si>
    <t>Ayuntamiento de Parras</t>
  </si>
  <si>
    <t>Instituto Coahuilense de Catastro y la Información Territorial</t>
  </si>
  <si>
    <t>Ayuntamiento de San Juan de Sabinas</t>
  </si>
  <si>
    <t>Ayuntamiento de Morelos</t>
  </si>
  <si>
    <t>Ayuntamiento de Nava</t>
  </si>
  <si>
    <t>Periódico Oficial</t>
  </si>
  <si>
    <t>Registro Público Estatal</t>
  </si>
  <si>
    <t>Ayuntamiento de General Cepeda</t>
  </si>
  <si>
    <t>Secretaría de Fomento Agropecuario</t>
  </si>
  <si>
    <t>Colegio de Educación Profesional Técnica del Estado de Coahuila</t>
  </si>
  <si>
    <t>Instituto de Capacitación para el Trabajador del Estado de Coahuila</t>
  </si>
  <si>
    <t>Promotora para el Desarrollo Rural de Coahuila</t>
  </si>
  <si>
    <t>Promotora para el Desarrollo Minero</t>
  </si>
  <si>
    <t>Ayuntamiento de Zaragoza</t>
  </si>
  <si>
    <t>Secretaría de Salud</t>
  </si>
  <si>
    <t>Entidades</t>
  </si>
  <si>
    <t>Sujetos Obligados</t>
  </si>
  <si>
    <t>Total</t>
  </si>
  <si>
    <t>Partidos Políticos</t>
  </si>
  <si>
    <t>Universidades</t>
  </si>
  <si>
    <t>Organismos Autónomos</t>
  </si>
  <si>
    <t>Ayuntamientos</t>
  </si>
  <si>
    <t>Poder Judicial</t>
  </si>
  <si>
    <t>Poder Legislativo</t>
  </si>
  <si>
    <t>Poder Ejecutivo</t>
  </si>
  <si>
    <t>Universidad Tecnológica del Norte de Coahuila</t>
  </si>
  <si>
    <t>Secretaría de Finanzas /Tesoreria</t>
  </si>
  <si>
    <t>Administración Fiscal General  / SATEC</t>
  </si>
  <si>
    <t>TOTAL</t>
  </si>
  <si>
    <t>r</t>
  </si>
  <si>
    <t>Entidad</t>
  </si>
  <si>
    <t>Organismos Autonomos</t>
  </si>
  <si>
    <t>Secretaría de la Juventud / Instituto Coahuilense de la Juventud</t>
  </si>
  <si>
    <t>Aguas de Ramos Arizpe</t>
  </si>
  <si>
    <t>Comisión Coahuilense de Conciliación y Arbitraje Médico</t>
  </si>
  <si>
    <t>Instituto Coahuilense de Infraestructura Fisica y Educativa</t>
  </si>
  <si>
    <t>Secretaría de Desarrollo Rural</t>
  </si>
  <si>
    <t>Secretaría del Trabajo</t>
  </si>
  <si>
    <t>Comisión Estatal de Aguas y Saneamiento</t>
  </si>
  <si>
    <t>Servicio Médico Sección 38</t>
  </si>
  <si>
    <t>Ayuntamiento de Candela</t>
  </si>
  <si>
    <t>Simas Torreón</t>
  </si>
  <si>
    <t>Secretaría de Educación</t>
  </si>
  <si>
    <t>Ayuntamiento de Villa Unión</t>
  </si>
  <si>
    <t>PRI  Coahuila</t>
  </si>
  <si>
    <t>Simas Monclova-Frontera</t>
  </si>
  <si>
    <t>SNTE Sección 35</t>
  </si>
  <si>
    <t>Ayuntamiento de Sacramento</t>
  </si>
  <si>
    <t>Comisión Estatal de la Vivienda</t>
  </si>
  <si>
    <t>Instituto de Becas del Estado</t>
  </si>
  <si>
    <t>Instituto de Servicio de Salud, Rehabilitación, y Educación Especial e Integral del Estado</t>
  </si>
  <si>
    <t>Procuraduría para Niñas, Niños y la Familia</t>
  </si>
  <si>
    <t>Dirección de Ejecución de Penas</t>
  </si>
  <si>
    <t>Instituto Estatal de Educación para Adultos</t>
  </si>
  <si>
    <t>Instituto Tecnológico Superior de Monclova</t>
  </si>
  <si>
    <t>SNTE Sección 38</t>
  </si>
  <si>
    <t>Organismos Descentralizados</t>
  </si>
  <si>
    <t>Sistema para el Desarrollo Integral de la Familia</t>
  </si>
  <si>
    <t>Ayuntamiento de Guerrero</t>
  </si>
  <si>
    <t>Simas San Pedro</t>
  </si>
  <si>
    <t>Ayuntamiento de Castaños</t>
  </si>
  <si>
    <t>Ayuntamiento de Cuatrociénegas</t>
  </si>
  <si>
    <t>Ayuntamiento de Escobedo</t>
  </si>
  <si>
    <t>Ayuntamiento de Hidalgo</t>
  </si>
  <si>
    <t>Ayuntamiento de Jiménez</t>
  </si>
  <si>
    <t>Ayuntamiento de Juárez</t>
  </si>
  <si>
    <t>Ayuntamiento de Lamadrid</t>
  </si>
  <si>
    <t>Ayuntamiento de Nadadores</t>
  </si>
  <si>
    <t>Ayuntamiento de Ocampo</t>
  </si>
  <si>
    <t>Ayuntamiento de Progreso</t>
  </si>
  <si>
    <t>Ayuntamiento de Sierra Mojada</t>
  </si>
  <si>
    <t>Simas Acuña</t>
  </si>
  <si>
    <t>Simas Allende</t>
  </si>
  <si>
    <t>Simas Artega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</si>
  <si>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</si>
  <si>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</si>
  <si>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</si>
  <si>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</si>
  <si>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</si>
  <si>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</si>
  <si>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</si>
  <si>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</si>
  <si>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</si>
  <si>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Centro Cultural Vito Alessio Robles</t>
  </si>
  <si>
    <t>Sindicato DIF Coahuila</t>
  </si>
  <si>
    <t>Sindicatos</t>
  </si>
  <si>
    <t>Sistemas Municipales de Aguas y Saneamientos</t>
  </si>
  <si>
    <t>Sistemas de Aguas y Saneamientos</t>
  </si>
  <si>
    <t>DIF Saltillo</t>
  </si>
  <si>
    <t>Universidad Tecnològica de Saltillo</t>
  </si>
  <si>
    <t>FECHA DE ACTUALIZACIÓN Y/0 REVISIÓN:</t>
  </si>
  <si>
    <t>NOMBRE DEL RESPONSABLE DEL DOCUMENTO:</t>
  </si>
  <si>
    <t>ÁREA ENCARGADA</t>
  </si>
  <si>
    <t>DIRECCIÓN DE GESTIÓN DOCUMENTAL Y PROCEDIMIENTOS</t>
  </si>
  <si>
    <t>Comisión Ejecutiva Estatal de Atención a Víctimas</t>
  </si>
  <si>
    <t>Seguro Popular</t>
  </si>
  <si>
    <t>Simas Abasolo</t>
  </si>
  <si>
    <t>Simas Escobedo</t>
  </si>
  <si>
    <t>Simas Jiménez</t>
  </si>
  <si>
    <t>Simas Juárez</t>
  </si>
  <si>
    <t>Simas Lamadrid</t>
  </si>
  <si>
    <t>Simas Múzquiz</t>
  </si>
  <si>
    <t>Simas Nadadores</t>
  </si>
  <si>
    <t>Simas Nava</t>
  </si>
  <si>
    <t>Simas Ocampo</t>
  </si>
  <si>
    <t>Simas Progreso</t>
  </si>
  <si>
    <t>Simas Rosita</t>
  </si>
  <si>
    <t>Simas Sabinas</t>
  </si>
  <si>
    <t>Simas Sacramento</t>
  </si>
  <si>
    <t>Simas Sierra Mojada</t>
  </si>
  <si>
    <t>Simas Torreón, Matamoros y Viesca</t>
  </si>
  <si>
    <t>Simas Villa Unión</t>
  </si>
  <si>
    <t>Simas Zaragoza</t>
  </si>
  <si>
    <t>Sindicato Ùnico de Trabajadores al Servicio del Estado de Coahuila SUTSGE</t>
  </si>
  <si>
    <t>Colegio de Estudios Científicos y Tecnológicos CECYTEC</t>
  </si>
  <si>
    <t>Comisión Estatal de Regularización de la Tenencia de la Tierra Urbana y Rústica  de Coahuila CERTTURC</t>
  </si>
  <si>
    <t>Instituto Coahuilense de Cultura</t>
  </si>
  <si>
    <t xml:space="preserve">Secretaría de la Cultura </t>
  </si>
  <si>
    <t>Ayuntamiento de Viesca</t>
  </si>
  <si>
    <t>Universidad Autónoma de Coahuila</t>
  </si>
  <si>
    <t>Partido Morena Coahuila</t>
  </si>
  <si>
    <t>Partido Unidad Democrática de Coahuila</t>
  </si>
  <si>
    <t xml:space="preserve"> </t>
  </si>
  <si>
    <t>Consejo Estatal de Ciencia y Tecnología</t>
  </si>
  <si>
    <t>Ayuntamiento de Abasolo</t>
  </si>
  <si>
    <t>Secretaría de Gestión Urbana, Agua y Ordenamiento Territorial</t>
  </si>
  <si>
    <t>Secretaría de Fiscalización y Rendición de Cuentas / Sria. Función Pública</t>
  </si>
  <si>
    <t>Universidad Tecnológica de Parras</t>
  </si>
  <si>
    <t>Instituto Municipal de Cultura de Saltillo</t>
  </si>
  <si>
    <t>Centro de Justicia y Empoderamiento de la Mujer</t>
  </si>
  <si>
    <t>Dirección del Instituto Municipal del Transporte de Saltillo</t>
  </si>
  <si>
    <t>SNTE Sección 5</t>
  </si>
  <si>
    <t>Dirección de Policía y Tránsito Municipal de Saltillo</t>
  </si>
  <si>
    <t>Universidad Tecnológica de la Región Centro de Coahuila</t>
  </si>
  <si>
    <t>Fiscalía General del Estado/ PGJE</t>
  </si>
  <si>
    <t xml:space="preserve">Instituto Coahuilense de Acceso a la Información Pública </t>
  </si>
  <si>
    <t xml:space="preserve">Instituto Electoral de Coahuila </t>
  </si>
  <si>
    <t>Secretaría de Seguridad / Comisión Estatal de Seguridad</t>
  </si>
  <si>
    <t xml:space="preserve"> Coordinación General de Comunicación Social</t>
  </si>
  <si>
    <t>Clúster Minero Petrolero</t>
  </si>
  <si>
    <t>Asociaciones Civiles</t>
  </si>
  <si>
    <t>Dirección de Pensiones Saltillo</t>
  </si>
  <si>
    <t>Tribunal de Conciliación y Arbitraja del Poder Judicial</t>
  </si>
  <si>
    <t>Oficina del Gobernador / Despacho del Titular del  Ejecutivo</t>
  </si>
  <si>
    <t>Nueva Alianza</t>
  </si>
  <si>
    <t>Sindicato de Trabajadores del Ayuntamiento d eTorreón</t>
  </si>
  <si>
    <t>Comisión de Derechos Humanos del Estado de Coahuila</t>
  </si>
  <si>
    <t>LIC. VERÓNICA RAMOS TORRES
LIC. IVONNE ALEJANDRA RAMÍREZ MACIAS</t>
  </si>
  <si>
    <t>Instituto Tecnológico Superior de Múzquiz</t>
  </si>
  <si>
    <t>Instituto Coahuilense de las Mujeres / Sria. De las Mujeres</t>
  </si>
  <si>
    <t>Instituto Tecnológico de Estudios Superiores de Ciudad Acuña</t>
  </si>
  <si>
    <t>Centro de Rehabilitación Integral Teletón</t>
  </si>
  <si>
    <t>Secretaría Ejecutiva del Sistema Estatal Anticorrupción</t>
  </si>
  <si>
    <t>Servicio Médico de los Trabajadores al Servicio del Estado</t>
  </si>
  <si>
    <t>Universidad Tecnológica de Torreón</t>
  </si>
  <si>
    <t>Secretaría de Economía y Turismo / Desarrollo Económico / Secretaría de Fomento Económico</t>
  </si>
  <si>
    <t>Secretaría de Inclusión y Desarrollo Social</t>
  </si>
  <si>
    <t>Patronato del Cuerpo de Bomberos de la Ciudad de Saltillo, A.C.</t>
  </si>
  <si>
    <t>Universidades e Institutos</t>
  </si>
  <si>
    <t>Total Ejecutivo</t>
  </si>
  <si>
    <t>Total Legislativo</t>
  </si>
  <si>
    <t>Total Judicial</t>
  </si>
  <si>
    <t>Total Ayuntamientos</t>
  </si>
  <si>
    <t>Total Organismos Autónomos</t>
  </si>
  <si>
    <t>Total Organismos Descentralizados</t>
  </si>
  <si>
    <t>Total Sindicatos</t>
  </si>
  <si>
    <t>Total Sistemas Municipales de Aguas y Saneamientos</t>
  </si>
  <si>
    <t>Total Universidades e Institutos</t>
  </si>
  <si>
    <t>Total Partidos Políticos</t>
  </si>
  <si>
    <t>Total Asociaciones Civiles</t>
  </si>
  <si>
    <t>Paramunicipales</t>
  </si>
  <si>
    <t>Total Paramunicipales</t>
  </si>
  <si>
    <t>Secretaría de Infraestructura, Movilidad y Desarrollo Urbano / Secretaría de Obras Públicas y Transporte</t>
  </si>
  <si>
    <t>Instituto de Pensiones para los Trabajadores al Servicio del  Estado</t>
  </si>
  <si>
    <t>Instituto Coahuilense de las Personas Adultas Mayores</t>
  </si>
  <si>
    <t>19 DE DICIEMBRE DE 2018</t>
  </si>
  <si>
    <t xml:space="preserve">COMPARATIVO DE RECURSOS RECIBIDOS POR ENTIDAD 
DE LOS AÑOS 2005 AL 19 DE DICIEMBRE DE 2018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</si>
</sst>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.75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3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4" borderId="16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de Recursos de Revisión por Entidad 
2005-2018</a:t>
            </a:r>
          </a:p>
        </c:rich>
      </c:tx>
      <c:layout>
        <c:manualLayout>
          <c:xMode val="factor"/>
          <c:yMode val="factor"/>
          <c:x val="-0.014"/>
          <c:y val="0.006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209"/>
          <c:w val="0.914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7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5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'Comparativo 2005-2017'!$A$6:$A$16</c:f>
              <c:strCache/>
            </c:strRef>
          </c:cat>
          <c:val>
            <c:numRef>
              <c:f>'Comparativo 2005-2017'!$Q$6:$Q$16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25"/>
          <c:y val="0.7635"/>
          <c:w val="0.9687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18</xdr:row>
      <xdr:rowOff>28575</xdr:rowOff>
    </xdr:from>
    <xdr:to>
      <xdr:col>9</xdr:col>
      <xdr:colOff>790575</xdr:colOff>
      <xdr:row>45</xdr:row>
      <xdr:rowOff>57150</xdr:rowOff>
    </xdr:to>
    <xdr:graphicFrame>
      <xdr:nvGraphicFramePr>
        <xdr:cNvPr id="1" name="Gráfico 6"/>
        <xdr:cNvGraphicFramePr/>
      </xdr:nvGraphicFramePr>
      <xdr:xfrm>
        <a:off x="2343150" y="11420475"/>
        <a:ext cx="89249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3</xdr:row>
      <xdr:rowOff>57150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9622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zoomScale="75" zoomScaleNormal="75" zoomScalePageLayoutView="0" workbookViewId="0" topLeftCell="A1">
      <pane ySplit="1" topLeftCell="A176" activePane="bottomLeft" state="frozen"/>
      <selection pane="topLeft" activeCell="A1" sqref="A1"/>
      <selection pane="bottomLeft" activeCell="P18" sqref="P18"/>
    </sheetView>
  </sheetViews>
  <sheetFormatPr defaultColWidth="11.421875" defaultRowHeight="26.25" customHeight="1"/>
  <cols>
    <col min="1" max="1" width="23.57421875" style="1" bestFit="1" customWidth="1"/>
    <col min="2" max="2" width="28.7109375" style="1" bestFit="1" customWidth="1"/>
    <col min="3" max="16384" width="11.421875" style="1" customWidth="1"/>
  </cols>
  <sheetData>
    <row r="1" spans="1:17" ht="26.25" customHeight="1">
      <c r="A1" s="2" t="s">
        <v>55</v>
      </c>
      <c r="B1" s="3" t="s">
        <v>56</v>
      </c>
      <c r="C1" s="3">
        <v>2005</v>
      </c>
      <c r="D1" s="3">
        <v>2006</v>
      </c>
      <c r="E1" s="3">
        <v>2007</v>
      </c>
      <c r="F1" s="3">
        <v>2008</v>
      </c>
      <c r="G1" s="3">
        <v>2009</v>
      </c>
      <c r="H1" s="3">
        <v>2010</v>
      </c>
      <c r="I1" s="3">
        <v>2011</v>
      </c>
      <c r="J1" s="3">
        <v>2012</v>
      </c>
      <c r="K1" s="3">
        <v>2013</v>
      </c>
      <c r="L1" s="3">
        <v>2014</v>
      </c>
      <c r="M1" s="3">
        <v>2015</v>
      </c>
      <c r="N1" s="3">
        <v>2016</v>
      </c>
      <c r="O1" s="3">
        <v>2017</v>
      </c>
      <c r="P1" s="3">
        <v>2018</v>
      </c>
      <c r="Q1" s="3" t="s">
        <v>57</v>
      </c>
    </row>
    <row r="2" spans="1:17" ht="26.25" customHeight="1" thickBot="1">
      <c r="A2" s="53"/>
      <c r="B2" s="4" t="s">
        <v>74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5">
        <v>2</v>
      </c>
      <c r="M2" s="8">
        <v>0</v>
      </c>
      <c r="N2" s="8">
        <v>0</v>
      </c>
      <c r="O2" s="8">
        <v>0</v>
      </c>
      <c r="P2" s="8">
        <v>0</v>
      </c>
      <c r="Q2" s="22">
        <f aca="true" t="shared" si="0" ref="Q2:Q20">SUM(C2:P2)</f>
        <v>2</v>
      </c>
    </row>
    <row r="3" spans="1:17" ht="26.25" customHeight="1" thickBot="1">
      <c r="A3" s="53"/>
      <c r="B3" s="4" t="s">
        <v>11</v>
      </c>
      <c r="C3" s="8">
        <v>0</v>
      </c>
      <c r="D3" s="8">
        <v>0</v>
      </c>
      <c r="E3" s="8">
        <v>0</v>
      </c>
      <c r="F3" s="8">
        <v>0</v>
      </c>
      <c r="G3" s="5">
        <v>1</v>
      </c>
      <c r="H3" s="5">
        <v>1</v>
      </c>
      <c r="I3" s="8">
        <v>0</v>
      </c>
      <c r="J3" s="5">
        <v>1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22">
        <f t="shared" si="0"/>
        <v>3</v>
      </c>
    </row>
    <row r="4" spans="1:17" ht="26.25" customHeight="1" thickBot="1">
      <c r="A4" s="53"/>
      <c r="B4" s="4" t="s">
        <v>92</v>
      </c>
      <c r="C4" s="8">
        <v>0</v>
      </c>
      <c r="D4" s="8">
        <v>0</v>
      </c>
      <c r="E4" s="8">
        <v>0</v>
      </c>
      <c r="F4" s="8">
        <v>0</v>
      </c>
      <c r="G4" s="5">
        <v>0</v>
      </c>
      <c r="H4" s="5">
        <v>0</v>
      </c>
      <c r="I4" s="8">
        <v>0</v>
      </c>
      <c r="J4" s="5">
        <v>0</v>
      </c>
      <c r="K4" s="8">
        <v>0</v>
      </c>
      <c r="L4" s="8">
        <v>0</v>
      </c>
      <c r="M4" s="5">
        <v>1</v>
      </c>
      <c r="N4" s="8">
        <v>0</v>
      </c>
      <c r="O4" s="8">
        <v>0</v>
      </c>
      <c r="P4" s="8">
        <v>0</v>
      </c>
      <c r="Q4" s="22">
        <f t="shared" si="0"/>
        <v>1</v>
      </c>
    </row>
    <row r="5" spans="1:17" ht="26.25" customHeight="1" thickBot="1">
      <c r="A5" s="53"/>
      <c r="B5" s="4" t="s">
        <v>25</v>
      </c>
      <c r="C5" s="5">
        <v>2</v>
      </c>
      <c r="D5" s="5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22">
        <f t="shared" si="0"/>
        <v>3</v>
      </c>
    </row>
    <row r="6" spans="1:17" ht="26.25" customHeight="1" thickBot="1">
      <c r="A6" s="53"/>
      <c r="B6" s="4" t="s">
        <v>36</v>
      </c>
      <c r="C6" s="8">
        <v>0</v>
      </c>
      <c r="D6" s="8">
        <v>0</v>
      </c>
      <c r="E6" s="8">
        <v>0</v>
      </c>
      <c r="F6" s="5">
        <v>1</v>
      </c>
      <c r="G6" s="8">
        <v>0</v>
      </c>
      <c r="H6" s="8">
        <v>0</v>
      </c>
      <c r="I6" s="5">
        <v>1</v>
      </c>
      <c r="J6" s="5">
        <v>1</v>
      </c>
      <c r="K6" s="8">
        <v>0</v>
      </c>
      <c r="L6" s="5">
        <v>1</v>
      </c>
      <c r="M6" s="8">
        <v>0</v>
      </c>
      <c r="N6" s="5">
        <v>1</v>
      </c>
      <c r="O6" s="8">
        <v>0</v>
      </c>
      <c r="P6" s="48">
        <v>2</v>
      </c>
      <c r="Q6" s="22">
        <f t="shared" si="0"/>
        <v>7</v>
      </c>
    </row>
    <row r="7" spans="1:17" ht="26.25" customHeight="1" thickBot="1">
      <c r="A7" s="53"/>
      <c r="B7" s="4" t="s">
        <v>20</v>
      </c>
      <c r="C7" s="8">
        <v>0</v>
      </c>
      <c r="D7" s="5">
        <v>1</v>
      </c>
      <c r="E7" s="8">
        <v>0</v>
      </c>
      <c r="F7" s="8">
        <v>0</v>
      </c>
      <c r="G7" s="5">
        <v>1</v>
      </c>
      <c r="H7" s="8">
        <v>0</v>
      </c>
      <c r="I7" s="8">
        <v>0</v>
      </c>
      <c r="J7" s="8">
        <v>0</v>
      </c>
      <c r="K7" s="5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22">
        <f t="shared" si="0"/>
        <v>3</v>
      </c>
    </row>
    <row r="8" spans="1:17" ht="39" thickBot="1">
      <c r="A8" s="53"/>
      <c r="B8" s="4" t="s">
        <v>22</v>
      </c>
      <c r="C8" s="8">
        <v>0</v>
      </c>
      <c r="D8" s="8">
        <v>0</v>
      </c>
      <c r="E8" s="8">
        <v>0</v>
      </c>
      <c r="F8" s="8">
        <v>0</v>
      </c>
      <c r="G8" s="5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22">
        <f t="shared" si="0"/>
        <v>1</v>
      </c>
    </row>
    <row r="9" spans="1:17" ht="44.25" customHeight="1" thickBot="1">
      <c r="A9" s="53"/>
      <c r="B9" s="4" t="s">
        <v>183</v>
      </c>
      <c r="C9" s="8">
        <v>0</v>
      </c>
      <c r="D9" s="5">
        <v>3</v>
      </c>
      <c r="E9" s="8">
        <v>0</v>
      </c>
      <c r="F9" s="8">
        <v>0</v>
      </c>
      <c r="G9" s="5">
        <v>2</v>
      </c>
      <c r="H9" s="5">
        <v>3</v>
      </c>
      <c r="I9" s="5">
        <v>3</v>
      </c>
      <c r="J9" s="5">
        <v>10</v>
      </c>
      <c r="K9" s="5">
        <v>4</v>
      </c>
      <c r="L9" s="5">
        <v>3</v>
      </c>
      <c r="M9" s="5">
        <v>14</v>
      </c>
      <c r="N9" s="5">
        <v>12</v>
      </c>
      <c r="O9" s="5">
        <v>8</v>
      </c>
      <c r="P9" s="48">
        <v>87</v>
      </c>
      <c r="Q9" s="22">
        <f t="shared" si="0"/>
        <v>149</v>
      </c>
    </row>
    <row r="10" spans="1:17" ht="26.25" customHeight="1" thickBot="1">
      <c r="A10" s="53"/>
      <c r="B10" s="9" t="s">
        <v>15</v>
      </c>
      <c r="C10" s="8">
        <v>0</v>
      </c>
      <c r="D10" s="8">
        <v>0</v>
      </c>
      <c r="E10" s="8">
        <v>0</v>
      </c>
      <c r="F10" s="8">
        <v>0</v>
      </c>
      <c r="G10" s="5">
        <v>2</v>
      </c>
      <c r="H10" s="5">
        <v>2</v>
      </c>
      <c r="I10" s="5">
        <v>1</v>
      </c>
      <c r="J10" s="5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22">
        <f t="shared" si="0"/>
        <v>6</v>
      </c>
    </row>
    <row r="11" spans="1:17" ht="26.25" customHeight="1" thickBot="1">
      <c r="A11" s="53"/>
      <c r="B11" s="4" t="s">
        <v>46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5">
        <v>1</v>
      </c>
      <c r="I11" s="5">
        <v>1</v>
      </c>
      <c r="J11" s="8">
        <v>0</v>
      </c>
      <c r="K11" s="8">
        <v>0</v>
      </c>
      <c r="L11" s="8">
        <v>0</v>
      </c>
      <c r="M11" s="5">
        <v>10</v>
      </c>
      <c r="N11" s="5">
        <v>3</v>
      </c>
      <c r="O11" s="5">
        <v>3</v>
      </c>
      <c r="P11" s="48">
        <v>5</v>
      </c>
      <c r="Q11" s="22">
        <f t="shared" si="0"/>
        <v>23</v>
      </c>
    </row>
    <row r="12" spans="1:17" ht="26.25" customHeight="1" thickBot="1">
      <c r="A12" s="53"/>
      <c r="B12" s="9" t="s">
        <v>157</v>
      </c>
      <c r="C12" s="8">
        <v>0</v>
      </c>
      <c r="D12" s="8">
        <v>0</v>
      </c>
      <c r="E12" s="8">
        <v>0</v>
      </c>
      <c r="F12" s="5">
        <v>0</v>
      </c>
      <c r="G12" s="5">
        <v>0</v>
      </c>
      <c r="H12" s="5">
        <v>0</v>
      </c>
      <c r="I12" s="8">
        <v>0</v>
      </c>
      <c r="J12" s="5">
        <v>1</v>
      </c>
      <c r="K12" s="5">
        <v>2</v>
      </c>
      <c r="L12" s="5">
        <v>1</v>
      </c>
      <c r="M12" s="5">
        <v>1</v>
      </c>
      <c r="N12" s="5">
        <v>3</v>
      </c>
      <c r="O12" s="5">
        <v>1</v>
      </c>
      <c r="P12" s="48">
        <v>4</v>
      </c>
      <c r="Q12" s="8">
        <f t="shared" si="0"/>
        <v>13</v>
      </c>
    </row>
    <row r="13" spans="1:17" ht="26.25" customHeight="1" thickBot="1">
      <c r="A13" s="53"/>
      <c r="B13" s="4" t="s">
        <v>82</v>
      </c>
      <c r="C13" s="5">
        <v>4</v>
      </c>
      <c r="D13" s="5">
        <v>2</v>
      </c>
      <c r="E13" s="5">
        <v>1</v>
      </c>
      <c r="F13" s="5">
        <v>2</v>
      </c>
      <c r="G13" s="5">
        <v>6</v>
      </c>
      <c r="H13" s="5">
        <v>4</v>
      </c>
      <c r="I13" s="5">
        <v>7</v>
      </c>
      <c r="J13" s="5">
        <v>2</v>
      </c>
      <c r="K13" s="5">
        <v>2</v>
      </c>
      <c r="L13" s="5">
        <v>5</v>
      </c>
      <c r="M13" s="5">
        <v>9</v>
      </c>
      <c r="N13" s="5">
        <v>11</v>
      </c>
      <c r="O13" s="5">
        <v>21</v>
      </c>
      <c r="P13" s="48">
        <v>10</v>
      </c>
      <c r="Q13" s="22">
        <f t="shared" si="0"/>
        <v>86</v>
      </c>
    </row>
    <row r="14" spans="1:17" ht="26.25" customHeight="1" thickBot="1">
      <c r="A14" s="53"/>
      <c r="B14" s="4" t="s">
        <v>3</v>
      </c>
      <c r="C14" s="8">
        <v>0</v>
      </c>
      <c r="D14" s="8">
        <v>0</v>
      </c>
      <c r="E14" s="8">
        <v>0</v>
      </c>
      <c r="F14" s="8">
        <v>0</v>
      </c>
      <c r="G14" s="5">
        <v>17</v>
      </c>
      <c r="H14" s="5">
        <v>4</v>
      </c>
      <c r="I14" s="5">
        <v>3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22">
        <f t="shared" si="0"/>
        <v>24</v>
      </c>
    </row>
    <row r="15" spans="1:17" ht="26.25" customHeight="1" thickBot="1">
      <c r="A15" s="53"/>
      <c r="B15" s="4" t="s">
        <v>76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5">
        <v>1</v>
      </c>
      <c r="M15" s="5">
        <v>1</v>
      </c>
      <c r="N15" s="5">
        <v>14</v>
      </c>
      <c r="O15" s="8">
        <v>0</v>
      </c>
      <c r="P15" s="48">
        <v>5</v>
      </c>
      <c r="Q15" s="22">
        <f t="shared" si="0"/>
        <v>21</v>
      </c>
    </row>
    <row r="16" spans="1:17" ht="26.25" customHeight="1" thickBot="1">
      <c r="A16" s="53"/>
      <c r="B16" s="4" t="s">
        <v>196</v>
      </c>
      <c r="C16" s="8">
        <v>0</v>
      </c>
      <c r="D16" s="5">
        <v>1</v>
      </c>
      <c r="E16" s="8">
        <v>0</v>
      </c>
      <c r="F16" s="5">
        <v>1</v>
      </c>
      <c r="G16" s="8">
        <v>4</v>
      </c>
      <c r="H16" s="5">
        <v>2</v>
      </c>
      <c r="I16" s="5">
        <v>1</v>
      </c>
      <c r="J16" s="5">
        <v>5</v>
      </c>
      <c r="K16" s="5">
        <v>2</v>
      </c>
      <c r="L16" s="5">
        <v>3</v>
      </c>
      <c r="M16" s="5">
        <v>7</v>
      </c>
      <c r="N16" s="5">
        <v>9</v>
      </c>
      <c r="O16" s="5">
        <v>1</v>
      </c>
      <c r="P16" s="48">
        <v>3</v>
      </c>
      <c r="Q16" s="22">
        <f t="shared" si="0"/>
        <v>39</v>
      </c>
    </row>
    <row r="17" spans="1:17" ht="26.25" customHeight="1" thickBot="1">
      <c r="A17" s="53"/>
      <c r="B17" s="9" t="s">
        <v>66</v>
      </c>
      <c r="C17" s="5">
        <v>3</v>
      </c>
      <c r="D17" s="5">
        <v>2</v>
      </c>
      <c r="E17" s="5">
        <v>1</v>
      </c>
      <c r="F17" s="5">
        <v>4</v>
      </c>
      <c r="G17" s="5">
        <v>21</v>
      </c>
      <c r="H17" s="5">
        <v>27</v>
      </c>
      <c r="I17" s="5">
        <v>12</v>
      </c>
      <c r="J17" s="5">
        <v>27</v>
      </c>
      <c r="K17" s="5">
        <v>15</v>
      </c>
      <c r="L17" s="5">
        <v>14</v>
      </c>
      <c r="M17" s="5">
        <v>36</v>
      </c>
      <c r="N17" s="5">
        <v>44</v>
      </c>
      <c r="O17" s="5">
        <v>58</v>
      </c>
      <c r="P17" s="48">
        <v>51</v>
      </c>
      <c r="Q17" s="22">
        <f t="shared" si="0"/>
        <v>315</v>
      </c>
    </row>
    <row r="18" spans="1:17" ht="26.25" customHeight="1" thickBot="1">
      <c r="A18" s="53"/>
      <c r="B18" s="4" t="s">
        <v>166</v>
      </c>
      <c r="C18" s="8">
        <v>0</v>
      </c>
      <c r="D18" s="8">
        <v>0</v>
      </c>
      <c r="E18" s="8">
        <v>0</v>
      </c>
      <c r="F18" s="8">
        <v>0</v>
      </c>
      <c r="G18" s="5">
        <v>2</v>
      </c>
      <c r="H18" s="5">
        <v>2</v>
      </c>
      <c r="I18" s="8">
        <v>0</v>
      </c>
      <c r="J18" s="5">
        <v>6</v>
      </c>
      <c r="K18" s="5">
        <v>2</v>
      </c>
      <c r="L18" s="5">
        <v>1</v>
      </c>
      <c r="M18" s="5">
        <v>7</v>
      </c>
      <c r="N18" s="5">
        <v>1</v>
      </c>
      <c r="O18" s="5">
        <v>9</v>
      </c>
      <c r="P18" s="48">
        <v>13</v>
      </c>
      <c r="Q18" s="22">
        <f t="shared" si="0"/>
        <v>43</v>
      </c>
    </row>
    <row r="19" spans="1:17" ht="26.25" customHeight="1" thickBot="1">
      <c r="A19" s="53"/>
      <c r="B19" s="4" t="s">
        <v>48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5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22">
        <f t="shared" si="0"/>
        <v>1</v>
      </c>
    </row>
    <row r="20" spans="1:17" ht="54" customHeight="1" thickBot="1">
      <c r="A20" s="53"/>
      <c r="B20" s="4" t="s">
        <v>195</v>
      </c>
      <c r="C20" s="8">
        <v>0</v>
      </c>
      <c r="D20" s="8">
        <v>0</v>
      </c>
      <c r="E20" s="5">
        <v>1</v>
      </c>
      <c r="F20" s="8">
        <v>0</v>
      </c>
      <c r="G20" s="5">
        <v>2</v>
      </c>
      <c r="H20" s="8">
        <v>0</v>
      </c>
      <c r="I20" s="8">
        <v>0</v>
      </c>
      <c r="J20" s="5">
        <v>2</v>
      </c>
      <c r="K20" s="5">
        <v>2</v>
      </c>
      <c r="L20" s="5">
        <v>2</v>
      </c>
      <c r="M20" s="8">
        <v>0</v>
      </c>
      <c r="N20" s="5">
        <v>6</v>
      </c>
      <c r="O20" s="5">
        <v>3</v>
      </c>
      <c r="P20" s="48">
        <v>5</v>
      </c>
      <c r="Q20" s="22">
        <f t="shared" si="0"/>
        <v>23</v>
      </c>
    </row>
    <row r="21" spans="1:17" ht="26.25" customHeight="1" thickBot="1">
      <c r="A21" s="53"/>
      <c r="B21" s="4" t="s">
        <v>165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2</v>
      </c>
      <c r="K21" s="5">
        <v>5</v>
      </c>
      <c r="L21" s="5">
        <v>1</v>
      </c>
      <c r="M21" s="8">
        <v>0</v>
      </c>
      <c r="N21" s="5">
        <v>1</v>
      </c>
      <c r="O21" s="8">
        <v>0</v>
      </c>
      <c r="P21" s="8">
        <v>0</v>
      </c>
      <c r="Q21" s="22">
        <f aca="true" t="shared" si="1" ref="Q21:Q34">SUM(C21:P21)</f>
        <v>9</v>
      </c>
    </row>
    <row r="22" spans="1:17" ht="26.25" customHeight="1" thickBot="1">
      <c r="A22" s="53"/>
      <c r="B22" s="4" t="s">
        <v>5</v>
      </c>
      <c r="C22" s="8">
        <v>0</v>
      </c>
      <c r="D22" s="8">
        <v>0</v>
      </c>
      <c r="E22" s="8">
        <v>0</v>
      </c>
      <c r="F22" s="5">
        <v>1</v>
      </c>
      <c r="G22" s="5">
        <v>4</v>
      </c>
      <c r="H22" s="5">
        <v>3</v>
      </c>
      <c r="I22" s="5">
        <v>6</v>
      </c>
      <c r="J22" s="5">
        <v>1</v>
      </c>
      <c r="K22" s="5">
        <v>1</v>
      </c>
      <c r="L22" s="5">
        <v>3</v>
      </c>
      <c r="M22" s="5">
        <v>23</v>
      </c>
      <c r="N22" s="5">
        <v>8</v>
      </c>
      <c r="O22" s="5">
        <v>10</v>
      </c>
      <c r="P22" s="48">
        <v>14</v>
      </c>
      <c r="Q22" s="22">
        <f t="shared" si="1"/>
        <v>74</v>
      </c>
    </row>
    <row r="23" spans="1:17" ht="51.75" thickBot="1">
      <c r="A23" s="53"/>
      <c r="B23" s="4" t="s">
        <v>212</v>
      </c>
      <c r="C23" s="5">
        <v>2</v>
      </c>
      <c r="D23" s="5">
        <v>3</v>
      </c>
      <c r="E23" s="5">
        <v>1</v>
      </c>
      <c r="F23" s="8">
        <v>0</v>
      </c>
      <c r="G23" s="5">
        <v>4</v>
      </c>
      <c r="H23" s="5">
        <v>6</v>
      </c>
      <c r="I23" s="8">
        <v>0</v>
      </c>
      <c r="J23" s="5">
        <v>5</v>
      </c>
      <c r="K23" s="5">
        <v>5</v>
      </c>
      <c r="L23" s="5">
        <v>4</v>
      </c>
      <c r="M23" s="5">
        <v>5</v>
      </c>
      <c r="N23" s="5">
        <v>8</v>
      </c>
      <c r="O23" s="5">
        <v>13</v>
      </c>
      <c r="P23" s="48">
        <v>19</v>
      </c>
      <c r="Q23" s="22">
        <f t="shared" si="1"/>
        <v>75</v>
      </c>
    </row>
    <row r="24" spans="1:17" ht="39" thickBot="1">
      <c r="A24" s="53"/>
      <c r="B24" s="4" t="s">
        <v>72</v>
      </c>
      <c r="C24" s="8">
        <v>0</v>
      </c>
      <c r="D24" s="8">
        <v>0</v>
      </c>
      <c r="E24" s="8">
        <v>0</v>
      </c>
      <c r="F24" s="5">
        <v>1</v>
      </c>
      <c r="G24" s="5">
        <v>1</v>
      </c>
      <c r="H24" s="8">
        <v>0</v>
      </c>
      <c r="I24" s="8">
        <v>0</v>
      </c>
      <c r="J24" s="8">
        <v>0</v>
      </c>
      <c r="K24" s="5">
        <v>1</v>
      </c>
      <c r="L24" s="5">
        <v>1</v>
      </c>
      <c r="M24" s="8">
        <v>0</v>
      </c>
      <c r="N24" s="5">
        <v>3</v>
      </c>
      <c r="O24" s="5">
        <v>1</v>
      </c>
      <c r="P24" s="8">
        <v>0</v>
      </c>
      <c r="Q24" s="22">
        <f t="shared" si="1"/>
        <v>8</v>
      </c>
    </row>
    <row r="25" spans="1:17" ht="26.25" customHeight="1" thickBot="1">
      <c r="A25" s="53"/>
      <c r="B25" s="4" t="s">
        <v>9</v>
      </c>
      <c r="C25" s="8">
        <v>0</v>
      </c>
      <c r="D25" s="8">
        <v>0</v>
      </c>
      <c r="E25" s="8">
        <v>0</v>
      </c>
      <c r="F25" s="8">
        <v>0</v>
      </c>
      <c r="G25" s="5">
        <v>1</v>
      </c>
      <c r="H25" s="5">
        <v>13</v>
      </c>
      <c r="I25" s="8">
        <v>0</v>
      </c>
      <c r="J25" s="8">
        <v>0</v>
      </c>
      <c r="K25" s="5">
        <v>1</v>
      </c>
      <c r="L25" s="5">
        <v>1</v>
      </c>
      <c r="M25" s="5">
        <v>2</v>
      </c>
      <c r="N25" s="5">
        <v>9</v>
      </c>
      <c r="O25" s="5">
        <v>5</v>
      </c>
      <c r="P25" s="48">
        <v>9</v>
      </c>
      <c r="Q25" s="22">
        <f t="shared" si="1"/>
        <v>41</v>
      </c>
    </row>
    <row r="26" spans="1:17" ht="26.25" thickBot="1">
      <c r="A26" s="53"/>
      <c r="B26" s="4" t="s">
        <v>24</v>
      </c>
      <c r="C26" s="5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22">
        <f t="shared" si="1"/>
        <v>1</v>
      </c>
    </row>
    <row r="27" spans="1:17" ht="26.25" customHeight="1" thickBot="1">
      <c r="A27" s="53"/>
      <c r="B27" s="4" t="s">
        <v>54</v>
      </c>
      <c r="C27" s="8">
        <v>0</v>
      </c>
      <c r="D27" s="8">
        <v>0</v>
      </c>
      <c r="E27" s="8">
        <v>0</v>
      </c>
      <c r="F27" s="5">
        <v>1</v>
      </c>
      <c r="G27" s="8">
        <v>8</v>
      </c>
      <c r="H27" s="5">
        <v>1</v>
      </c>
      <c r="I27" s="5">
        <v>1</v>
      </c>
      <c r="J27" s="5">
        <v>3</v>
      </c>
      <c r="K27" s="8">
        <v>0</v>
      </c>
      <c r="L27" s="5">
        <v>5</v>
      </c>
      <c r="M27" s="5">
        <v>1</v>
      </c>
      <c r="N27" s="5">
        <v>29</v>
      </c>
      <c r="O27" s="5">
        <v>18</v>
      </c>
      <c r="P27" s="48">
        <v>29</v>
      </c>
      <c r="Q27" s="22">
        <f t="shared" si="1"/>
        <v>96</v>
      </c>
    </row>
    <row r="28" spans="1:17" ht="26.25" customHeight="1" thickBot="1">
      <c r="A28" s="53"/>
      <c r="B28" s="4" t="s">
        <v>177</v>
      </c>
      <c r="C28" s="8">
        <v>0</v>
      </c>
      <c r="D28" s="5">
        <v>2</v>
      </c>
      <c r="E28" s="5">
        <v>2</v>
      </c>
      <c r="F28" s="8">
        <v>0</v>
      </c>
      <c r="G28" s="8">
        <v>0</v>
      </c>
      <c r="H28" s="8">
        <v>0</v>
      </c>
      <c r="I28" s="8">
        <v>0</v>
      </c>
      <c r="J28" s="5">
        <v>1</v>
      </c>
      <c r="K28" s="5">
        <v>1</v>
      </c>
      <c r="L28" s="5">
        <v>3</v>
      </c>
      <c r="M28" s="5">
        <v>11</v>
      </c>
      <c r="N28" s="5">
        <v>4</v>
      </c>
      <c r="O28" s="5">
        <v>14</v>
      </c>
      <c r="P28" s="48">
        <v>12</v>
      </c>
      <c r="Q28" s="22">
        <f>SUM(C28:P28)</f>
        <v>50</v>
      </c>
    </row>
    <row r="29" spans="1:17" ht="26.25" customHeight="1" thickBot="1">
      <c r="A29" s="53"/>
      <c r="B29" s="4" t="s">
        <v>28</v>
      </c>
      <c r="C29" s="8">
        <v>0</v>
      </c>
      <c r="D29" s="5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22">
        <f t="shared" si="1"/>
        <v>2</v>
      </c>
    </row>
    <row r="30" spans="1:17" ht="26.25" customHeight="1" thickBot="1">
      <c r="A30" s="53"/>
      <c r="B30" s="4" t="s">
        <v>77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5">
        <v>1</v>
      </c>
      <c r="M30" s="8">
        <v>0</v>
      </c>
      <c r="N30" s="5">
        <v>5</v>
      </c>
      <c r="O30" s="5">
        <v>3</v>
      </c>
      <c r="P30" s="48">
        <v>3</v>
      </c>
      <c r="Q30" s="22">
        <f t="shared" si="1"/>
        <v>12</v>
      </c>
    </row>
    <row r="31" spans="1:17" ht="26.25" customHeight="1" thickBot="1">
      <c r="A31" s="53"/>
      <c r="B31" s="4" t="s">
        <v>2</v>
      </c>
      <c r="C31" s="5">
        <v>1</v>
      </c>
      <c r="D31" s="8">
        <v>0</v>
      </c>
      <c r="E31" s="8">
        <v>0</v>
      </c>
      <c r="F31" s="8">
        <v>0</v>
      </c>
      <c r="G31" s="5">
        <v>3</v>
      </c>
      <c r="H31" s="5">
        <v>2</v>
      </c>
      <c r="I31" s="8">
        <v>0</v>
      </c>
      <c r="J31" s="8">
        <v>0</v>
      </c>
      <c r="K31" s="5"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22">
        <f t="shared" si="1"/>
        <v>7</v>
      </c>
    </row>
    <row r="32" spans="1:17" ht="26.25" customHeight="1" thickBot="1">
      <c r="A32" s="53"/>
      <c r="B32" s="4" t="s">
        <v>33</v>
      </c>
      <c r="C32" s="8">
        <v>0</v>
      </c>
      <c r="D32" s="8">
        <v>0</v>
      </c>
      <c r="E32" s="5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22">
        <f t="shared" si="1"/>
        <v>1</v>
      </c>
    </row>
    <row r="33" spans="1:17" ht="26.25" customHeight="1" thickBot="1">
      <c r="A33" s="53"/>
      <c r="B33" s="4" t="s">
        <v>31</v>
      </c>
      <c r="C33" s="8">
        <v>0</v>
      </c>
      <c r="D33" s="5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22">
        <f t="shared" si="1"/>
        <v>1</v>
      </c>
    </row>
    <row r="34" spans="1:17" ht="26.25" customHeight="1" thickBot="1">
      <c r="A34" s="54"/>
      <c r="B34" s="4" t="s">
        <v>37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5">
        <v>2</v>
      </c>
      <c r="I34" s="8">
        <v>0</v>
      </c>
      <c r="J34" s="8">
        <v>0</v>
      </c>
      <c r="K34" s="5">
        <v>1</v>
      </c>
      <c r="L34" s="8">
        <v>0</v>
      </c>
      <c r="M34" s="5">
        <v>1</v>
      </c>
      <c r="N34" s="8">
        <v>0</v>
      </c>
      <c r="O34" s="8">
        <v>0</v>
      </c>
      <c r="P34" s="8">
        <v>0</v>
      </c>
      <c r="Q34" s="22">
        <f t="shared" si="1"/>
        <v>4</v>
      </c>
    </row>
    <row r="35" spans="1:17" s="26" customFormat="1" ht="26.25" customHeight="1" thickBot="1">
      <c r="A35" s="25"/>
      <c r="B35" s="30" t="s">
        <v>199</v>
      </c>
      <c r="C35" s="31">
        <f aca="true" t="shared" si="2" ref="C35:Q35">SUM(C2:C34)</f>
        <v>13</v>
      </c>
      <c r="D35" s="31">
        <f t="shared" si="2"/>
        <v>18</v>
      </c>
      <c r="E35" s="31">
        <f t="shared" si="2"/>
        <v>7</v>
      </c>
      <c r="F35" s="31">
        <f t="shared" si="2"/>
        <v>11</v>
      </c>
      <c r="G35" s="31">
        <f t="shared" si="2"/>
        <v>80</v>
      </c>
      <c r="H35" s="31">
        <f t="shared" si="2"/>
        <v>74</v>
      </c>
      <c r="I35" s="31">
        <f t="shared" si="2"/>
        <v>36</v>
      </c>
      <c r="J35" s="31">
        <f t="shared" si="2"/>
        <v>68</v>
      </c>
      <c r="K35" s="31">
        <f t="shared" si="2"/>
        <v>46</v>
      </c>
      <c r="L35" s="31">
        <f t="shared" si="2"/>
        <v>52</v>
      </c>
      <c r="M35" s="31">
        <f t="shared" si="2"/>
        <v>129</v>
      </c>
      <c r="N35" s="31">
        <f t="shared" si="2"/>
        <v>171</v>
      </c>
      <c r="O35" s="31">
        <f t="shared" si="2"/>
        <v>168</v>
      </c>
      <c r="P35" s="31">
        <f t="shared" si="2"/>
        <v>271</v>
      </c>
      <c r="Q35" s="31">
        <f t="shared" si="2"/>
        <v>1144</v>
      </c>
    </row>
    <row r="36" spans="1:17" ht="26.25" customHeight="1" thickBot="1">
      <c r="A36" s="52" t="s">
        <v>63</v>
      </c>
      <c r="B36" s="4" t="s">
        <v>6</v>
      </c>
      <c r="C36" s="5">
        <v>2</v>
      </c>
      <c r="D36" s="5">
        <v>2</v>
      </c>
      <c r="E36" s="5">
        <v>5</v>
      </c>
      <c r="F36" s="8">
        <v>0</v>
      </c>
      <c r="G36" s="5">
        <v>7</v>
      </c>
      <c r="H36" s="5">
        <v>21</v>
      </c>
      <c r="I36" s="5">
        <v>230</v>
      </c>
      <c r="J36" s="5">
        <v>33</v>
      </c>
      <c r="K36" s="5">
        <v>1</v>
      </c>
      <c r="L36" s="5">
        <v>4</v>
      </c>
      <c r="M36" s="5">
        <v>4</v>
      </c>
      <c r="N36" s="5">
        <v>7</v>
      </c>
      <c r="O36" s="5">
        <v>7</v>
      </c>
      <c r="P36" s="48">
        <v>102</v>
      </c>
      <c r="Q36" s="22">
        <f>SUM(C36:P36)</f>
        <v>425</v>
      </c>
    </row>
    <row r="37" spans="1:17" ht="26.25" customHeight="1" thickBot="1">
      <c r="A37" s="53"/>
      <c r="B37" s="4" t="s">
        <v>39</v>
      </c>
      <c r="C37" s="5">
        <v>3</v>
      </c>
      <c r="D37" s="8">
        <v>0</v>
      </c>
      <c r="E37" s="5">
        <v>1</v>
      </c>
      <c r="F37" s="8">
        <v>0</v>
      </c>
      <c r="G37" s="8">
        <v>0</v>
      </c>
      <c r="H37" s="5">
        <v>1</v>
      </c>
      <c r="I37" s="5">
        <v>1</v>
      </c>
      <c r="J37" s="5">
        <v>6</v>
      </c>
      <c r="K37" s="5">
        <v>2</v>
      </c>
      <c r="L37" s="5">
        <v>2</v>
      </c>
      <c r="M37" s="8">
        <v>0</v>
      </c>
      <c r="N37" s="5">
        <v>1</v>
      </c>
      <c r="O37" s="5">
        <v>6</v>
      </c>
      <c r="P37" s="48">
        <v>10</v>
      </c>
      <c r="Q37" s="22">
        <f>SUM(C37:P37)</f>
        <v>33</v>
      </c>
    </row>
    <row r="38" spans="1:17" s="26" customFormat="1" ht="26.25" customHeight="1" thickBot="1">
      <c r="A38" s="54"/>
      <c r="B38" s="30" t="s">
        <v>200</v>
      </c>
      <c r="C38" s="31">
        <f aca="true" t="shared" si="3" ref="C38:Q38">SUM(C36:C37)</f>
        <v>5</v>
      </c>
      <c r="D38" s="31">
        <f t="shared" si="3"/>
        <v>2</v>
      </c>
      <c r="E38" s="31">
        <f t="shared" si="3"/>
        <v>6</v>
      </c>
      <c r="F38" s="31">
        <f t="shared" si="3"/>
        <v>0</v>
      </c>
      <c r="G38" s="31">
        <f t="shared" si="3"/>
        <v>7</v>
      </c>
      <c r="H38" s="31">
        <f t="shared" si="3"/>
        <v>22</v>
      </c>
      <c r="I38" s="31">
        <f t="shared" si="3"/>
        <v>231</v>
      </c>
      <c r="J38" s="31">
        <f t="shared" si="3"/>
        <v>39</v>
      </c>
      <c r="K38" s="31">
        <f t="shared" si="3"/>
        <v>3</v>
      </c>
      <c r="L38" s="31">
        <f t="shared" si="3"/>
        <v>6</v>
      </c>
      <c r="M38" s="31">
        <f t="shared" si="3"/>
        <v>4</v>
      </c>
      <c r="N38" s="31">
        <f>SUM(N36:N37)</f>
        <v>8</v>
      </c>
      <c r="O38" s="31">
        <f>SUM(O36:O37)</f>
        <v>13</v>
      </c>
      <c r="P38" s="31">
        <f>SUM(P36:P37)</f>
        <v>112</v>
      </c>
      <c r="Q38" s="31">
        <f t="shared" si="3"/>
        <v>458</v>
      </c>
    </row>
    <row r="39" spans="1:17" s="26" customFormat="1" ht="26.25" customHeight="1" thickBot="1">
      <c r="A39" s="55" t="s">
        <v>62</v>
      </c>
      <c r="B39" s="9" t="s">
        <v>4</v>
      </c>
      <c r="C39" s="8">
        <v>0</v>
      </c>
      <c r="D39" s="8">
        <v>0</v>
      </c>
      <c r="E39" s="8">
        <v>0</v>
      </c>
      <c r="F39" s="8">
        <v>0</v>
      </c>
      <c r="G39" s="5">
        <v>4</v>
      </c>
      <c r="H39" s="8">
        <v>0</v>
      </c>
      <c r="I39" s="5">
        <v>2</v>
      </c>
      <c r="J39" s="5">
        <v>1</v>
      </c>
      <c r="K39" s="5">
        <v>2</v>
      </c>
      <c r="L39" s="5">
        <v>2</v>
      </c>
      <c r="M39" s="5">
        <v>12</v>
      </c>
      <c r="N39" s="5">
        <v>4</v>
      </c>
      <c r="O39" s="5">
        <v>3</v>
      </c>
      <c r="P39" s="48">
        <v>8</v>
      </c>
      <c r="Q39" s="8">
        <f>SUM(C39:P39)</f>
        <v>38</v>
      </c>
    </row>
    <row r="40" spans="1:17" s="26" customFormat="1" ht="26.25" customHeight="1" thickBot="1">
      <c r="A40" s="56"/>
      <c r="B40" s="9" t="s">
        <v>182</v>
      </c>
      <c r="C40" s="8">
        <v>0</v>
      </c>
      <c r="D40" s="8">
        <v>0</v>
      </c>
      <c r="E40" s="8">
        <v>0</v>
      </c>
      <c r="F40" s="8">
        <v>0</v>
      </c>
      <c r="G40" s="5">
        <v>0</v>
      </c>
      <c r="H40" s="8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48">
        <v>5</v>
      </c>
      <c r="Q40" s="8">
        <f>SUM(C40:P40)</f>
        <v>5</v>
      </c>
    </row>
    <row r="41" spans="1:17" s="26" customFormat="1" ht="26.25" customHeight="1" thickBot="1">
      <c r="A41" s="57"/>
      <c r="B41" s="30" t="s">
        <v>201</v>
      </c>
      <c r="C41" s="31">
        <v>0</v>
      </c>
      <c r="D41" s="31">
        <v>0</v>
      </c>
      <c r="E41" s="31">
        <v>0</v>
      </c>
      <c r="F41" s="31">
        <v>0</v>
      </c>
      <c r="G41" s="31">
        <f>SUM(G39:G40)</f>
        <v>4</v>
      </c>
      <c r="H41" s="31">
        <v>0</v>
      </c>
      <c r="I41" s="31">
        <v>2</v>
      </c>
      <c r="J41" s="31">
        <f>SUM(J39:J40)</f>
        <v>1</v>
      </c>
      <c r="K41" s="31">
        <v>2</v>
      </c>
      <c r="L41" s="31">
        <f aca="true" t="shared" si="4" ref="L41:Q41">SUM(L39:L40)</f>
        <v>2</v>
      </c>
      <c r="M41" s="31">
        <f t="shared" si="4"/>
        <v>12</v>
      </c>
      <c r="N41" s="31">
        <f t="shared" si="4"/>
        <v>4</v>
      </c>
      <c r="O41" s="31">
        <f t="shared" si="4"/>
        <v>3</v>
      </c>
      <c r="P41" s="31">
        <f t="shared" si="4"/>
        <v>13</v>
      </c>
      <c r="Q41" s="31">
        <f t="shared" si="4"/>
        <v>43</v>
      </c>
    </row>
    <row r="42" spans="1:17" s="26" customFormat="1" ht="26.25" customHeight="1" thickBot="1">
      <c r="A42" s="52" t="s">
        <v>61</v>
      </c>
      <c r="B42" s="9" t="s">
        <v>164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5">
        <v>1</v>
      </c>
      <c r="N42" s="5">
        <v>4</v>
      </c>
      <c r="O42" s="5">
        <v>1</v>
      </c>
      <c r="P42" s="48">
        <v>1</v>
      </c>
      <c r="Q42" s="8">
        <f aca="true" t="shared" si="5" ref="Q42:Q49">SUM(C42:P42)</f>
        <v>7</v>
      </c>
    </row>
    <row r="43" spans="1:17" ht="26.25" customHeight="1" thickBot="1">
      <c r="A43" s="53"/>
      <c r="B43" s="4" t="s">
        <v>0</v>
      </c>
      <c r="C43" s="8">
        <f>SUM(C39:C41)</f>
        <v>0</v>
      </c>
      <c r="D43" s="5">
        <v>4</v>
      </c>
      <c r="E43" s="8">
        <v>0</v>
      </c>
      <c r="F43" s="8">
        <v>0</v>
      </c>
      <c r="G43" s="5">
        <v>2</v>
      </c>
      <c r="H43" s="5">
        <v>4</v>
      </c>
      <c r="I43" s="8">
        <v>0</v>
      </c>
      <c r="J43" s="5">
        <v>1</v>
      </c>
      <c r="K43" s="8">
        <v>0</v>
      </c>
      <c r="L43" s="5">
        <v>1</v>
      </c>
      <c r="M43" s="5">
        <v>10</v>
      </c>
      <c r="N43" s="5">
        <v>17</v>
      </c>
      <c r="O43" s="5">
        <v>5</v>
      </c>
      <c r="P43" s="48">
        <v>7</v>
      </c>
      <c r="Q43" s="22">
        <f t="shared" si="5"/>
        <v>51</v>
      </c>
    </row>
    <row r="44" spans="1:17" ht="26.25" customHeight="1" thickBot="1">
      <c r="A44" s="53"/>
      <c r="B44" s="4" t="s">
        <v>23</v>
      </c>
      <c r="C44" s="5">
        <v>1</v>
      </c>
      <c r="D44" s="8">
        <v>0</v>
      </c>
      <c r="E44" s="8">
        <v>0</v>
      </c>
      <c r="F44" s="8">
        <v>0</v>
      </c>
      <c r="G44" s="8">
        <v>0</v>
      </c>
      <c r="H44" s="5">
        <v>1</v>
      </c>
      <c r="I44" s="8">
        <v>0</v>
      </c>
      <c r="J44" s="5">
        <v>1</v>
      </c>
      <c r="K44" s="8">
        <v>0</v>
      </c>
      <c r="L44" s="8">
        <v>0</v>
      </c>
      <c r="M44" s="5">
        <v>3</v>
      </c>
      <c r="N44" s="5">
        <v>3</v>
      </c>
      <c r="O44" s="5">
        <v>2</v>
      </c>
      <c r="P44" s="48">
        <v>13</v>
      </c>
      <c r="Q44" s="22">
        <f t="shared" si="5"/>
        <v>24</v>
      </c>
    </row>
    <row r="45" spans="1:17" ht="26.25" customHeight="1" thickBot="1">
      <c r="A45" s="53"/>
      <c r="B45" s="4" t="s">
        <v>34</v>
      </c>
      <c r="C45" s="8">
        <v>0</v>
      </c>
      <c r="D45" s="8">
        <v>0</v>
      </c>
      <c r="E45" s="5">
        <v>1</v>
      </c>
      <c r="F45" s="5">
        <v>1</v>
      </c>
      <c r="G45" s="8">
        <v>0</v>
      </c>
      <c r="H45" s="5">
        <v>1</v>
      </c>
      <c r="I45" s="8">
        <v>0</v>
      </c>
      <c r="J45" s="8">
        <v>0</v>
      </c>
      <c r="K45" s="8">
        <v>0</v>
      </c>
      <c r="L45" s="5">
        <v>2</v>
      </c>
      <c r="M45" s="5">
        <v>12</v>
      </c>
      <c r="N45" s="5">
        <v>5</v>
      </c>
      <c r="O45" s="5">
        <v>2</v>
      </c>
      <c r="P45" s="48">
        <v>4</v>
      </c>
      <c r="Q45" s="22">
        <f t="shared" si="5"/>
        <v>28</v>
      </c>
    </row>
    <row r="46" spans="1:17" ht="26.25" customHeight="1" thickBot="1">
      <c r="A46" s="53"/>
      <c r="B46" s="4" t="s">
        <v>80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5">
        <v>4</v>
      </c>
      <c r="M46" s="5">
        <v>1</v>
      </c>
      <c r="N46" s="5">
        <v>3</v>
      </c>
      <c r="O46" s="5">
        <v>2</v>
      </c>
      <c r="P46" s="48">
        <v>1</v>
      </c>
      <c r="Q46" s="22">
        <f t="shared" si="5"/>
        <v>11</v>
      </c>
    </row>
    <row r="47" spans="1:17" ht="26.25" customHeight="1" thickBot="1">
      <c r="A47" s="53"/>
      <c r="B47" s="4" t="s">
        <v>100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5">
        <v>0</v>
      </c>
      <c r="M47" s="5">
        <v>0</v>
      </c>
      <c r="N47" s="5">
        <v>2</v>
      </c>
      <c r="O47" s="8">
        <v>0</v>
      </c>
      <c r="P47" s="48">
        <v>1</v>
      </c>
      <c r="Q47" s="22">
        <f t="shared" si="5"/>
        <v>3</v>
      </c>
    </row>
    <row r="48" spans="1:17" ht="26.25" customHeight="1" thickBot="1">
      <c r="A48" s="53"/>
      <c r="B48" s="4" t="s">
        <v>101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5">
        <v>4</v>
      </c>
      <c r="O48" s="8">
        <v>0</v>
      </c>
      <c r="P48" s="48">
        <v>3</v>
      </c>
      <c r="Q48" s="22">
        <f t="shared" si="5"/>
        <v>7</v>
      </c>
    </row>
    <row r="49" spans="1:17" ht="26.25" customHeight="1" thickBot="1">
      <c r="A49" s="53"/>
      <c r="B49" s="4" t="s">
        <v>102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5">
        <v>2</v>
      </c>
      <c r="O49" s="8">
        <v>0</v>
      </c>
      <c r="P49" s="48">
        <v>1</v>
      </c>
      <c r="Q49" s="22">
        <f t="shared" si="5"/>
        <v>3</v>
      </c>
    </row>
    <row r="50" spans="1:17" ht="26.25" customHeight="1" thickBot="1">
      <c r="A50" s="53"/>
      <c r="B50" s="4" t="s">
        <v>27</v>
      </c>
      <c r="C50" s="8">
        <v>0</v>
      </c>
      <c r="D50" s="5">
        <v>5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5">
        <v>5</v>
      </c>
      <c r="M50" s="8">
        <v>0</v>
      </c>
      <c r="N50" s="5">
        <v>2</v>
      </c>
      <c r="O50" s="5">
        <v>4</v>
      </c>
      <c r="P50" s="48">
        <v>6</v>
      </c>
      <c r="Q50" s="22">
        <f>SUM(C50:O50)</f>
        <v>16</v>
      </c>
    </row>
    <row r="51" spans="1:17" ht="26.25" customHeight="1" thickBot="1">
      <c r="A51" s="53"/>
      <c r="B51" s="4" t="s">
        <v>21</v>
      </c>
      <c r="C51" s="5">
        <v>1</v>
      </c>
      <c r="D51" s="5">
        <v>3</v>
      </c>
      <c r="E51" s="5">
        <v>1</v>
      </c>
      <c r="F51" s="5">
        <v>1</v>
      </c>
      <c r="G51" s="5">
        <v>2</v>
      </c>
      <c r="H51" s="5">
        <v>5</v>
      </c>
      <c r="I51" s="5">
        <v>2</v>
      </c>
      <c r="J51" s="5">
        <v>3</v>
      </c>
      <c r="K51" s="8">
        <v>0</v>
      </c>
      <c r="L51" s="5">
        <v>12</v>
      </c>
      <c r="M51" s="5">
        <v>1</v>
      </c>
      <c r="N51" s="5">
        <v>4</v>
      </c>
      <c r="O51" s="8">
        <v>0</v>
      </c>
      <c r="P51" s="48">
        <v>2</v>
      </c>
      <c r="Q51" s="22">
        <f>SUM(C51:P51)</f>
        <v>37</v>
      </c>
    </row>
    <row r="52" spans="1:17" ht="26.25" customHeight="1" thickBot="1">
      <c r="A52" s="53"/>
      <c r="B52" s="4" t="s">
        <v>47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5">
        <v>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5">
        <v>3</v>
      </c>
      <c r="O52" s="8">
        <v>0</v>
      </c>
      <c r="P52" s="48">
        <v>2</v>
      </c>
      <c r="Q52" s="22">
        <f>SUM(C52:P52)</f>
        <v>6</v>
      </c>
    </row>
    <row r="53" spans="1:17" ht="26.25" customHeight="1" thickBot="1">
      <c r="A53" s="53"/>
      <c r="B53" s="4" t="s">
        <v>98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5">
        <v>1</v>
      </c>
      <c r="N53" s="5">
        <v>3</v>
      </c>
      <c r="O53" s="8">
        <v>0</v>
      </c>
      <c r="P53" s="48">
        <v>1</v>
      </c>
      <c r="Q53" s="22">
        <f>SUM(C53:P53)</f>
        <v>5</v>
      </c>
    </row>
    <row r="54" spans="1:17" ht="26.25" customHeight="1" thickBot="1">
      <c r="A54" s="53"/>
      <c r="B54" s="4" t="s">
        <v>103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5">
        <v>4</v>
      </c>
      <c r="O54" s="8">
        <v>0</v>
      </c>
      <c r="P54" s="48">
        <v>1</v>
      </c>
      <c r="Q54" s="22">
        <f>SUM(C54:P54)</f>
        <v>5</v>
      </c>
    </row>
    <row r="55" spans="1:17" ht="26.25" customHeight="1" thickBot="1">
      <c r="A55" s="53"/>
      <c r="B55" s="4" t="s">
        <v>104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5">
        <v>2</v>
      </c>
      <c r="O55" s="8">
        <v>0</v>
      </c>
      <c r="P55" s="8">
        <v>0</v>
      </c>
      <c r="Q55" s="22">
        <f>SUM(C55:P55)</f>
        <v>2</v>
      </c>
    </row>
    <row r="56" spans="1:17" ht="26.25" customHeight="1" thickBot="1">
      <c r="A56" s="53"/>
      <c r="B56" s="4" t="s">
        <v>105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5">
        <v>2</v>
      </c>
      <c r="O56" s="8">
        <v>0</v>
      </c>
      <c r="P56" s="48">
        <v>1</v>
      </c>
      <c r="Q56" s="22">
        <f aca="true" t="shared" si="6" ref="Q56:Q66">SUM(C56:P56)</f>
        <v>3</v>
      </c>
    </row>
    <row r="57" spans="1:17" ht="26.25" customHeight="1" thickBot="1">
      <c r="A57" s="53"/>
      <c r="B57" s="4" t="s">
        <v>106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5">
        <v>2</v>
      </c>
      <c r="O57" s="8">
        <v>0</v>
      </c>
      <c r="P57" s="48">
        <v>1</v>
      </c>
      <c r="Q57" s="22">
        <f t="shared" si="6"/>
        <v>3</v>
      </c>
    </row>
    <row r="58" spans="1:17" ht="26.25" customHeight="1" thickBot="1">
      <c r="A58" s="53"/>
      <c r="B58" s="4" t="s">
        <v>13</v>
      </c>
      <c r="C58" s="8">
        <v>0</v>
      </c>
      <c r="D58" s="5">
        <v>6</v>
      </c>
      <c r="E58" s="8">
        <v>0</v>
      </c>
      <c r="F58" s="8">
        <v>0</v>
      </c>
      <c r="G58" s="5">
        <v>1</v>
      </c>
      <c r="H58" s="5">
        <v>16</v>
      </c>
      <c r="I58" s="5">
        <v>6</v>
      </c>
      <c r="J58" s="5">
        <v>2</v>
      </c>
      <c r="K58" s="5">
        <v>7</v>
      </c>
      <c r="L58" s="5">
        <v>9</v>
      </c>
      <c r="M58" s="5">
        <v>3</v>
      </c>
      <c r="N58" s="5">
        <v>2</v>
      </c>
      <c r="O58" s="5">
        <v>5</v>
      </c>
      <c r="P58" s="48">
        <v>3</v>
      </c>
      <c r="Q58" s="22">
        <f t="shared" si="6"/>
        <v>60</v>
      </c>
    </row>
    <row r="59" spans="1:17" ht="26.25" customHeight="1" thickBot="1">
      <c r="A59" s="53"/>
      <c r="B59" s="4" t="s">
        <v>19</v>
      </c>
      <c r="C59" s="5">
        <v>5</v>
      </c>
      <c r="D59" s="5">
        <v>2</v>
      </c>
      <c r="E59" s="5">
        <v>1</v>
      </c>
      <c r="F59" s="8">
        <v>0</v>
      </c>
      <c r="G59" s="5">
        <v>6</v>
      </c>
      <c r="H59" s="5">
        <v>12</v>
      </c>
      <c r="I59" s="5">
        <v>13</v>
      </c>
      <c r="J59" s="5">
        <v>9</v>
      </c>
      <c r="K59" s="5">
        <v>3</v>
      </c>
      <c r="L59" s="5">
        <v>3</v>
      </c>
      <c r="M59" s="5">
        <v>27</v>
      </c>
      <c r="N59" s="5">
        <v>27</v>
      </c>
      <c r="O59" s="5">
        <v>25</v>
      </c>
      <c r="P59" s="48">
        <v>24</v>
      </c>
      <c r="Q59" s="22">
        <f t="shared" si="6"/>
        <v>157</v>
      </c>
    </row>
    <row r="60" spans="1:17" ht="26.25" customHeight="1" thickBot="1">
      <c r="A60" s="53"/>
      <c r="B60" s="4" t="s">
        <v>43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5">
        <v>1</v>
      </c>
      <c r="I60" s="8">
        <v>0</v>
      </c>
      <c r="J60" s="5">
        <v>1</v>
      </c>
      <c r="K60" s="8">
        <v>0</v>
      </c>
      <c r="L60" s="8">
        <v>0</v>
      </c>
      <c r="M60" s="5">
        <v>2</v>
      </c>
      <c r="N60" s="5">
        <v>2</v>
      </c>
      <c r="O60" s="8">
        <v>0</v>
      </c>
      <c r="P60" s="48">
        <v>4</v>
      </c>
      <c r="Q60" s="22">
        <f t="shared" si="6"/>
        <v>10</v>
      </c>
    </row>
    <row r="61" spans="1:17" ht="26.25" customHeight="1" thickBot="1">
      <c r="A61" s="53"/>
      <c r="B61" s="10" t="s">
        <v>18</v>
      </c>
      <c r="C61" s="8">
        <v>0</v>
      </c>
      <c r="D61" s="8">
        <v>0</v>
      </c>
      <c r="E61" s="8">
        <v>0</v>
      </c>
      <c r="F61" s="8">
        <v>0</v>
      </c>
      <c r="G61" s="5">
        <v>1</v>
      </c>
      <c r="H61" s="5">
        <v>1</v>
      </c>
      <c r="I61" s="5">
        <v>20</v>
      </c>
      <c r="J61" s="5">
        <v>1</v>
      </c>
      <c r="K61" s="8">
        <v>0</v>
      </c>
      <c r="L61" s="5">
        <v>14</v>
      </c>
      <c r="M61" s="8">
        <v>0</v>
      </c>
      <c r="N61" s="5">
        <v>2</v>
      </c>
      <c r="O61" s="8">
        <v>0</v>
      </c>
      <c r="P61" s="48">
        <v>1</v>
      </c>
      <c r="Q61" s="22">
        <f t="shared" si="6"/>
        <v>40</v>
      </c>
    </row>
    <row r="62" spans="1:17" ht="26.25" customHeight="1" thickBot="1">
      <c r="A62" s="53"/>
      <c r="B62" s="10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5">
        <v>38</v>
      </c>
      <c r="O62" s="5">
        <v>86</v>
      </c>
      <c r="P62" s="48">
        <v>1</v>
      </c>
      <c r="Q62" s="22">
        <f t="shared" si="6"/>
        <v>125</v>
      </c>
    </row>
    <row r="63" spans="1:17" ht="26.25" customHeight="1" thickBot="1">
      <c r="A63" s="53"/>
      <c r="B63" s="10" t="s">
        <v>44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5">
        <v>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5">
        <v>3</v>
      </c>
      <c r="O63" s="5">
        <v>2</v>
      </c>
      <c r="P63" s="48">
        <v>2</v>
      </c>
      <c r="Q63" s="22">
        <f t="shared" si="6"/>
        <v>8</v>
      </c>
    </row>
    <row r="64" spans="1:17" ht="26.25" customHeight="1" thickBot="1">
      <c r="A64" s="53"/>
      <c r="B64" s="10" t="s">
        <v>108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5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5">
        <v>2</v>
      </c>
      <c r="O64" s="8">
        <v>0</v>
      </c>
      <c r="P64" s="48">
        <v>6</v>
      </c>
      <c r="Q64" s="22">
        <f t="shared" si="6"/>
        <v>8</v>
      </c>
    </row>
    <row r="65" spans="1:17" ht="26.25" customHeight="1" thickBot="1">
      <c r="A65" s="53"/>
      <c r="B65" s="10" t="s">
        <v>40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5">
        <v>4</v>
      </c>
      <c r="I65" s="5">
        <v>25</v>
      </c>
      <c r="J65" s="5">
        <v>6</v>
      </c>
      <c r="K65" s="5">
        <v>6</v>
      </c>
      <c r="L65" s="5">
        <v>3</v>
      </c>
      <c r="M65" s="8">
        <v>0</v>
      </c>
      <c r="N65" s="5">
        <v>21</v>
      </c>
      <c r="O65" s="5">
        <v>8</v>
      </c>
      <c r="P65" s="48">
        <v>6</v>
      </c>
      <c r="Q65" s="22">
        <f t="shared" si="6"/>
        <v>79</v>
      </c>
    </row>
    <row r="66" spans="1:17" ht="26.25" customHeight="1" thickBot="1">
      <c r="A66" s="53"/>
      <c r="B66" s="4" t="s">
        <v>26</v>
      </c>
      <c r="C66" s="5">
        <v>2</v>
      </c>
      <c r="D66" s="8">
        <v>0</v>
      </c>
      <c r="E66" s="5">
        <v>2</v>
      </c>
      <c r="F66" s="8">
        <v>0</v>
      </c>
      <c r="G66" s="5">
        <v>1</v>
      </c>
      <c r="H66" s="5">
        <v>6</v>
      </c>
      <c r="I66" s="5">
        <v>8</v>
      </c>
      <c r="J66" s="5">
        <v>12</v>
      </c>
      <c r="K66" s="5">
        <v>6</v>
      </c>
      <c r="L66" s="5">
        <v>2</v>
      </c>
      <c r="M66" s="5">
        <v>1</v>
      </c>
      <c r="N66" s="5">
        <v>683</v>
      </c>
      <c r="O66" s="5">
        <v>109</v>
      </c>
      <c r="P66" s="48">
        <v>16</v>
      </c>
      <c r="Q66" s="22">
        <f t="shared" si="6"/>
        <v>848</v>
      </c>
    </row>
    <row r="67" spans="1:17" ht="26.25" customHeight="1" thickBot="1">
      <c r="A67" s="53"/>
      <c r="B67" s="10" t="s">
        <v>109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32">
        <v>2</v>
      </c>
      <c r="O67" s="34">
        <v>0</v>
      </c>
      <c r="P67" s="34">
        <v>0</v>
      </c>
      <c r="Q67" s="22">
        <f>SUM(C67:P67)</f>
        <v>2</v>
      </c>
    </row>
    <row r="68" spans="1:17" ht="26.25" customHeight="1" thickBot="1">
      <c r="A68" s="53"/>
      <c r="B68" s="4" t="s">
        <v>29</v>
      </c>
      <c r="C68" s="8">
        <v>0</v>
      </c>
      <c r="D68" s="5">
        <v>1</v>
      </c>
      <c r="E68" s="8">
        <v>0</v>
      </c>
      <c r="F68" s="8">
        <v>0</v>
      </c>
      <c r="G68" s="5">
        <v>5</v>
      </c>
      <c r="H68" s="5">
        <v>8</v>
      </c>
      <c r="I68" s="5">
        <v>3</v>
      </c>
      <c r="J68" s="5">
        <v>3</v>
      </c>
      <c r="K68" s="5">
        <v>2</v>
      </c>
      <c r="L68" s="8">
        <v>0</v>
      </c>
      <c r="M68" s="8">
        <v>0</v>
      </c>
      <c r="N68" s="5">
        <v>1</v>
      </c>
      <c r="O68" s="5">
        <v>2</v>
      </c>
      <c r="P68" s="48">
        <v>9</v>
      </c>
      <c r="Q68" s="22">
        <f aca="true" t="shared" si="7" ref="Q68:Q79">SUM(C68:P68)</f>
        <v>34</v>
      </c>
    </row>
    <row r="69" spans="1:17" ht="26.25" customHeight="1" thickBot="1">
      <c r="A69" s="53"/>
      <c r="B69" s="4" t="s">
        <v>8</v>
      </c>
      <c r="C69" s="5">
        <v>1</v>
      </c>
      <c r="D69" s="8">
        <v>0</v>
      </c>
      <c r="E69" s="8">
        <v>0</v>
      </c>
      <c r="F69" s="8">
        <v>0</v>
      </c>
      <c r="G69" s="5">
        <v>1</v>
      </c>
      <c r="H69" s="5">
        <v>3</v>
      </c>
      <c r="I69" s="5">
        <v>17</v>
      </c>
      <c r="J69" s="5">
        <v>3</v>
      </c>
      <c r="K69" s="8">
        <v>0</v>
      </c>
      <c r="L69" s="5">
        <v>12</v>
      </c>
      <c r="M69" s="5">
        <v>16</v>
      </c>
      <c r="N69" s="5">
        <v>27</v>
      </c>
      <c r="O69" s="5">
        <v>5</v>
      </c>
      <c r="P69" s="48">
        <v>5</v>
      </c>
      <c r="Q69" s="22">
        <f t="shared" si="7"/>
        <v>90</v>
      </c>
    </row>
    <row r="70" spans="1:17" ht="26.25" customHeight="1" thickBot="1">
      <c r="A70" s="53"/>
      <c r="B70" s="4" t="s">
        <v>87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5">
        <v>1</v>
      </c>
      <c r="L70" s="8">
        <v>0</v>
      </c>
      <c r="M70" s="8">
        <v>0</v>
      </c>
      <c r="N70" s="5">
        <v>2</v>
      </c>
      <c r="O70" s="8">
        <v>0</v>
      </c>
      <c r="P70" s="48">
        <v>1</v>
      </c>
      <c r="Q70" s="22">
        <f t="shared" si="7"/>
        <v>4</v>
      </c>
    </row>
    <row r="71" spans="1:17" ht="26.25" customHeight="1" thickBot="1">
      <c r="A71" s="53"/>
      <c r="B71" s="4" t="s">
        <v>7</v>
      </c>
      <c r="C71" s="5">
        <v>12</v>
      </c>
      <c r="D71" s="5">
        <v>7</v>
      </c>
      <c r="E71" s="8">
        <v>0</v>
      </c>
      <c r="F71" s="5">
        <v>4</v>
      </c>
      <c r="G71" s="5">
        <v>13</v>
      </c>
      <c r="H71" s="5">
        <v>20</v>
      </c>
      <c r="I71" s="5">
        <v>8</v>
      </c>
      <c r="J71" s="5">
        <v>9</v>
      </c>
      <c r="K71" s="5">
        <v>5</v>
      </c>
      <c r="L71" s="5">
        <v>10</v>
      </c>
      <c r="M71" s="5">
        <v>246</v>
      </c>
      <c r="N71" s="5">
        <v>45</v>
      </c>
      <c r="O71" s="5">
        <v>36</v>
      </c>
      <c r="P71" s="48">
        <v>26</v>
      </c>
      <c r="Q71" s="22">
        <f t="shared" si="7"/>
        <v>441</v>
      </c>
    </row>
    <row r="72" spans="1:17" ht="26.25" customHeight="1" thickBot="1">
      <c r="A72" s="53"/>
      <c r="B72" s="4" t="s">
        <v>42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5">
        <v>13</v>
      </c>
      <c r="I72" s="5">
        <v>1</v>
      </c>
      <c r="J72" s="5">
        <v>3</v>
      </c>
      <c r="K72" s="8">
        <v>0</v>
      </c>
      <c r="L72" s="5">
        <v>1</v>
      </c>
      <c r="M72" s="5">
        <v>1</v>
      </c>
      <c r="N72" s="5">
        <v>1</v>
      </c>
      <c r="O72" s="5">
        <v>1</v>
      </c>
      <c r="P72" s="48">
        <v>1</v>
      </c>
      <c r="Q72" s="22">
        <f t="shared" si="7"/>
        <v>22</v>
      </c>
    </row>
    <row r="73" spans="1:17" ht="26.25" customHeight="1" thickBot="1">
      <c r="A73" s="53"/>
      <c r="B73" s="4" t="s">
        <v>32</v>
      </c>
      <c r="C73" s="8">
        <v>0</v>
      </c>
      <c r="D73" s="5">
        <v>3</v>
      </c>
      <c r="E73" s="8">
        <v>0</v>
      </c>
      <c r="F73" s="5">
        <v>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5">
        <v>4</v>
      </c>
      <c r="N73" s="5">
        <v>2</v>
      </c>
      <c r="O73" s="5">
        <v>3</v>
      </c>
      <c r="P73" s="48">
        <v>1</v>
      </c>
      <c r="Q73" s="22">
        <f t="shared" si="7"/>
        <v>14</v>
      </c>
    </row>
    <row r="74" spans="1:17" ht="26.25" customHeight="1" thickBot="1">
      <c r="A74" s="53"/>
      <c r="B74" s="4" t="s">
        <v>30</v>
      </c>
      <c r="C74" s="8">
        <v>0</v>
      </c>
      <c r="D74" s="5">
        <v>9</v>
      </c>
      <c r="E74" s="5">
        <v>14</v>
      </c>
      <c r="F74" s="5">
        <v>18</v>
      </c>
      <c r="G74" s="8">
        <v>0</v>
      </c>
      <c r="H74" s="5">
        <v>3</v>
      </c>
      <c r="I74" s="5">
        <v>15</v>
      </c>
      <c r="J74" s="5">
        <v>1</v>
      </c>
      <c r="K74" s="8">
        <v>0</v>
      </c>
      <c r="L74" s="5">
        <v>17</v>
      </c>
      <c r="M74" s="5">
        <v>4</v>
      </c>
      <c r="N74" s="5">
        <v>8</v>
      </c>
      <c r="O74" s="5">
        <v>1</v>
      </c>
      <c r="P74" s="48">
        <v>8</v>
      </c>
      <c r="Q74" s="22">
        <f t="shared" si="7"/>
        <v>98</v>
      </c>
    </row>
    <row r="75" spans="1:17" ht="26.25" customHeight="1" thickBot="1">
      <c r="A75" s="53"/>
      <c r="B75" s="4" t="s">
        <v>110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5">
        <v>0</v>
      </c>
      <c r="M75" s="5">
        <v>0</v>
      </c>
      <c r="N75" s="5">
        <v>1</v>
      </c>
      <c r="O75" s="8">
        <v>0</v>
      </c>
      <c r="P75" s="48">
        <v>2</v>
      </c>
      <c r="Q75" s="22">
        <f t="shared" si="7"/>
        <v>3</v>
      </c>
    </row>
    <row r="76" spans="1:17" ht="26.25" customHeight="1" thickBot="1">
      <c r="A76" s="53"/>
      <c r="B76" s="4" t="s">
        <v>1</v>
      </c>
      <c r="C76" s="5">
        <v>3</v>
      </c>
      <c r="D76" s="5">
        <v>13</v>
      </c>
      <c r="E76" s="8">
        <v>0</v>
      </c>
      <c r="F76" s="8">
        <v>0</v>
      </c>
      <c r="G76" s="5">
        <v>31</v>
      </c>
      <c r="H76" s="5">
        <v>161</v>
      </c>
      <c r="I76" s="5">
        <v>123</v>
      </c>
      <c r="J76" s="5">
        <v>87</v>
      </c>
      <c r="K76" s="5">
        <v>54</v>
      </c>
      <c r="L76" s="5">
        <v>163</v>
      </c>
      <c r="M76" s="5">
        <v>24</v>
      </c>
      <c r="N76" s="5">
        <v>44</v>
      </c>
      <c r="O76" s="5">
        <v>24</v>
      </c>
      <c r="P76" s="48">
        <v>71</v>
      </c>
      <c r="Q76" s="22">
        <f t="shared" si="7"/>
        <v>798</v>
      </c>
    </row>
    <row r="77" spans="1:17" ht="26.25" customHeight="1" thickBot="1">
      <c r="A77" s="53"/>
      <c r="B77" s="4" t="s">
        <v>158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5">
        <v>2</v>
      </c>
      <c r="O77" s="8">
        <v>0</v>
      </c>
      <c r="P77" s="48">
        <v>1</v>
      </c>
      <c r="Q77" s="22">
        <f t="shared" si="7"/>
        <v>3</v>
      </c>
    </row>
    <row r="78" spans="1:17" ht="26.25" customHeight="1" thickBot="1">
      <c r="A78" s="53"/>
      <c r="B78" s="4" t="s">
        <v>83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5">
        <v>3</v>
      </c>
      <c r="N78" s="5">
        <v>5</v>
      </c>
      <c r="O78" s="5">
        <v>1</v>
      </c>
      <c r="P78" s="48">
        <v>2</v>
      </c>
      <c r="Q78" s="22">
        <f t="shared" si="7"/>
        <v>11</v>
      </c>
    </row>
    <row r="79" spans="1:17" ht="26.25" customHeight="1" thickBot="1">
      <c r="A79" s="53"/>
      <c r="B79" s="4" t="s">
        <v>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1</v>
      </c>
      <c r="K79" s="8">
        <v>0</v>
      </c>
      <c r="L79" s="8">
        <v>0</v>
      </c>
      <c r="M79" s="5">
        <v>2</v>
      </c>
      <c r="N79" s="5">
        <v>6</v>
      </c>
      <c r="O79" s="5">
        <v>1</v>
      </c>
      <c r="P79" s="48">
        <v>3</v>
      </c>
      <c r="Q79" s="22">
        <f t="shared" si="7"/>
        <v>13</v>
      </c>
    </row>
    <row r="80" spans="1:17" s="26" customFormat="1" ht="26.25" customHeight="1" thickBot="1">
      <c r="A80" s="54"/>
      <c r="B80" s="30" t="s">
        <v>202</v>
      </c>
      <c r="C80" s="31">
        <f>SUM(C44:C79)</f>
        <v>25</v>
      </c>
      <c r="D80" s="31">
        <f aca="true" t="shared" si="8" ref="D80:Q80">SUM(D42:D79)</f>
        <v>53</v>
      </c>
      <c r="E80" s="31">
        <f t="shared" si="8"/>
        <v>19</v>
      </c>
      <c r="F80" s="31">
        <f t="shared" si="8"/>
        <v>25</v>
      </c>
      <c r="G80" s="31">
        <f t="shared" si="8"/>
        <v>63</v>
      </c>
      <c r="H80" s="31">
        <f t="shared" si="8"/>
        <v>261</v>
      </c>
      <c r="I80" s="31">
        <f t="shared" si="8"/>
        <v>241</v>
      </c>
      <c r="J80" s="31">
        <f t="shared" si="8"/>
        <v>143</v>
      </c>
      <c r="K80" s="31">
        <f t="shared" si="8"/>
        <v>84</v>
      </c>
      <c r="L80" s="31">
        <f t="shared" si="8"/>
        <v>258</v>
      </c>
      <c r="M80" s="31">
        <f t="shared" si="8"/>
        <v>362</v>
      </c>
      <c r="N80" s="31">
        <f t="shared" si="8"/>
        <v>988</v>
      </c>
      <c r="O80" s="31">
        <f t="shared" si="8"/>
        <v>325</v>
      </c>
      <c r="P80" s="31">
        <f t="shared" si="8"/>
        <v>238</v>
      </c>
      <c r="Q80" s="31">
        <f t="shared" si="8"/>
        <v>3079</v>
      </c>
    </row>
    <row r="81" spans="1:17" s="26" customFormat="1" ht="26.25" customHeight="1" thickBot="1">
      <c r="A81" s="52" t="s">
        <v>210</v>
      </c>
      <c r="B81" s="4" t="s">
        <v>128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5">
        <v>1</v>
      </c>
      <c r="O81" s="8">
        <v>0</v>
      </c>
      <c r="P81" s="48">
        <v>1</v>
      </c>
      <c r="Q81" s="5">
        <f>SUM(C81:P81)</f>
        <v>2</v>
      </c>
    </row>
    <row r="82" spans="1:17" s="26" customFormat="1" ht="26.25" customHeight="1" thickBot="1">
      <c r="A82" s="53"/>
      <c r="B82" s="4" t="s">
        <v>170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5">
        <v>1</v>
      </c>
      <c r="P82" s="8">
        <v>0</v>
      </c>
      <c r="Q82" s="5">
        <f>SUM(C82:P82)</f>
        <v>1</v>
      </c>
    </row>
    <row r="83" spans="1:17" s="26" customFormat="1" ht="26.25" customHeight="1" thickBot="1">
      <c r="A83" s="53"/>
      <c r="B83" s="44" t="s">
        <v>181</v>
      </c>
      <c r="C83" s="45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5">
        <v>0</v>
      </c>
      <c r="P83" s="48">
        <v>1</v>
      </c>
      <c r="Q83" s="5">
        <f>SUM(C83:P83)</f>
        <v>1</v>
      </c>
    </row>
    <row r="84" spans="1:17" s="26" customFormat="1" ht="26.25" customHeight="1" thickBot="1">
      <c r="A84" s="53"/>
      <c r="B84" s="46" t="s">
        <v>172</v>
      </c>
      <c r="C84" s="45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5">
        <v>1</v>
      </c>
      <c r="P84" s="8">
        <v>0</v>
      </c>
      <c r="Q84" s="5">
        <f>SUM(C84:P84)</f>
        <v>1</v>
      </c>
    </row>
    <row r="85" spans="1:17" s="26" customFormat="1" ht="29.25" customHeight="1" thickBot="1">
      <c r="A85" s="53"/>
      <c r="B85" s="44" t="s">
        <v>168</v>
      </c>
      <c r="C85" s="45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5">
        <v>0</v>
      </c>
      <c r="O85" s="5">
        <v>2</v>
      </c>
      <c r="P85" s="8">
        <v>0</v>
      </c>
      <c r="Q85" s="5">
        <f>SUM(C85:P85)</f>
        <v>2</v>
      </c>
    </row>
    <row r="86" spans="1:17" s="26" customFormat="1" ht="26.25" customHeight="1" thickBot="1">
      <c r="A86" s="54"/>
      <c r="B86" s="30" t="s">
        <v>211</v>
      </c>
      <c r="C86" s="31">
        <f aca="true" t="shared" si="9" ref="C86:Q86">SUM(C81:C85)</f>
        <v>0</v>
      </c>
      <c r="D86" s="31">
        <f t="shared" si="9"/>
        <v>0</v>
      </c>
      <c r="E86" s="31">
        <f t="shared" si="9"/>
        <v>0</v>
      </c>
      <c r="F86" s="31">
        <f t="shared" si="9"/>
        <v>0</v>
      </c>
      <c r="G86" s="31">
        <f t="shared" si="9"/>
        <v>0</v>
      </c>
      <c r="H86" s="31">
        <f t="shared" si="9"/>
        <v>0</v>
      </c>
      <c r="I86" s="31">
        <f t="shared" si="9"/>
        <v>0</v>
      </c>
      <c r="J86" s="31">
        <f t="shared" si="9"/>
        <v>0</v>
      </c>
      <c r="K86" s="31">
        <f t="shared" si="9"/>
        <v>0</v>
      </c>
      <c r="L86" s="31">
        <f t="shared" si="9"/>
        <v>0</v>
      </c>
      <c r="M86" s="31">
        <f t="shared" si="9"/>
        <v>0</v>
      </c>
      <c r="N86" s="31">
        <f t="shared" si="9"/>
        <v>1</v>
      </c>
      <c r="O86" s="31">
        <f t="shared" si="9"/>
        <v>4</v>
      </c>
      <c r="P86" s="31">
        <f t="shared" si="9"/>
        <v>2</v>
      </c>
      <c r="Q86" s="31">
        <f t="shared" si="9"/>
        <v>7</v>
      </c>
    </row>
    <row r="87" spans="1:17" ht="40.5" customHeight="1" thickBot="1">
      <c r="A87" s="52" t="s">
        <v>60</v>
      </c>
      <c r="B87" s="4" t="s">
        <v>186</v>
      </c>
      <c r="C87" s="8">
        <v>0</v>
      </c>
      <c r="D87" s="5">
        <v>1</v>
      </c>
      <c r="E87" s="8">
        <v>0</v>
      </c>
      <c r="F87" s="8">
        <v>0</v>
      </c>
      <c r="G87" s="5">
        <v>1</v>
      </c>
      <c r="H87" s="5">
        <v>1</v>
      </c>
      <c r="I87" s="8">
        <v>0</v>
      </c>
      <c r="J87" s="5">
        <v>1</v>
      </c>
      <c r="K87" s="5">
        <v>1</v>
      </c>
      <c r="L87" s="5">
        <v>5</v>
      </c>
      <c r="M87" s="8">
        <v>0</v>
      </c>
      <c r="N87" s="8">
        <v>0</v>
      </c>
      <c r="O87" s="5">
        <v>1</v>
      </c>
      <c r="P87" s="48">
        <v>8</v>
      </c>
      <c r="Q87" s="22">
        <f>SUM(C87:P87)</f>
        <v>19</v>
      </c>
    </row>
    <row r="88" spans="1:17" ht="26.25" customHeight="1" thickBot="1">
      <c r="A88" s="53"/>
      <c r="B88" s="4" t="s">
        <v>174</v>
      </c>
      <c r="C88" s="8">
        <v>0</v>
      </c>
      <c r="D88" s="8">
        <v>0</v>
      </c>
      <c r="E88" s="5">
        <v>1</v>
      </c>
      <c r="F88" s="8">
        <v>0</v>
      </c>
      <c r="G88" s="5">
        <v>4</v>
      </c>
      <c r="H88" s="5">
        <v>2</v>
      </c>
      <c r="I88" s="5">
        <v>5</v>
      </c>
      <c r="J88" s="5">
        <v>13</v>
      </c>
      <c r="K88" s="5">
        <v>3</v>
      </c>
      <c r="L88" s="5">
        <v>6</v>
      </c>
      <c r="M88" s="5">
        <v>14</v>
      </c>
      <c r="N88" s="5">
        <v>29</v>
      </c>
      <c r="O88" s="5">
        <v>29</v>
      </c>
      <c r="P88" s="48">
        <v>25</v>
      </c>
      <c r="Q88" s="22">
        <f>SUM(C88:P88)</f>
        <v>131</v>
      </c>
    </row>
    <row r="89" spans="1:17" ht="44.25" customHeight="1" thickBot="1">
      <c r="A89" s="53"/>
      <c r="B89" s="4" t="s">
        <v>175</v>
      </c>
      <c r="C89" s="5">
        <v>1</v>
      </c>
      <c r="D89" s="5">
        <v>1</v>
      </c>
      <c r="E89" s="8">
        <v>0</v>
      </c>
      <c r="F89" s="8">
        <v>0</v>
      </c>
      <c r="G89" s="5">
        <v>14</v>
      </c>
      <c r="H89" s="5">
        <v>24</v>
      </c>
      <c r="I89" s="5">
        <v>4</v>
      </c>
      <c r="J89" s="5">
        <v>7</v>
      </c>
      <c r="K89" s="5">
        <v>68</v>
      </c>
      <c r="L89" s="5">
        <v>7</v>
      </c>
      <c r="M89" s="5">
        <v>5</v>
      </c>
      <c r="N89" s="5">
        <v>2</v>
      </c>
      <c r="O89" s="5">
        <v>14</v>
      </c>
      <c r="P89" s="48">
        <v>24</v>
      </c>
      <c r="Q89" s="22">
        <f>SUM(C89:P89)</f>
        <v>171</v>
      </c>
    </row>
    <row r="90" spans="1:17" ht="26.25" customHeight="1" thickBot="1">
      <c r="A90" s="53"/>
      <c r="B90" s="4" t="s">
        <v>176</v>
      </c>
      <c r="C90" s="8">
        <v>0</v>
      </c>
      <c r="D90" s="8">
        <v>0</v>
      </c>
      <c r="E90" s="8">
        <v>0</v>
      </c>
      <c r="F90" s="5">
        <v>1</v>
      </c>
      <c r="G90" s="5">
        <v>3</v>
      </c>
      <c r="H90" s="5">
        <v>1</v>
      </c>
      <c r="I90" s="5">
        <v>3</v>
      </c>
      <c r="J90" s="5">
        <v>2</v>
      </c>
      <c r="K90" s="5">
        <v>5</v>
      </c>
      <c r="L90" s="5">
        <v>17</v>
      </c>
      <c r="M90" s="5">
        <v>1</v>
      </c>
      <c r="N90" s="5">
        <v>4</v>
      </c>
      <c r="O90" s="5">
        <v>11</v>
      </c>
      <c r="P90" s="48">
        <v>4</v>
      </c>
      <c r="Q90" s="22">
        <f>SUM(C90:P90)</f>
        <v>52</v>
      </c>
    </row>
    <row r="91" spans="1:17" s="26" customFormat="1" ht="26.25" customHeight="1" thickBot="1">
      <c r="A91" s="54"/>
      <c r="B91" s="30" t="s">
        <v>203</v>
      </c>
      <c r="C91" s="31">
        <f aca="true" t="shared" si="10" ref="C91:Q91">SUM(C87:C90)</f>
        <v>1</v>
      </c>
      <c r="D91" s="31">
        <f t="shared" si="10"/>
        <v>2</v>
      </c>
      <c r="E91" s="31">
        <f t="shared" si="10"/>
        <v>1</v>
      </c>
      <c r="F91" s="31">
        <f t="shared" si="10"/>
        <v>1</v>
      </c>
      <c r="G91" s="31">
        <f t="shared" si="10"/>
        <v>22</v>
      </c>
      <c r="H91" s="31">
        <f t="shared" si="10"/>
        <v>28</v>
      </c>
      <c r="I91" s="31">
        <f t="shared" si="10"/>
        <v>12</v>
      </c>
      <c r="J91" s="31">
        <f t="shared" si="10"/>
        <v>23</v>
      </c>
      <c r="K91" s="31">
        <f t="shared" si="10"/>
        <v>77</v>
      </c>
      <c r="L91" s="31">
        <f t="shared" si="10"/>
        <v>35</v>
      </c>
      <c r="M91" s="31">
        <f t="shared" si="10"/>
        <v>20</v>
      </c>
      <c r="N91" s="31">
        <f>SUM(N87:N90)</f>
        <v>35</v>
      </c>
      <c r="O91" s="31">
        <f>SUM(O87:O90)</f>
        <v>55</v>
      </c>
      <c r="P91" s="31">
        <f>SUM(P87:P90)</f>
        <v>61</v>
      </c>
      <c r="Q91" s="31">
        <f t="shared" si="10"/>
        <v>373</v>
      </c>
    </row>
    <row r="92" spans="1:17" s="26" customFormat="1" ht="26.25" customHeight="1" thickBot="1">
      <c r="A92" s="52" t="s">
        <v>96</v>
      </c>
      <c r="B92" s="4" t="s">
        <v>67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5">
        <v>10</v>
      </c>
      <c r="J92" s="5">
        <v>7</v>
      </c>
      <c r="K92" s="5">
        <v>2</v>
      </c>
      <c r="L92" s="5">
        <v>3</v>
      </c>
      <c r="M92" s="5">
        <v>1</v>
      </c>
      <c r="N92" s="5">
        <v>9</v>
      </c>
      <c r="O92" s="5">
        <v>9</v>
      </c>
      <c r="P92" s="48">
        <v>51</v>
      </c>
      <c r="Q92" s="8">
        <f aca="true" t="shared" si="11" ref="Q92:Q98">SUM(C92:P92)</f>
        <v>92</v>
      </c>
    </row>
    <row r="93" spans="1:17" s="26" customFormat="1" ht="26.25" customHeight="1" thickBot="1">
      <c r="A93" s="53"/>
      <c r="B93" s="4" t="s">
        <v>123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5">
        <v>2</v>
      </c>
      <c r="O93" s="5">
        <v>1</v>
      </c>
      <c r="P93" s="48">
        <v>1</v>
      </c>
      <c r="Q93" s="8">
        <f t="shared" si="11"/>
        <v>4</v>
      </c>
    </row>
    <row r="94" spans="1:17" s="26" customFormat="1" ht="26.25" customHeight="1" thickBot="1">
      <c r="A94" s="53"/>
      <c r="B94" s="4" t="s">
        <v>169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5">
        <v>1</v>
      </c>
      <c r="P94" s="48">
        <v>1</v>
      </c>
      <c r="Q94" s="8">
        <f t="shared" si="11"/>
        <v>2</v>
      </c>
    </row>
    <row r="95" spans="1:17" s="26" customFormat="1" ht="26.25" customHeight="1" thickBot="1">
      <c r="A95" s="53"/>
      <c r="B95" s="6" t="s">
        <v>49</v>
      </c>
      <c r="C95" s="7">
        <v>0</v>
      </c>
      <c r="D95" s="8">
        <v>0</v>
      </c>
      <c r="E95" s="8">
        <v>0</v>
      </c>
      <c r="F95" s="8">
        <v>0</v>
      </c>
      <c r="G95" s="8">
        <v>0</v>
      </c>
      <c r="H95" s="5">
        <v>1</v>
      </c>
      <c r="I95" s="7">
        <v>0</v>
      </c>
      <c r="J95" s="7">
        <v>0</v>
      </c>
      <c r="K95" s="7">
        <v>0</v>
      </c>
      <c r="L95" s="7">
        <v>0</v>
      </c>
      <c r="M95" s="28">
        <v>1</v>
      </c>
      <c r="N95" s="28">
        <v>4</v>
      </c>
      <c r="O95" s="28">
        <v>1</v>
      </c>
      <c r="P95" s="49">
        <v>1</v>
      </c>
      <c r="Q95" s="8">
        <f t="shared" si="11"/>
        <v>8</v>
      </c>
    </row>
    <row r="96" spans="1:17" s="26" customFormat="1" ht="26.25" customHeight="1" thickBot="1">
      <c r="A96" s="53"/>
      <c r="B96" s="9" t="s">
        <v>154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5">
        <v>2</v>
      </c>
      <c r="O96" s="5">
        <v>1</v>
      </c>
      <c r="P96" s="48">
        <v>2</v>
      </c>
      <c r="Q96" s="8">
        <f t="shared" si="11"/>
        <v>5</v>
      </c>
    </row>
    <row r="97" spans="1:17" s="26" customFormat="1" ht="26.25" customHeight="1" thickBot="1">
      <c r="A97" s="53"/>
      <c r="B97" s="4" t="s">
        <v>163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5">
        <v>3</v>
      </c>
      <c r="O97" s="35">
        <v>0</v>
      </c>
      <c r="P97" s="48">
        <v>1</v>
      </c>
      <c r="Q97" s="8">
        <f t="shared" si="11"/>
        <v>4</v>
      </c>
    </row>
    <row r="98" spans="1:17" s="26" customFormat="1" ht="26.25" customHeight="1" thickBot="1">
      <c r="A98" s="53"/>
      <c r="B98" s="4" t="s">
        <v>178</v>
      </c>
      <c r="C98" s="8">
        <v>0</v>
      </c>
      <c r="D98" s="5">
        <v>5</v>
      </c>
      <c r="E98" s="8">
        <v>0</v>
      </c>
      <c r="F98" s="5">
        <v>1</v>
      </c>
      <c r="G98" s="5">
        <v>17</v>
      </c>
      <c r="H98" s="5">
        <v>21</v>
      </c>
      <c r="I98" s="5">
        <v>5</v>
      </c>
      <c r="J98" s="5">
        <v>7</v>
      </c>
      <c r="K98" s="5">
        <v>3</v>
      </c>
      <c r="L98" s="8">
        <v>0</v>
      </c>
      <c r="M98" s="5">
        <v>1</v>
      </c>
      <c r="N98" s="5">
        <v>6</v>
      </c>
      <c r="O98" s="5">
        <v>3</v>
      </c>
      <c r="P98" s="48">
        <v>8</v>
      </c>
      <c r="Q98" s="8">
        <f t="shared" si="11"/>
        <v>77</v>
      </c>
    </row>
    <row r="99" spans="1:17" ht="26.25" customHeight="1" thickBot="1">
      <c r="A99" s="53"/>
      <c r="B99" s="4" t="s">
        <v>78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5">
        <v>2</v>
      </c>
      <c r="M99" s="5">
        <v>1</v>
      </c>
      <c r="N99" s="8">
        <v>0</v>
      </c>
      <c r="O99" s="8">
        <v>0</v>
      </c>
      <c r="P99" s="48">
        <v>8</v>
      </c>
      <c r="Q99" s="8">
        <f aca="true" t="shared" si="12" ref="Q99:Q124">SUM(C99:P99)</f>
        <v>11</v>
      </c>
    </row>
    <row r="100" spans="1:17" ht="51.75" thickBot="1">
      <c r="A100" s="53"/>
      <c r="B100" s="4" t="s">
        <v>155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5">
        <v>1</v>
      </c>
      <c r="L100" s="5">
        <v>1</v>
      </c>
      <c r="M100" s="8">
        <v>0</v>
      </c>
      <c r="N100" s="5">
        <v>3</v>
      </c>
      <c r="O100" s="5">
        <v>1</v>
      </c>
      <c r="P100" s="48">
        <v>1</v>
      </c>
      <c r="Q100" s="8">
        <f t="shared" si="12"/>
        <v>7</v>
      </c>
    </row>
    <row r="101" spans="1:17" ht="26.25" customHeight="1" thickBot="1">
      <c r="A101" s="53"/>
      <c r="B101" s="4" t="s">
        <v>134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5">
        <v>5</v>
      </c>
      <c r="O101" s="5">
        <v>8</v>
      </c>
      <c r="P101" s="48">
        <v>3</v>
      </c>
      <c r="Q101" s="8">
        <f t="shared" si="12"/>
        <v>16</v>
      </c>
    </row>
    <row r="102" spans="1:17" ht="26.25" customHeight="1" thickBot="1">
      <c r="A102" s="53"/>
      <c r="B102" s="9" t="s">
        <v>88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5">
        <v>1</v>
      </c>
      <c r="N102" s="5">
        <v>0</v>
      </c>
      <c r="O102" s="8">
        <v>0</v>
      </c>
      <c r="P102" s="8">
        <v>0</v>
      </c>
      <c r="Q102" s="8">
        <f t="shared" si="12"/>
        <v>1</v>
      </c>
    </row>
    <row r="103" spans="1:17" ht="42" customHeight="1" thickBot="1">
      <c r="A103" s="53"/>
      <c r="B103" s="27" t="s">
        <v>90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5">
        <v>2</v>
      </c>
      <c r="N103" s="8">
        <v>0</v>
      </c>
      <c r="O103" s="8">
        <v>0</v>
      </c>
      <c r="P103" s="48">
        <v>106</v>
      </c>
      <c r="Q103" s="8">
        <f t="shared" si="12"/>
        <v>108</v>
      </c>
    </row>
    <row r="104" spans="1:17" ht="26.25" customHeight="1" thickBot="1">
      <c r="A104" s="53"/>
      <c r="B104" s="4" t="s">
        <v>10</v>
      </c>
      <c r="C104" s="8">
        <v>0</v>
      </c>
      <c r="D104" s="8">
        <v>0</v>
      </c>
      <c r="E104" s="8">
        <v>0</v>
      </c>
      <c r="F104" s="8">
        <v>0</v>
      </c>
      <c r="G104" s="5">
        <v>1</v>
      </c>
      <c r="H104" s="8">
        <v>0</v>
      </c>
      <c r="I104" s="8">
        <v>0</v>
      </c>
      <c r="J104" s="8">
        <v>0</v>
      </c>
      <c r="K104" s="8">
        <v>0</v>
      </c>
      <c r="L104" s="5">
        <v>2</v>
      </c>
      <c r="M104" s="5">
        <v>14</v>
      </c>
      <c r="N104" s="8">
        <v>0</v>
      </c>
      <c r="O104" s="5">
        <v>1</v>
      </c>
      <c r="P104" s="48">
        <v>3</v>
      </c>
      <c r="Q104" s="8">
        <f t="shared" si="12"/>
        <v>21</v>
      </c>
    </row>
    <row r="105" spans="1:17" ht="26.25" customHeight="1" thickBot="1">
      <c r="A105" s="53"/>
      <c r="B105" s="4" t="s">
        <v>93</v>
      </c>
      <c r="C105" s="8">
        <v>0</v>
      </c>
      <c r="D105" s="8">
        <v>0</v>
      </c>
      <c r="E105" s="8">
        <v>0</v>
      </c>
      <c r="F105" s="8">
        <v>0</v>
      </c>
      <c r="G105" s="5">
        <v>1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5">
        <v>1</v>
      </c>
      <c r="N105" s="5">
        <v>3</v>
      </c>
      <c r="O105" s="8">
        <v>0</v>
      </c>
      <c r="P105" s="48">
        <v>1</v>
      </c>
      <c r="Q105" s="8">
        <f t="shared" si="12"/>
        <v>6</v>
      </c>
    </row>
    <row r="106" spans="1:17" ht="26.25" customHeight="1" thickBot="1">
      <c r="A106" s="53"/>
      <c r="B106" s="9" t="s">
        <v>156</v>
      </c>
      <c r="C106" s="8">
        <v>0</v>
      </c>
      <c r="D106" s="8">
        <v>0</v>
      </c>
      <c r="E106" s="8">
        <v>0</v>
      </c>
      <c r="F106" s="5">
        <v>1</v>
      </c>
      <c r="G106" s="5">
        <v>2</v>
      </c>
      <c r="H106" s="5">
        <v>3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f t="shared" si="12"/>
        <v>6</v>
      </c>
    </row>
    <row r="107" spans="1:17" ht="45" customHeight="1" thickBot="1">
      <c r="A107" s="53"/>
      <c r="B107" s="4" t="s">
        <v>75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5">
        <v>1</v>
      </c>
      <c r="M107" s="5">
        <v>6</v>
      </c>
      <c r="N107" s="5">
        <v>2</v>
      </c>
      <c r="O107" s="8">
        <v>0</v>
      </c>
      <c r="P107" s="48">
        <v>1</v>
      </c>
      <c r="Q107" s="8">
        <f t="shared" si="12"/>
        <v>10</v>
      </c>
    </row>
    <row r="108" spans="1:17" ht="49.5" customHeight="1" thickBot="1">
      <c r="A108" s="53"/>
      <c r="B108" s="4" t="s">
        <v>41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5">
        <v>2</v>
      </c>
      <c r="I108" s="8">
        <v>0</v>
      </c>
      <c r="J108" s="8">
        <v>0</v>
      </c>
      <c r="K108" s="8">
        <v>0</v>
      </c>
      <c r="L108" s="8">
        <v>0</v>
      </c>
      <c r="M108" s="5">
        <v>5</v>
      </c>
      <c r="N108" s="5">
        <v>5</v>
      </c>
      <c r="O108" s="5">
        <v>1</v>
      </c>
      <c r="P108" s="48">
        <v>1</v>
      </c>
      <c r="Q108" s="8">
        <f t="shared" si="12"/>
        <v>14</v>
      </c>
    </row>
    <row r="109" spans="1:17" ht="49.5" customHeight="1" thickBot="1">
      <c r="A109" s="53"/>
      <c r="B109" s="4" t="s">
        <v>189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5">
        <v>2</v>
      </c>
      <c r="I109" s="8">
        <v>0</v>
      </c>
      <c r="J109" s="8">
        <v>0</v>
      </c>
      <c r="K109" s="5">
        <v>1</v>
      </c>
      <c r="L109" s="5">
        <v>2</v>
      </c>
      <c r="M109" s="8">
        <v>0</v>
      </c>
      <c r="N109" s="5">
        <v>4</v>
      </c>
      <c r="O109" s="5">
        <v>1</v>
      </c>
      <c r="P109" s="48">
        <v>1</v>
      </c>
      <c r="Q109" s="8">
        <f>SUM(C109:P109)</f>
        <v>11</v>
      </c>
    </row>
    <row r="110" spans="1:17" ht="49.5" customHeight="1" thickBot="1">
      <c r="A110" s="53"/>
      <c r="B110" s="4" t="s">
        <v>214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5">
        <v>0</v>
      </c>
      <c r="I110" s="8">
        <v>0</v>
      </c>
      <c r="J110" s="8">
        <v>0</v>
      </c>
      <c r="K110" s="5">
        <v>0</v>
      </c>
      <c r="L110" s="5">
        <v>0</v>
      </c>
      <c r="M110" s="8">
        <v>0</v>
      </c>
      <c r="N110" s="5">
        <v>0</v>
      </c>
      <c r="O110" s="5">
        <v>0</v>
      </c>
      <c r="P110" s="48">
        <v>1</v>
      </c>
      <c r="Q110" s="8">
        <f>SUM(C110:P110)</f>
        <v>1</v>
      </c>
    </row>
    <row r="111" spans="1:17" ht="26.25" customHeight="1" thickBot="1">
      <c r="A111" s="53"/>
      <c r="B111" s="4" t="s">
        <v>89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5">
        <v>1</v>
      </c>
      <c r="N111" s="8">
        <v>0</v>
      </c>
      <c r="O111" s="5">
        <v>1</v>
      </c>
      <c r="P111" s="48">
        <v>1</v>
      </c>
      <c r="Q111" s="8">
        <f t="shared" si="12"/>
        <v>3</v>
      </c>
    </row>
    <row r="112" spans="1:17" ht="38.25" customHeight="1" thickBot="1">
      <c r="A112" s="53"/>
      <c r="B112" s="4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5">
        <v>1</v>
      </c>
      <c r="I112" s="8">
        <v>0</v>
      </c>
      <c r="J112" s="8">
        <v>0</v>
      </c>
      <c r="K112" s="8">
        <v>0</v>
      </c>
      <c r="L112" s="8">
        <v>0</v>
      </c>
      <c r="M112" s="5">
        <v>1</v>
      </c>
      <c r="N112" s="8">
        <v>0</v>
      </c>
      <c r="O112" s="5">
        <v>1</v>
      </c>
      <c r="P112" s="48">
        <v>1</v>
      </c>
      <c r="Q112" s="8">
        <f t="shared" si="12"/>
        <v>4</v>
      </c>
    </row>
    <row r="113" spans="1:17" ht="49.5" customHeight="1" thickBot="1">
      <c r="A113" s="53"/>
      <c r="B113" s="4" t="s">
        <v>213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5">
        <v>1</v>
      </c>
      <c r="I113" s="8">
        <v>0</v>
      </c>
      <c r="J113" s="5">
        <v>2</v>
      </c>
      <c r="K113" s="5">
        <v>2</v>
      </c>
      <c r="L113" s="5">
        <v>2</v>
      </c>
      <c r="M113" s="8">
        <v>0</v>
      </c>
      <c r="N113" s="8">
        <v>0</v>
      </c>
      <c r="O113" s="5">
        <v>1</v>
      </c>
      <c r="P113" s="48">
        <v>1</v>
      </c>
      <c r="Q113" s="8">
        <f t="shared" si="12"/>
        <v>9</v>
      </c>
    </row>
    <row r="114" spans="1:17" ht="26.25" customHeight="1" thickBot="1">
      <c r="A114" s="53"/>
      <c r="B114" s="9" t="s">
        <v>16</v>
      </c>
      <c r="C114" s="8">
        <v>0</v>
      </c>
      <c r="D114" s="8">
        <v>0</v>
      </c>
      <c r="E114" s="8">
        <v>0</v>
      </c>
      <c r="F114" s="5">
        <v>1</v>
      </c>
      <c r="G114" s="5">
        <v>1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5">
        <v>5</v>
      </c>
      <c r="O114" s="5">
        <v>1</v>
      </c>
      <c r="P114" s="8">
        <v>0</v>
      </c>
      <c r="Q114" s="8">
        <f>SUM(C114:P114)</f>
        <v>8</v>
      </c>
    </row>
    <row r="115" spans="1:17" ht="26.25" customHeight="1" thickBot="1">
      <c r="A115" s="53"/>
      <c r="B115" s="4" t="s">
        <v>45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5">
        <v>1</v>
      </c>
      <c r="I115" s="5">
        <v>1</v>
      </c>
      <c r="J115" s="8">
        <v>0</v>
      </c>
      <c r="K115" s="8">
        <v>0</v>
      </c>
      <c r="L115" s="5">
        <v>1</v>
      </c>
      <c r="M115" s="8">
        <v>0</v>
      </c>
      <c r="N115" s="8">
        <v>0</v>
      </c>
      <c r="O115" s="8">
        <v>0</v>
      </c>
      <c r="P115" s="48">
        <v>1</v>
      </c>
      <c r="Q115" s="8">
        <f t="shared" si="12"/>
        <v>4</v>
      </c>
    </row>
    <row r="116" spans="1:17" ht="26.25" customHeight="1" thickBot="1">
      <c r="A116" s="53"/>
      <c r="B116" s="9" t="s">
        <v>91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5">
        <v>1</v>
      </c>
      <c r="N116" s="5">
        <v>2</v>
      </c>
      <c r="O116" s="5">
        <v>6</v>
      </c>
      <c r="P116" s="48">
        <v>2</v>
      </c>
      <c r="Q116" s="8">
        <f>SUM(C116:P116)</f>
        <v>11</v>
      </c>
    </row>
    <row r="117" spans="1:17" ht="26.25" customHeight="1" thickBot="1">
      <c r="A117" s="53"/>
      <c r="B117" s="9" t="s">
        <v>52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5">
        <v>8</v>
      </c>
      <c r="J117" s="5">
        <v>1</v>
      </c>
      <c r="K117" s="8">
        <v>0</v>
      </c>
      <c r="L117" s="8">
        <v>0</v>
      </c>
      <c r="M117" s="5">
        <v>1</v>
      </c>
      <c r="N117" s="5">
        <v>0</v>
      </c>
      <c r="O117" s="5">
        <v>1</v>
      </c>
      <c r="P117" s="48">
        <v>1</v>
      </c>
      <c r="Q117" s="8">
        <f>SUM(C117:P117)</f>
        <v>12</v>
      </c>
    </row>
    <row r="118" spans="1:17" ht="26.25" customHeight="1" thickBot="1">
      <c r="A118" s="53"/>
      <c r="B118" s="9" t="s">
        <v>51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5">
        <v>1</v>
      </c>
      <c r="I118" s="8">
        <v>0</v>
      </c>
      <c r="J118" s="8">
        <v>0</v>
      </c>
      <c r="K118" s="8">
        <v>0</v>
      </c>
      <c r="L118" s="8">
        <v>0</v>
      </c>
      <c r="M118" s="5">
        <v>3</v>
      </c>
      <c r="N118" s="5">
        <v>1</v>
      </c>
      <c r="O118" s="8">
        <v>0</v>
      </c>
      <c r="P118" s="48">
        <v>1</v>
      </c>
      <c r="Q118" s="8">
        <f>SUM(C118:P118)</f>
        <v>6</v>
      </c>
    </row>
    <row r="119" spans="1:17" ht="26.25" customHeight="1" thickBot="1">
      <c r="A119" s="53"/>
      <c r="B119" s="4" t="s">
        <v>12</v>
      </c>
      <c r="C119" s="8">
        <v>0</v>
      </c>
      <c r="D119" s="8">
        <v>0</v>
      </c>
      <c r="E119" s="8">
        <v>0</v>
      </c>
      <c r="F119" s="8">
        <v>0</v>
      </c>
      <c r="G119" s="5">
        <v>1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5">
        <v>1</v>
      </c>
      <c r="N119" s="5">
        <v>3</v>
      </c>
      <c r="O119" s="8">
        <v>0</v>
      </c>
      <c r="P119" s="48">
        <v>2</v>
      </c>
      <c r="Q119" s="8">
        <f t="shared" si="12"/>
        <v>7</v>
      </c>
    </row>
    <row r="120" spans="1:17" ht="26.25" customHeight="1" thickBot="1">
      <c r="A120" s="53"/>
      <c r="B120" s="4" t="s">
        <v>192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48">
        <v>2</v>
      </c>
      <c r="Q120" s="8">
        <f t="shared" si="12"/>
        <v>2</v>
      </c>
    </row>
    <row r="121" spans="1:17" ht="26.25" customHeight="1" thickBot="1">
      <c r="A121" s="53"/>
      <c r="B121" s="4" t="s">
        <v>135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5">
        <v>2</v>
      </c>
      <c r="O121" s="8">
        <v>0</v>
      </c>
      <c r="P121" s="48">
        <v>3</v>
      </c>
      <c r="Q121" s="8">
        <f t="shared" si="12"/>
        <v>5</v>
      </c>
    </row>
    <row r="122" spans="1:17" ht="26.25" customHeight="1" thickBot="1">
      <c r="A122" s="53"/>
      <c r="B122" s="4" t="s">
        <v>38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5">
        <v>3</v>
      </c>
      <c r="I122" s="5">
        <v>1</v>
      </c>
      <c r="J122" s="8">
        <v>0</v>
      </c>
      <c r="K122" s="8">
        <v>0</v>
      </c>
      <c r="L122" s="5">
        <v>1</v>
      </c>
      <c r="M122" s="8">
        <v>0</v>
      </c>
      <c r="N122" s="5">
        <v>3</v>
      </c>
      <c r="O122" s="5">
        <v>1</v>
      </c>
      <c r="P122" s="8">
        <v>0</v>
      </c>
      <c r="Q122" s="8">
        <f t="shared" si="12"/>
        <v>9</v>
      </c>
    </row>
    <row r="123" spans="1:17" ht="26.25" customHeight="1" thickBot="1">
      <c r="A123" s="53"/>
      <c r="B123" s="9" t="s">
        <v>79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5">
        <v>1</v>
      </c>
      <c r="M123" s="8">
        <v>0</v>
      </c>
      <c r="N123" s="8">
        <v>0</v>
      </c>
      <c r="O123" s="8">
        <v>0</v>
      </c>
      <c r="P123" s="48">
        <v>1</v>
      </c>
      <c r="Q123" s="8">
        <f t="shared" si="12"/>
        <v>2</v>
      </c>
    </row>
    <row r="124" spans="1:17" ht="26.25" customHeight="1" thickBot="1">
      <c r="A124" s="53"/>
      <c r="B124" s="9" t="s">
        <v>193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5">
        <v>0</v>
      </c>
      <c r="M124" s="8">
        <v>0</v>
      </c>
      <c r="N124" s="8">
        <v>0</v>
      </c>
      <c r="O124" s="8">
        <v>0</v>
      </c>
      <c r="P124" s="48">
        <v>1</v>
      </c>
      <c r="Q124" s="8">
        <f t="shared" si="12"/>
        <v>1</v>
      </c>
    </row>
    <row r="125" spans="1:17" ht="26.25" customHeight="1" thickBot="1">
      <c r="A125" s="53"/>
      <c r="B125" s="9" t="s">
        <v>97</v>
      </c>
      <c r="C125" s="5">
        <v>0</v>
      </c>
      <c r="D125" s="8">
        <v>0</v>
      </c>
      <c r="E125" s="8">
        <v>0</v>
      </c>
      <c r="F125" s="8">
        <v>0</v>
      </c>
      <c r="G125" s="5">
        <v>2</v>
      </c>
      <c r="H125" s="5">
        <v>1</v>
      </c>
      <c r="I125" s="8">
        <v>0</v>
      </c>
      <c r="J125" s="5">
        <v>1</v>
      </c>
      <c r="K125" s="8">
        <v>0</v>
      </c>
      <c r="L125" s="5">
        <v>3</v>
      </c>
      <c r="M125" s="5">
        <v>3</v>
      </c>
      <c r="N125" s="5">
        <v>3</v>
      </c>
      <c r="O125" s="5">
        <v>6</v>
      </c>
      <c r="P125" s="48">
        <v>2</v>
      </c>
      <c r="Q125" s="8">
        <f>SUM(C125:P125)</f>
        <v>21</v>
      </c>
    </row>
    <row r="126" spans="1:17" s="26" customFormat="1" ht="26.25" customHeight="1" thickBot="1">
      <c r="A126" s="54"/>
      <c r="B126" s="30" t="s">
        <v>204</v>
      </c>
      <c r="C126" s="31">
        <f aca="true" t="shared" si="13" ref="C126:Q126">SUM(C92:C125)</f>
        <v>0</v>
      </c>
      <c r="D126" s="31">
        <f t="shared" si="13"/>
        <v>5</v>
      </c>
      <c r="E126" s="31">
        <f t="shared" si="13"/>
        <v>0</v>
      </c>
      <c r="F126" s="31">
        <f t="shared" si="13"/>
        <v>3</v>
      </c>
      <c r="G126" s="31">
        <f t="shared" si="13"/>
        <v>25</v>
      </c>
      <c r="H126" s="31">
        <f t="shared" si="13"/>
        <v>37</v>
      </c>
      <c r="I126" s="31">
        <f t="shared" si="13"/>
        <v>25</v>
      </c>
      <c r="J126" s="31">
        <f t="shared" si="13"/>
        <v>18</v>
      </c>
      <c r="K126" s="31">
        <f t="shared" si="13"/>
        <v>9</v>
      </c>
      <c r="L126" s="31">
        <f t="shared" si="13"/>
        <v>19</v>
      </c>
      <c r="M126" s="31">
        <f t="shared" si="13"/>
        <v>44</v>
      </c>
      <c r="N126" s="31">
        <f t="shared" si="13"/>
        <v>67</v>
      </c>
      <c r="O126" s="31">
        <f t="shared" si="13"/>
        <v>46</v>
      </c>
      <c r="P126" s="31">
        <f t="shared" si="13"/>
        <v>210</v>
      </c>
      <c r="Q126" s="31">
        <f t="shared" si="13"/>
        <v>508</v>
      </c>
    </row>
    <row r="127" spans="1:17" ht="26.25" customHeight="1" thickBot="1">
      <c r="A127" s="52" t="s">
        <v>125</v>
      </c>
      <c r="B127" s="9" t="s">
        <v>95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5">
        <v>2</v>
      </c>
      <c r="N127" s="5">
        <v>2</v>
      </c>
      <c r="O127" s="5">
        <v>4</v>
      </c>
      <c r="P127" s="48">
        <v>2</v>
      </c>
      <c r="Q127" s="8">
        <f aca="true" t="shared" si="14" ref="Q127:Q132">SUM(C127:P127)</f>
        <v>10</v>
      </c>
    </row>
    <row r="128" spans="1:17" ht="26.25" customHeight="1" thickBot="1">
      <c r="A128" s="53"/>
      <c r="B128" s="9" t="s">
        <v>86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5">
        <v>1</v>
      </c>
      <c r="N128" s="5">
        <v>1</v>
      </c>
      <c r="O128" s="5">
        <v>1</v>
      </c>
      <c r="P128" s="8">
        <v>0</v>
      </c>
      <c r="Q128" s="8">
        <f t="shared" si="14"/>
        <v>3</v>
      </c>
    </row>
    <row r="129" spans="1:17" ht="26.25" customHeight="1" thickBot="1">
      <c r="A129" s="53"/>
      <c r="B129" s="9" t="s">
        <v>171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5">
        <v>0</v>
      </c>
      <c r="N129" s="5">
        <v>0</v>
      </c>
      <c r="O129" s="5">
        <v>1</v>
      </c>
      <c r="P129" s="8">
        <v>0</v>
      </c>
      <c r="Q129" s="8">
        <f t="shared" si="14"/>
        <v>1</v>
      </c>
    </row>
    <row r="130" spans="1:17" ht="26.25" customHeight="1" thickBot="1">
      <c r="A130" s="53"/>
      <c r="B130" s="9" t="s">
        <v>124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5">
        <v>1</v>
      </c>
      <c r="O130" s="8">
        <v>0</v>
      </c>
      <c r="P130" s="8">
        <v>0</v>
      </c>
      <c r="Q130" s="8">
        <f t="shared" si="14"/>
        <v>1</v>
      </c>
    </row>
    <row r="131" spans="1:17" ht="29.25" customHeight="1" thickBot="1">
      <c r="A131" s="53"/>
      <c r="B131" s="9" t="s">
        <v>185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5">
        <v>1</v>
      </c>
      <c r="O131" s="8">
        <v>0</v>
      </c>
      <c r="P131" s="8">
        <v>0</v>
      </c>
      <c r="Q131" s="8">
        <f t="shared" si="14"/>
        <v>1</v>
      </c>
    </row>
    <row r="132" spans="1:17" ht="39" thickBot="1">
      <c r="A132" s="53"/>
      <c r="B132" s="9" t="s">
        <v>153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5">
        <v>2</v>
      </c>
      <c r="O132" s="5">
        <v>1</v>
      </c>
      <c r="P132" s="8">
        <v>0</v>
      </c>
      <c r="Q132" s="8">
        <f t="shared" si="14"/>
        <v>3</v>
      </c>
    </row>
    <row r="133" spans="1:17" s="26" customFormat="1" ht="26.25" customHeight="1" thickBot="1">
      <c r="A133" s="54"/>
      <c r="B133" s="30" t="s">
        <v>205</v>
      </c>
      <c r="C133" s="31">
        <f aca="true" t="shared" si="15" ref="C133:L133">SUM(C127:C132)</f>
        <v>0</v>
      </c>
      <c r="D133" s="31">
        <f t="shared" si="15"/>
        <v>0</v>
      </c>
      <c r="E133" s="31">
        <f t="shared" si="15"/>
        <v>0</v>
      </c>
      <c r="F133" s="31">
        <f t="shared" si="15"/>
        <v>0</v>
      </c>
      <c r="G133" s="31">
        <f t="shared" si="15"/>
        <v>0</v>
      </c>
      <c r="H133" s="31">
        <f t="shared" si="15"/>
        <v>0</v>
      </c>
      <c r="I133" s="31">
        <f t="shared" si="15"/>
        <v>0</v>
      </c>
      <c r="J133" s="31">
        <f t="shared" si="15"/>
        <v>0</v>
      </c>
      <c r="K133" s="31">
        <f t="shared" si="15"/>
        <v>0</v>
      </c>
      <c r="L133" s="31">
        <f t="shared" si="15"/>
        <v>0</v>
      </c>
      <c r="M133" s="31">
        <f>SUM(M127:M132)</f>
        <v>3</v>
      </c>
      <c r="N133" s="31">
        <f>SUM(N127:N132)</f>
        <v>7</v>
      </c>
      <c r="O133" s="31">
        <f>SUM(O127:O132)</f>
        <v>7</v>
      </c>
      <c r="P133" s="31">
        <f>SUM(P127:P132)</f>
        <v>2</v>
      </c>
      <c r="Q133" s="31">
        <f>SUM(Q127:Q132)</f>
        <v>19</v>
      </c>
    </row>
    <row r="134" spans="1:17" ht="26.25" customHeight="1" thickBot="1">
      <c r="A134" s="52" t="s">
        <v>127</v>
      </c>
      <c r="B134" s="4" t="s">
        <v>73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5">
        <v>2</v>
      </c>
      <c r="L134" s="5">
        <v>2</v>
      </c>
      <c r="M134" s="8">
        <v>0</v>
      </c>
      <c r="N134" s="5">
        <v>2</v>
      </c>
      <c r="O134" s="8">
        <v>0</v>
      </c>
      <c r="P134" s="8">
        <v>0</v>
      </c>
      <c r="Q134" s="22">
        <f aca="true" t="shared" si="16" ref="Q134:Q167">SUM(C134:P134)</f>
        <v>6</v>
      </c>
    </row>
    <row r="135" spans="1:17" ht="26.25" customHeight="1" thickBot="1">
      <c r="A135" s="53"/>
      <c r="B135" s="4" t="s">
        <v>14</v>
      </c>
      <c r="C135" s="5">
        <v>3</v>
      </c>
      <c r="D135" s="5">
        <v>1</v>
      </c>
      <c r="E135" s="5">
        <v>1</v>
      </c>
      <c r="F135" s="8">
        <v>0</v>
      </c>
      <c r="G135" s="5">
        <v>16</v>
      </c>
      <c r="H135" s="5">
        <v>2</v>
      </c>
      <c r="I135" s="8">
        <v>0</v>
      </c>
      <c r="J135" s="5">
        <v>1</v>
      </c>
      <c r="K135" s="8">
        <v>0</v>
      </c>
      <c r="L135" s="5">
        <v>5</v>
      </c>
      <c r="M135" s="5">
        <v>13</v>
      </c>
      <c r="N135" s="5">
        <v>2</v>
      </c>
      <c r="O135" s="5">
        <v>10</v>
      </c>
      <c r="P135" s="48">
        <v>13</v>
      </c>
      <c r="Q135" s="22">
        <f t="shared" si="16"/>
        <v>67</v>
      </c>
    </row>
    <row r="136" spans="1:17" ht="26.25" customHeight="1" thickBot="1">
      <c r="A136" s="53"/>
      <c r="B136" s="4" t="s">
        <v>136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5">
        <v>1</v>
      </c>
      <c r="O136" s="8">
        <v>0</v>
      </c>
      <c r="P136" s="8">
        <v>0</v>
      </c>
      <c r="Q136" s="22">
        <f t="shared" si="16"/>
        <v>1</v>
      </c>
    </row>
    <row r="137" spans="1:17" ht="26.25" customHeight="1" thickBot="1">
      <c r="A137" s="53"/>
      <c r="B137" s="4" t="s">
        <v>111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5">
        <v>3</v>
      </c>
      <c r="O137" s="5">
        <v>1</v>
      </c>
      <c r="P137" s="8">
        <v>0</v>
      </c>
      <c r="Q137" s="22">
        <f t="shared" si="16"/>
        <v>4</v>
      </c>
    </row>
    <row r="138" spans="1:17" ht="26.25" customHeight="1" thickBot="1">
      <c r="A138" s="53"/>
      <c r="B138" s="4" t="s">
        <v>112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5">
        <v>1</v>
      </c>
      <c r="O138" s="8">
        <v>0</v>
      </c>
      <c r="P138" s="8">
        <v>0</v>
      </c>
      <c r="Q138" s="22">
        <f t="shared" si="16"/>
        <v>1</v>
      </c>
    </row>
    <row r="139" spans="1:17" ht="26.25" customHeight="1" thickBot="1">
      <c r="A139" s="53"/>
      <c r="B139" s="4" t="s">
        <v>113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5">
        <v>1</v>
      </c>
      <c r="O139" s="8">
        <v>0</v>
      </c>
      <c r="P139" s="8">
        <v>0</v>
      </c>
      <c r="Q139" s="22">
        <f t="shared" si="16"/>
        <v>1</v>
      </c>
    </row>
    <row r="140" spans="1:17" ht="26.25" customHeight="1" thickBot="1">
      <c r="A140" s="53"/>
      <c r="B140" s="4" t="s">
        <v>114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5">
        <v>1</v>
      </c>
      <c r="O140" s="8">
        <v>0</v>
      </c>
      <c r="P140" s="8">
        <v>0</v>
      </c>
      <c r="Q140" s="22">
        <f t="shared" si="16"/>
        <v>1</v>
      </c>
    </row>
    <row r="141" spans="1:17" ht="26.25" customHeight="1" thickBot="1">
      <c r="A141" s="53"/>
      <c r="B141" s="4" t="s">
        <v>115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5">
        <v>1</v>
      </c>
      <c r="O141" s="8">
        <v>0</v>
      </c>
      <c r="P141" s="8">
        <v>0</v>
      </c>
      <c r="Q141" s="22">
        <f t="shared" si="16"/>
        <v>1</v>
      </c>
    </row>
    <row r="142" spans="1:17" ht="26.25" customHeight="1" thickBot="1">
      <c r="A142" s="53"/>
      <c r="B142" s="4" t="s">
        <v>137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5">
        <v>1</v>
      </c>
      <c r="O142" s="8">
        <v>0</v>
      </c>
      <c r="P142" s="8">
        <v>0</v>
      </c>
      <c r="Q142" s="22">
        <f t="shared" si="16"/>
        <v>1</v>
      </c>
    </row>
    <row r="143" spans="1:17" ht="26.25" customHeight="1" thickBot="1">
      <c r="A143" s="53"/>
      <c r="B143" s="4" t="s">
        <v>116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5">
        <v>1</v>
      </c>
      <c r="O143" s="8">
        <v>0</v>
      </c>
      <c r="P143" s="8">
        <v>0</v>
      </c>
      <c r="Q143" s="22">
        <f t="shared" si="16"/>
        <v>1</v>
      </c>
    </row>
    <row r="144" spans="1:17" ht="26.25" customHeight="1" thickBot="1">
      <c r="A144" s="53"/>
      <c r="B144" s="4" t="s">
        <v>117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5">
        <v>1</v>
      </c>
      <c r="O144" s="8">
        <v>0</v>
      </c>
      <c r="P144" s="8">
        <v>0</v>
      </c>
      <c r="Q144" s="22">
        <f t="shared" si="16"/>
        <v>1</v>
      </c>
    </row>
    <row r="145" spans="1:17" ht="26.25" customHeight="1" thickBot="1">
      <c r="A145" s="53"/>
      <c r="B145" s="4" t="s">
        <v>138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5">
        <v>1</v>
      </c>
      <c r="O145" s="8">
        <v>0</v>
      </c>
      <c r="P145" s="8">
        <v>0</v>
      </c>
      <c r="Q145" s="22">
        <f t="shared" si="16"/>
        <v>1</v>
      </c>
    </row>
    <row r="146" spans="1:17" ht="26.25" customHeight="1" thickBot="1">
      <c r="A146" s="53"/>
      <c r="B146" s="4" t="s">
        <v>139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5">
        <v>1</v>
      </c>
      <c r="O146" s="8">
        <v>0</v>
      </c>
      <c r="P146" s="8">
        <v>0</v>
      </c>
      <c r="Q146" s="22">
        <f t="shared" si="16"/>
        <v>1</v>
      </c>
    </row>
    <row r="147" spans="1:17" ht="26.25" customHeight="1" thickBot="1">
      <c r="A147" s="53"/>
      <c r="B147" s="4" t="s">
        <v>140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5">
        <v>1</v>
      </c>
      <c r="O147" s="8">
        <v>0</v>
      </c>
      <c r="P147" s="8">
        <v>0</v>
      </c>
      <c r="Q147" s="22">
        <f t="shared" si="16"/>
        <v>1</v>
      </c>
    </row>
    <row r="148" spans="1:17" ht="26.25" customHeight="1" thickBot="1">
      <c r="A148" s="53"/>
      <c r="B148" s="4" t="s">
        <v>118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5">
        <v>1</v>
      </c>
      <c r="O148" s="5">
        <v>1</v>
      </c>
      <c r="P148" s="8">
        <v>0</v>
      </c>
      <c r="Q148" s="22">
        <f t="shared" si="16"/>
        <v>2</v>
      </c>
    </row>
    <row r="149" spans="1:17" ht="26.25" customHeight="1" thickBot="1">
      <c r="A149" s="53"/>
      <c r="B149" s="9" t="s">
        <v>85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5">
        <v>1</v>
      </c>
      <c r="N149" s="5">
        <v>2</v>
      </c>
      <c r="O149" s="5">
        <v>1</v>
      </c>
      <c r="P149" s="48">
        <v>1</v>
      </c>
      <c r="Q149" s="22">
        <f t="shared" si="16"/>
        <v>5</v>
      </c>
    </row>
    <row r="150" spans="1:17" ht="26.25" customHeight="1" thickBot="1">
      <c r="A150" s="53"/>
      <c r="B150" s="4" t="s">
        <v>119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5">
        <v>1</v>
      </c>
      <c r="O150" s="8">
        <v>0</v>
      </c>
      <c r="P150" s="8">
        <v>0</v>
      </c>
      <c r="Q150" s="22">
        <f t="shared" si="16"/>
        <v>1</v>
      </c>
    </row>
    <row r="151" spans="1:17" ht="26.25" customHeight="1" thickBot="1">
      <c r="A151" s="53"/>
      <c r="B151" s="4" t="s">
        <v>141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5">
        <v>1</v>
      </c>
      <c r="O151" s="8">
        <v>0</v>
      </c>
      <c r="P151" s="8">
        <v>0</v>
      </c>
      <c r="Q151" s="22">
        <f t="shared" si="16"/>
        <v>1</v>
      </c>
    </row>
    <row r="152" spans="1:17" ht="26.25" customHeight="1" thickBot="1">
      <c r="A152" s="53"/>
      <c r="B152" s="4" t="s">
        <v>142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5">
        <v>1</v>
      </c>
      <c r="O152" s="8">
        <v>0</v>
      </c>
      <c r="P152" s="8">
        <v>0</v>
      </c>
      <c r="Q152" s="22">
        <f t="shared" si="16"/>
        <v>1</v>
      </c>
    </row>
    <row r="153" spans="1:17" ht="26.25" customHeight="1" thickBot="1">
      <c r="A153" s="53"/>
      <c r="B153" s="4" t="s">
        <v>143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5">
        <v>1</v>
      </c>
      <c r="O153" s="8">
        <v>0</v>
      </c>
      <c r="P153" s="8">
        <v>0</v>
      </c>
      <c r="Q153" s="22">
        <f t="shared" si="16"/>
        <v>1</v>
      </c>
    </row>
    <row r="154" spans="1:17" ht="26.25" customHeight="1" thickBot="1">
      <c r="A154" s="53"/>
      <c r="B154" s="4" t="s">
        <v>144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5">
        <v>1</v>
      </c>
      <c r="O154" s="8">
        <v>0</v>
      </c>
      <c r="P154" s="8">
        <v>0</v>
      </c>
      <c r="Q154" s="22">
        <f t="shared" si="16"/>
        <v>1</v>
      </c>
    </row>
    <row r="155" spans="1:17" ht="26.25" customHeight="1" thickBot="1">
      <c r="A155" s="53"/>
      <c r="B155" s="4" t="s">
        <v>120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5">
        <v>3</v>
      </c>
      <c r="O155" s="8">
        <v>0</v>
      </c>
      <c r="P155" s="8">
        <v>0</v>
      </c>
      <c r="Q155" s="22">
        <f t="shared" si="16"/>
        <v>3</v>
      </c>
    </row>
    <row r="156" spans="1:17" ht="26.25" customHeight="1" thickBot="1">
      <c r="A156" s="53"/>
      <c r="B156" s="4" t="s">
        <v>121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5">
        <v>61</v>
      </c>
      <c r="O156" s="5">
        <v>5</v>
      </c>
      <c r="P156" s="48">
        <v>3</v>
      </c>
      <c r="Q156" s="22">
        <f t="shared" si="16"/>
        <v>69</v>
      </c>
    </row>
    <row r="157" spans="1:17" ht="26.25" customHeight="1" thickBot="1">
      <c r="A157" s="53"/>
      <c r="B157" s="4" t="s">
        <v>145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5">
        <v>1</v>
      </c>
      <c r="O157" s="8">
        <v>0</v>
      </c>
      <c r="P157" s="8">
        <v>0</v>
      </c>
      <c r="Q157" s="22">
        <f t="shared" si="16"/>
        <v>1</v>
      </c>
    </row>
    <row r="158" spans="1:17" ht="26.25" customHeight="1" thickBot="1">
      <c r="A158" s="53"/>
      <c r="B158" s="4" t="s">
        <v>146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5">
        <v>1</v>
      </c>
      <c r="O158" s="8">
        <v>0</v>
      </c>
      <c r="P158" s="8">
        <v>0</v>
      </c>
      <c r="Q158" s="22">
        <f t="shared" si="16"/>
        <v>1</v>
      </c>
    </row>
    <row r="159" spans="1:17" ht="26.25" customHeight="1" thickBot="1">
      <c r="A159" s="53"/>
      <c r="B159" s="4" t="s">
        <v>147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5">
        <v>3</v>
      </c>
      <c r="O159" s="8">
        <v>0</v>
      </c>
      <c r="P159" s="8">
        <v>0</v>
      </c>
      <c r="Q159" s="22">
        <f t="shared" si="16"/>
        <v>3</v>
      </c>
    </row>
    <row r="160" spans="1:17" ht="26.25" customHeight="1" thickBot="1">
      <c r="A160" s="53"/>
      <c r="B160" s="4" t="s">
        <v>148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5">
        <v>1</v>
      </c>
      <c r="O160" s="8">
        <v>0</v>
      </c>
      <c r="P160" s="8">
        <v>0</v>
      </c>
      <c r="Q160" s="22">
        <f t="shared" si="16"/>
        <v>1</v>
      </c>
    </row>
    <row r="161" spans="1:17" ht="26.25" customHeight="1" thickBot="1">
      <c r="A161" s="53"/>
      <c r="B161" s="4" t="s">
        <v>122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5">
        <v>1</v>
      </c>
      <c r="O161" s="8">
        <v>0</v>
      </c>
      <c r="P161" s="8">
        <v>0</v>
      </c>
      <c r="Q161" s="22">
        <f t="shared" si="16"/>
        <v>1</v>
      </c>
    </row>
    <row r="162" spans="1:17" ht="26.25" customHeight="1" thickBot="1">
      <c r="A162" s="53"/>
      <c r="B162" s="4" t="s">
        <v>99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5">
        <v>9</v>
      </c>
      <c r="O162" s="5">
        <v>19</v>
      </c>
      <c r="P162" s="48">
        <v>5</v>
      </c>
      <c r="Q162" s="22">
        <f t="shared" si="16"/>
        <v>33</v>
      </c>
    </row>
    <row r="163" spans="1:17" ht="26.25" customHeight="1" thickBot="1">
      <c r="A163" s="53"/>
      <c r="B163" s="4" t="s">
        <v>149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5">
        <v>1</v>
      </c>
      <c r="O163" s="8">
        <v>0</v>
      </c>
      <c r="P163" s="8">
        <v>0</v>
      </c>
      <c r="Q163" s="22">
        <f t="shared" si="16"/>
        <v>1</v>
      </c>
    </row>
    <row r="164" spans="1:17" ht="26.25" customHeight="1" thickBot="1">
      <c r="A164" s="53"/>
      <c r="B164" s="4" t="s">
        <v>81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5">
        <v>1</v>
      </c>
      <c r="M164" s="5">
        <v>1</v>
      </c>
      <c r="N164" s="5">
        <v>1</v>
      </c>
      <c r="O164" s="5">
        <v>7</v>
      </c>
      <c r="P164" s="48">
        <v>13</v>
      </c>
      <c r="Q164" s="22">
        <f t="shared" si="16"/>
        <v>23</v>
      </c>
    </row>
    <row r="165" spans="1:17" ht="26.25" customHeight="1" thickBot="1">
      <c r="A165" s="53"/>
      <c r="B165" s="4" t="s">
        <v>150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5">
        <v>1</v>
      </c>
      <c r="O165" s="5">
        <v>1</v>
      </c>
      <c r="P165" s="8">
        <v>0</v>
      </c>
      <c r="Q165" s="22">
        <f t="shared" si="16"/>
        <v>2</v>
      </c>
    </row>
    <row r="166" spans="1:17" ht="26.25" customHeight="1" thickBot="1">
      <c r="A166" s="53"/>
      <c r="B166" s="4" t="s">
        <v>151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5">
        <v>1</v>
      </c>
      <c r="O166" s="8">
        <v>0</v>
      </c>
      <c r="P166" s="8">
        <v>0</v>
      </c>
      <c r="Q166" s="22">
        <f t="shared" si="16"/>
        <v>1</v>
      </c>
    </row>
    <row r="167" spans="1:17" ht="26.25" customHeight="1" thickBot="1">
      <c r="A167" s="53"/>
      <c r="B167" s="4" t="s">
        <v>152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5">
        <v>1</v>
      </c>
      <c r="O167" s="8">
        <v>0</v>
      </c>
      <c r="P167" s="8">
        <v>0</v>
      </c>
      <c r="Q167" s="22">
        <f t="shared" si="16"/>
        <v>1</v>
      </c>
    </row>
    <row r="168" spans="1:17" s="26" customFormat="1" ht="48" customHeight="1" thickBot="1">
      <c r="A168" s="54"/>
      <c r="B168" s="30" t="s">
        <v>206</v>
      </c>
      <c r="C168" s="31">
        <f aca="true" t="shared" si="17" ref="C168:N168">SUM(C134:C167)</f>
        <v>3</v>
      </c>
      <c r="D168" s="31">
        <f t="shared" si="17"/>
        <v>1</v>
      </c>
      <c r="E168" s="31">
        <f t="shared" si="17"/>
        <v>1</v>
      </c>
      <c r="F168" s="31">
        <f t="shared" si="17"/>
        <v>0</v>
      </c>
      <c r="G168" s="31">
        <f t="shared" si="17"/>
        <v>16</v>
      </c>
      <c r="H168" s="31">
        <f t="shared" si="17"/>
        <v>2</v>
      </c>
      <c r="I168" s="31">
        <f t="shared" si="17"/>
        <v>0</v>
      </c>
      <c r="J168" s="31">
        <f t="shared" si="17"/>
        <v>1</v>
      </c>
      <c r="K168" s="31">
        <f t="shared" si="17"/>
        <v>2</v>
      </c>
      <c r="L168" s="31">
        <f t="shared" si="17"/>
        <v>8</v>
      </c>
      <c r="M168" s="31">
        <f t="shared" si="17"/>
        <v>15</v>
      </c>
      <c r="N168" s="31">
        <f t="shared" si="17"/>
        <v>111</v>
      </c>
      <c r="O168" s="31">
        <f>SUM(O134:O167)</f>
        <v>45</v>
      </c>
      <c r="P168" s="31">
        <f>SUM(P134:P167)</f>
        <v>35</v>
      </c>
      <c r="Q168" s="31">
        <f>SUM(Q134:Q167)</f>
        <v>240</v>
      </c>
    </row>
    <row r="169" spans="1:17" s="26" customFormat="1" ht="42" customHeight="1" thickBot="1">
      <c r="A169" s="53" t="s">
        <v>198</v>
      </c>
      <c r="B169" s="4" t="s">
        <v>190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5">
        <v>1</v>
      </c>
      <c r="N169" s="5">
        <v>1</v>
      </c>
      <c r="O169" s="8">
        <v>0</v>
      </c>
      <c r="P169" s="8">
        <v>0</v>
      </c>
      <c r="Q169" s="5">
        <f>SUM(C169:P169)</f>
        <v>2</v>
      </c>
    </row>
    <row r="170" spans="1:17" s="26" customFormat="1" ht="26.25" customHeight="1" thickBot="1">
      <c r="A170" s="53"/>
      <c r="B170" s="4" t="s">
        <v>94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5">
        <v>2</v>
      </c>
      <c r="N170" s="5">
        <v>4</v>
      </c>
      <c r="O170" s="8">
        <v>0</v>
      </c>
      <c r="P170" s="8">
        <v>0</v>
      </c>
      <c r="Q170" s="5">
        <f>SUM(C170:P170)</f>
        <v>6</v>
      </c>
    </row>
    <row r="171" spans="1:17" s="26" customFormat="1" ht="26.25" customHeight="1" thickBot="1">
      <c r="A171" s="53"/>
      <c r="B171" s="9" t="s">
        <v>188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48">
        <v>2</v>
      </c>
      <c r="Q171" s="5">
        <f>SUM(C171:P171)</f>
        <v>2</v>
      </c>
    </row>
    <row r="172" spans="1:17" ht="26.25" customHeight="1" thickBot="1">
      <c r="A172" s="53"/>
      <c r="B172" s="4" t="s">
        <v>159</v>
      </c>
      <c r="C172" s="8">
        <v>0</v>
      </c>
      <c r="D172" s="5">
        <v>2</v>
      </c>
      <c r="E172" s="8">
        <v>0</v>
      </c>
      <c r="F172" s="8">
        <v>0</v>
      </c>
      <c r="G172" s="5">
        <v>2</v>
      </c>
      <c r="H172" s="5">
        <v>8</v>
      </c>
      <c r="I172" s="5">
        <v>2</v>
      </c>
      <c r="J172" s="5">
        <v>3</v>
      </c>
      <c r="K172" s="5">
        <v>6</v>
      </c>
      <c r="L172" s="5">
        <v>15</v>
      </c>
      <c r="M172" s="5">
        <v>28</v>
      </c>
      <c r="N172" s="5">
        <v>63</v>
      </c>
      <c r="O172" s="5">
        <v>20</v>
      </c>
      <c r="P172" s="48">
        <v>17</v>
      </c>
      <c r="Q172" s="22">
        <f aca="true" t="shared" si="18" ref="Q172:Q184">SUM(C172:P172)</f>
        <v>166</v>
      </c>
    </row>
    <row r="173" spans="1:17" ht="26.25" customHeight="1" thickBot="1">
      <c r="A173" s="53"/>
      <c r="B173" s="4" t="s">
        <v>17</v>
      </c>
      <c r="C173" s="8">
        <v>0</v>
      </c>
      <c r="D173" s="5">
        <v>1</v>
      </c>
      <c r="E173" s="8">
        <v>0</v>
      </c>
      <c r="F173" s="5">
        <v>1</v>
      </c>
      <c r="G173" s="5">
        <v>2</v>
      </c>
      <c r="H173" s="8">
        <v>0</v>
      </c>
      <c r="I173" s="8">
        <v>0</v>
      </c>
      <c r="J173" s="5">
        <v>1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22">
        <f t="shared" si="18"/>
        <v>5</v>
      </c>
    </row>
    <row r="174" spans="1:17" ht="26.25" customHeight="1" thickBot="1">
      <c r="A174" s="53"/>
      <c r="B174" s="4" t="s">
        <v>65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5">
        <v>1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48">
        <v>2</v>
      </c>
      <c r="Q174" s="22">
        <f t="shared" si="18"/>
        <v>3</v>
      </c>
    </row>
    <row r="175" spans="1:17" ht="26.25" customHeight="1" thickBot="1">
      <c r="A175" s="53"/>
      <c r="B175" s="36" t="s">
        <v>173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5">
        <v>1</v>
      </c>
      <c r="P175" s="8">
        <v>0</v>
      </c>
      <c r="Q175" s="22">
        <f t="shared" si="18"/>
        <v>1</v>
      </c>
    </row>
    <row r="176" spans="1:17" ht="26.25" customHeight="1" thickBot="1">
      <c r="A176" s="53"/>
      <c r="B176" s="4" t="s">
        <v>129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5">
        <v>1</v>
      </c>
      <c r="O176" s="5">
        <v>1</v>
      </c>
      <c r="P176" s="8">
        <v>0</v>
      </c>
      <c r="Q176" s="22">
        <f t="shared" si="18"/>
        <v>2</v>
      </c>
    </row>
    <row r="177" spans="1:17" ht="26.25" customHeight="1" thickBot="1">
      <c r="A177" s="53"/>
      <c r="B177" s="4" t="s">
        <v>167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5">
        <v>1</v>
      </c>
      <c r="O177" s="8">
        <v>0</v>
      </c>
      <c r="P177" s="8">
        <v>0</v>
      </c>
      <c r="Q177" s="22">
        <f t="shared" si="18"/>
        <v>1</v>
      </c>
    </row>
    <row r="178" spans="1:17" ht="26.25" customHeight="1" thickBot="1">
      <c r="A178" s="53"/>
      <c r="B178" s="4" t="s">
        <v>194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5">
        <v>0</v>
      </c>
      <c r="O178" s="8">
        <v>0</v>
      </c>
      <c r="P178" s="48">
        <v>1</v>
      </c>
      <c r="Q178" s="22">
        <f t="shared" si="18"/>
        <v>1</v>
      </c>
    </row>
    <row r="179" spans="1:17" s="26" customFormat="1" ht="26.25" customHeight="1" thickBot="1">
      <c r="A179" s="54"/>
      <c r="B179" s="30" t="s">
        <v>207</v>
      </c>
      <c r="C179" s="31">
        <f aca="true" t="shared" si="19" ref="C179:J179">SUM(C169:C178)</f>
        <v>0</v>
      </c>
      <c r="D179" s="31">
        <f t="shared" si="19"/>
        <v>3</v>
      </c>
      <c r="E179" s="31">
        <f t="shared" si="19"/>
        <v>0</v>
      </c>
      <c r="F179" s="31">
        <f t="shared" si="19"/>
        <v>1</v>
      </c>
      <c r="G179" s="31">
        <f t="shared" si="19"/>
        <v>4</v>
      </c>
      <c r="H179" s="31">
        <f t="shared" si="19"/>
        <v>8</v>
      </c>
      <c r="I179" s="31">
        <f t="shared" si="19"/>
        <v>2</v>
      </c>
      <c r="J179" s="31">
        <f t="shared" si="19"/>
        <v>5</v>
      </c>
      <c r="K179" s="31">
        <v>6</v>
      </c>
      <c r="L179" s="31">
        <f>SUM(L169:L178)</f>
        <v>15</v>
      </c>
      <c r="M179" s="31">
        <f>SUM(M169:M178)</f>
        <v>31</v>
      </c>
      <c r="N179" s="31">
        <f>SUM(N169:N178)</f>
        <v>70</v>
      </c>
      <c r="O179" s="31">
        <f>SUM(O169:O178)</f>
        <v>22</v>
      </c>
      <c r="P179" s="31">
        <f>SUM(P169:P178)</f>
        <v>22</v>
      </c>
      <c r="Q179" s="31">
        <f t="shared" si="18"/>
        <v>189</v>
      </c>
    </row>
    <row r="180" spans="1:17" s="26" customFormat="1" ht="26.25" customHeight="1" thickBot="1">
      <c r="A180" s="52" t="s">
        <v>58</v>
      </c>
      <c r="B180" s="9" t="s">
        <v>184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48">
        <v>1</v>
      </c>
      <c r="Q180" s="5">
        <f>SUM(C180:P180)</f>
        <v>1</v>
      </c>
    </row>
    <row r="181" spans="1:17" ht="26.25" customHeight="1" thickBot="1">
      <c r="A181" s="53"/>
      <c r="B181" s="4" t="s">
        <v>35</v>
      </c>
      <c r="C181" s="8">
        <v>0</v>
      </c>
      <c r="D181" s="5">
        <v>1</v>
      </c>
      <c r="E181" s="5">
        <v>1</v>
      </c>
      <c r="F181" s="5">
        <v>2</v>
      </c>
      <c r="G181" s="8">
        <v>0</v>
      </c>
      <c r="H181" s="5">
        <v>1</v>
      </c>
      <c r="I181" s="5">
        <v>2</v>
      </c>
      <c r="J181" s="8">
        <v>0</v>
      </c>
      <c r="K181" s="5">
        <v>0</v>
      </c>
      <c r="L181" s="5">
        <v>0</v>
      </c>
      <c r="M181" s="5">
        <v>13</v>
      </c>
      <c r="N181" s="5">
        <v>63</v>
      </c>
      <c r="O181" s="5">
        <v>3</v>
      </c>
      <c r="P181" s="8">
        <v>0</v>
      </c>
      <c r="Q181" s="22">
        <f t="shared" si="18"/>
        <v>86</v>
      </c>
    </row>
    <row r="182" spans="1:17" ht="26.25" customHeight="1" thickBot="1">
      <c r="A182" s="53"/>
      <c r="B182" s="4" t="s">
        <v>160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5">
        <v>1</v>
      </c>
      <c r="O182" s="5">
        <v>1</v>
      </c>
      <c r="P182" s="8">
        <v>0</v>
      </c>
      <c r="Q182" s="22">
        <f t="shared" si="18"/>
        <v>2</v>
      </c>
    </row>
    <row r="183" spans="1:17" ht="26.25" customHeight="1" thickBot="1">
      <c r="A183" s="53"/>
      <c r="B183" s="4" t="s">
        <v>84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5">
        <v>4</v>
      </c>
      <c r="N183" s="5">
        <v>3</v>
      </c>
      <c r="O183" s="5">
        <v>1</v>
      </c>
      <c r="P183" s="8">
        <v>0</v>
      </c>
      <c r="Q183" s="22">
        <f t="shared" si="18"/>
        <v>8</v>
      </c>
    </row>
    <row r="184" spans="1:17" ht="26.25" customHeight="1" thickBot="1">
      <c r="A184" s="53"/>
      <c r="B184" s="4" t="s">
        <v>161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5">
        <v>3</v>
      </c>
      <c r="O184" s="8">
        <v>0</v>
      </c>
      <c r="P184" s="8">
        <v>0</v>
      </c>
      <c r="Q184" s="22">
        <f t="shared" si="18"/>
        <v>3</v>
      </c>
    </row>
    <row r="185" spans="1:17" s="26" customFormat="1" ht="26.25" customHeight="1" thickBot="1">
      <c r="A185" s="54"/>
      <c r="B185" s="30" t="s">
        <v>208</v>
      </c>
      <c r="C185" s="31">
        <v>0</v>
      </c>
      <c r="D185" s="31">
        <v>1</v>
      </c>
      <c r="E185" s="31">
        <v>1</v>
      </c>
      <c r="F185" s="31">
        <f>SUM(F180:F184)</f>
        <v>2</v>
      </c>
      <c r="G185" s="31">
        <f>SUM(G180:G184)</f>
        <v>0</v>
      </c>
      <c r="H185" s="31">
        <f>SUM(H180:H184)</f>
        <v>1</v>
      </c>
      <c r="I185" s="31">
        <f>SUM(I180:I184)</f>
        <v>2</v>
      </c>
      <c r="J185" s="31">
        <f>SUM(J180:J184)</f>
        <v>0</v>
      </c>
      <c r="K185" s="31">
        <v>0</v>
      </c>
      <c r="L185" s="31">
        <f aca="true" t="shared" si="20" ref="L185:Q185">SUM(L180:L184)</f>
        <v>0</v>
      </c>
      <c r="M185" s="31">
        <f t="shared" si="20"/>
        <v>17</v>
      </c>
      <c r="N185" s="31">
        <f t="shared" si="20"/>
        <v>70</v>
      </c>
      <c r="O185" s="31">
        <f t="shared" si="20"/>
        <v>5</v>
      </c>
      <c r="P185" s="31">
        <f t="shared" si="20"/>
        <v>1</v>
      </c>
      <c r="Q185" s="31">
        <f t="shared" si="20"/>
        <v>100</v>
      </c>
    </row>
    <row r="186" spans="1:17" s="26" customFormat="1" ht="26.25" customHeight="1" thickBot="1">
      <c r="A186" s="55" t="s">
        <v>180</v>
      </c>
      <c r="B186" s="40" t="s">
        <v>191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47">
        <v>1</v>
      </c>
      <c r="Q186" s="39">
        <f>SUM(C186:P186)</f>
        <v>1</v>
      </c>
    </row>
    <row r="187" spans="1:17" s="26" customFormat="1" ht="26.25" customHeight="1" thickBot="1">
      <c r="A187" s="56"/>
      <c r="B187" s="40" t="s">
        <v>179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47">
        <v>1</v>
      </c>
      <c r="Q187" s="39">
        <f>SUM(C187:P187)</f>
        <v>1</v>
      </c>
    </row>
    <row r="188" spans="1:17" s="26" customFormat="1" ht="26.25" customHeight="1" thickBot="1">
      <c r="A188" s="56"/>
      <c r="B188" s="40" t="s">
        <v>197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47">
        <v>2</v>
      </c>
      <c r="Q188" s="39">
        <f>SUM(C188:P188)</f>
        <v>2</v>
      </c>
    </row>
    <row r="189" spans="1:17" s="26" customFormat="1" ht="26.25" customHeight="1" thickBot="1">
      <c r="A189" s="57"/>
      <c r="B189" s="38" t="s">
        <v>209</v>
      </c>
      <c r="C189" s="41">
        <f>SUM(C180:C185)</f>
        <v>0</v>
      </c>
      <c r="D189" s="41">
        <f aca="true" t="shared" si="21" ref="D189:Q189">SUM(D186:D188)</f>
        <v>0</v>
      </c>
      <c r="E189" s="41">
        <f t="shared" si="21"/>
        <v>0</v>
      </c>
      <c r="F189" s="41">
        <f t="shared" si="21"/>
        <v>0</v>
      </c>
      <c r="G189" s="41">
        <f t="shared" si="21"/>
        <v>0</v>
      </c>
      <c r="H189" s="41">
        <f t="shared" si="21"/>
        <v>0</v>
      </c>
      <c r="I189" s="41">
        <f t="shared" si="21"/>
        <v>0</v>
      </c>
      <c r="J189" s="41">
        <f t="shared" si="21"/>
        <v>0</v>
      </c>
      <c r="K189" s="41">
        <f t="shared" si="21"/>
        <v>0</v>
      </c>
      <c r="L189" s="41">
        <f t="shared" si="21"/>
        <v>0</v>
      </c>
      <c r="M189" s="41">
        <f t="shared" si="21"/>
        <v>0</v>
      </c>
      <c r="N189" s="41">
        <f t="shared" si="21"/>
        <v>0</v>
      </c>
      <c r="O189" s="41">
        <f t="shared" si="21"/>
        <v>0</v>
      </c>
      <c r="P189" s="41">
        <f t="shared" si="21"/>
        <v>4</v>
      </c>
      <c r="Q189" s="41">
        <f t="shared" si="21"/>
        <v>4</v>
      </c>
    </row>
    <row r="190" spans="1:17" s="21" customFormat="1" ht="26.25" customHeight="1">
      <c r="A190" s="50" t="s">
        <v>57</v>
      </c>
      <c r="B190" s="51"/>
      <c r="C190" s="37">
        <f>C189+C185+C179+C168+C91+C126+C133+C86+C80+C41+C38+C35</f>
        <v>47</v>
      </c>
      <c r="D190" s="37">
        <f>D189+D185+D179+D168+D133+D126+D91+D86+D80+D41+D38+D35</f>
        <v>85</v>
      </c>
      <c r="E190" s="37">
        <f>E35+E38+E41+E80+E86+E91+E126+E133+E168+E179+E185+E189</f>
        <v>35</v>
      </c>
      <c r="F190" s="37">
        <f>F189+F185+F179+F133+F126+F91+F86+F80+F41+F38+F35</f>
        <v>43</v>
      </c>
      <c r="G190" s="37">
        <f>G35+G38+G41+G80+G86+G91+G126+G133+G168+G179+G185+G189</f>
        <v>221</v>
      </c>
      <c r="H190" s="37">
        <f>SUM(H35+H38+H41+H80+H86+H91+H126+H133+H168+H179+H185+H189)</f>
        <v>433</v>
      </c>
      <c r="I190" s="37">
        <f>I35+I38+I41+I80+I86+I91+I126+I133+I168+I179+I185+I189</f>
        <v>551</v>
      </c>
      <c r="J190" s="37">
        <f>SUM(J35,J38,J41,J80,J86,J91,J126,J133,J168,J179,J185,J189)</f>
        <v>298</v>
      </c>
      <c r="K190" s="37">
        <f>K189+K185+K179+K91+K126+K133+K168+K86+K80+K41+K38+K35</f>
        <v>229</v>
      </c>
      <c r="L190" s="37">
        <f>SUM(L35+L38+L41+L80+L86+L91+L126+L133+L168+L179+L185+L189)</f>
        <v>395</v>
      </c>
      <c r="M190" s="37">
        <f>SUM(M35,M38,M41,M80,M86,M91,M126,M133,M168,M179,M185,M189)</f>
        <v>637</v>
      </c>
      <c r="N190" s="43">
        <f>SUM(N35,N38,N41,N80,N86,N91,N126,N133,N168,N179,N185,N189)</f>
        <v>1532</v>
      </c>
      <c r="O190" s="37">
        <f>SUM(O35,O38,O41,O80,O86,O91,O126,O133,O168,O179,O185,O189)</f>
        <v>693</v>
      </c>
      <c r="P190" s="37">
        <f>SUM(P35,P38,P41,P80,P86,P91,P126,P133,P168,P179,P185,P189)</f>
        <v>971</v>
      </c>
      <c r="Q190" s="37">
        <f>SUM(C190:P190)</f>
        <v>6170</v>
      </c>
    </row>
  </sheetData>
  <sheetProtection/>
  <mergeCells count="14">
    <mergeCell ref="A2:A10"/>
    <mergeCell ref="A11:A34"/>
    <mergeCell ref="A36:A38"/>
    <mergeCell ref="A39:A41"/>
    <mergeCell ref="A186:A189"/>
    <mergeCell ref="A180:A185"/>
    <mergeCell ref="A81:A86"/>
    <mergeCell ref="A42:A80"/>
    <mergeCell ref="A190:B190"/>
    <mergeCell ref="A87:A91"/>
    <mergeCell ref="A127:A133"/>
    <mergeCell ref="A134:A168"/>
    <mergeCell ref="A169:A179"/>
    <mergeCell ref="A92:A126"/>
  </mergeCells>
  <printOptions/>
  <pageMargins left="0.75" right="0.75" top="1" bottom="1" header="0" footer="0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60" zoomScalePageLayoutView="0" workbookViewId="0" topLeftCell="A1">
      <pane ySplit="5" topLeftCell="A15" activePane="bottomLeft" state="frozen"/>
      <selection pane="topLeft" activeCell="A1" sqref="A1"/>
      <selection pane="bottomLeft" activeCell="P18" sqref="P18"/>
    </sheetView>
  </sheetViews>
  <sheetFormatPr defaultColWidth="11.421875" defaultRowHeight="12.75"/>
  <cols>
    <col min="1" max="1" width="35.140625" style="14" customWidth="1"/>
    <col min="2" max="2" width="17.421875" style="14" hidden="1" customWidth="1"/>
    <col min="3" max="9" width="17.421875" style="14" customWidth="1"/>
    <col min="10" max="10" width="18.140625" style="14" customWidth="1"/>
    <col min="11" max="16" width="18.28125" style="14" customWidth="1"/>
    <col min="17" max="17" width="16.28125" style="14" customWidth="1"/>
    <col min="18" max="16384" width="11.421875" style="14" customWidth="1"/>
  </cols>
  <sheetData>
    <row r="1" spans="1:17" ht="50.25" customHeight="1">
      <c r="A1" s="29"/>
      <c r="B1" s="29"/>
      <c r="C1" s="29"/>
      <c r="D1" s="61" t="s">
        <v>130</v>
      </c>
      <c r="E1" s="61"/>
      <c r="F1" s="61"/>
      <c r="G1" s="61"/>
      <c r="H1" s="61"/>
      <c r="I1" s="61"/>
      <c r="J1" s="61"/>
      <c r="K1" s="62" t="s">
        <v>215</v>
      </c>
      <c r="L1" s="62"/>
      <c r="M1" s="62"/>
      <c r="N1" s="62"/>
      <c r="O1" s="62"/>
      <c r="P1" s="62"/>
      <c r="Q1" s="62"/>
    </row>
    <row r="2" spans="1:17" ht="50.25" customHeight="1">
      <c r="A2" s="29"/>
      <c r="B2" s="29"/>
      <c r="C2" s="29"/>
      <c r="D2" s="63" t="s">
        <v>132</v>
      </c>
      <c r="E2" s="64"/>
      <c r="F2" s="64"/>
      <c r="G2" s="64"/>
      <c r="H2" s="64"/>
      <c r="I2" s="64"/>
      <c r="J2" s="65"/>
      <c r="K2" s="66" t="s">
        <v>133</v>
      </c>
      <c r="L2" s="67"/>
      <c r="M2" s="67"/>
      <c r="N2" s="67"/>
      <c r="O2" s="67"/>
      <c r="P2" s="67"/>
      <c r="Q2" s="68"/>
    </row>
    <row r="3" spans="1:17" ht="46.5" customHeight="1">
      <c r="A3" s="29"/>
      <c r="B3" s="29"/>
      <c r="C3" s="29"/>
      <c r="D3" s="62" t="s">
        <v>131</v>
      </c>
      <c r="E3" s="62"/>
      <c r="F3" s="62"/>
      <c r="G3" s="62"/>
      <c r="H3" s="62"/>
      <c r="I3" s="62"/>
      <c r="J3" s="62"/>
      <c r="K3" s="69" t="s">
        <v>187</v>
      </c>
      <c r="L3" s="69"/>
      <c r="M3" s="69"/>
      <c r="N3" s="69"/>
      <c r="O3" s="69"/>
      <c r="P3" s="69"/>
      <c r="Q3" s="69"/>
    </row>
    <row r="4" spans="1:21" ht="56.25" customHeight="1">
      <c r="A4" s="58" t="s">
        <v>216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11"/>
      <c r="S4" s="11"/>
      <c r="T4" s="11"/>
      <c r="U4" s="11"/>
    </row>
    <row r="5" spans="1:17" s="20" customFormat="1" ht="49.5" customHeight="1">
      <c r="A5" s="18" t="s">
        <v>70</v>
      </c>
      <c r="B5" s="19">
        <v>2005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19">
        <v>2017</v>
      </c>
      <c r="P5" s="19">
        <v>2018</v>
      </c>
      <c r="Q5" s="18" t="s">
        <v>68</v>
      </c>
    </row>
    <row r="6" spans="1:17" ht="49.5" customHeight="1">
      <c r="A6" s="12" t="s">
        <v>64</v>
      </c>
      <c r="B6" s="13"/>
      <c r="C6" s="13">
        <f>'total 2005-2018'!C35</f>
        <v>13</v>
      </c>
      <c r="D6" s="13">
        <f>'total 2005-2018'!D35</f>
        <v>18</v>
      </c>
      <c r="E6" s="13">
        <f>'total 2005-2018'!E35</f>
        <v>7</v>
      </c>
      <c r="F6" s="13">
        <f>'total 2005-2018'!F35</f>
        <v>11</v>
      </c>
      <c r="G6" s="13">
        <f>'total 2005-2018'!G35</f>
        <v>80</v>
      </c>
      <c r="H6" s="13">
        <f>'total 2005-2018'!H35</f>
        <v>74</v>
      </c>
      <c r="I6" s="13">
        <f>'total 2005-2018'!I35</f>
        <v>36</v>
      </c>
      <c r="J6" s="13">
        <f>'total 2005-2018'!J35</f>
        <v>68</v>
      </c>
      <c r="K6" s="13">
        <f>'total 2005-2018'!K35</f>
        <v>46</v>
      </c>
      <c r="L6" s="12">
        <f>'total 2005-2018'!L35</f>
        <v>52</v>
      </c>
      <c r="M6" s="13">
        <f>'total 2005-2018'!M35</f>
        <v>129</v>
      </c>
      <c r="N6" s="13">
        <f>'total 2005-2018'!N35</f>
        <v>171</v>
      </c>
      <c r="O6" s="33">
        <f>'total 2005-2018'!O35</f>
        <v>168</v>
      </c>
      <c r="P6" s="33">
        <f>'total 2005-2018'!P35</f>
        <v>271</v>
      </c>
      <c r="Q6" s="13">
        <f aca="true" t="shared" si="0" ref="Q6:Q15">SUM(C6:P6)</f>
        <v>1144</v>
      </c>
    </row>
    <row r="7" spans="1:17" ht="49.5" customHeight="1">
      <c r="A7" s="12" t="s">
        <v>63</v>
      </c>
      <c r="B7" s="13" t="e">
        <f>#REF!</f>
        <v>#REF!</v>
      </c>
      <c r="C7" s="13">
        <f>'total 2005-2018'!C38</f>
        <v>5</v>
      </c>
      <c r="D7" s="13">
        <f>'total 2005-2018'!D38</f>
        <v>2</v>
      </c>
      <c r="E7" s="13">
        <f>'total 2005-2018'!E38</f>
        <v>6</v>
      </c>
      <c r="F7" s="13">
        <f>'total 2005-2018'!F38</f>
        <v>0</v>
      </c>
      <c r="G7" s="13">
        <f>'total 2005-2018'!G38</f>
        <v>7</v>
      </c>
      <c r="H7" s="13">
        <f>'total 2005-2018'!H38</f>
        <v>22</v>
      </c>
      <c r="I7" s="13">
        <f>'total 2005-2018'!I38</f>
        <v>231</v>
      </c>
      <c r="J7" s="13">
        <f>'total 2005-2018'!J38</f>
        <v>39</v>
      </c>
      <c r="K7" s="13">
        <f>'total 2005-2018'!K38</f>
        <v>3</v>
      </c>
      <c r="L7" s="12">
        <f>'total 2005-2018'!L38</f>
        <v>6</v>
      </c>
      <c r="M7" s="13">
        <f>'total 2005-2018'!M38</f>
        <v>4</v>
      </c>
      <c r="N7" s="13">
        <f>'total 2005-2018'!N38</f>
        <v>8</v>
      </c>
      <c r="O7" s="33">
        <f>'total 2005-2018'!O38</f>
        <v>13</v>
      </c>
      <c r="P7" s="33">
        <f>'total 2005-2018'!P38</f>
        <v>112</v>
      </c>
      <c r="Q7" s="13">
        <f t="shared" si="0"/>
        <v>458</v>
      </c>
    </row>
    <row r="8" spans="1:17" ht="49.5" customHeight="1">
      <c r="A8" s="12" t="s">
        <v>62</v>
      </c>
      <c r="B8" s="12" t="e">
        <f>#REF!</f>
        <v>#REF!</v>
      </c>
      <c r="C8" s="13">
        <f>'total 2005-2018'!C41</f>
        <v>0</v>
      </c>
      <c r="D8" s="13">
        <f>'total 2005-2018'!D41</f>
        <v>0</v>
      </c>
      <c r="E8" s="13">
        <f>'total 2005-2018'!E41</f>
        <v>0</v>
      </c>
      <c r="F8" s="13">
        <f>'total 2005-2018'!F41</f>
        <v>0</v>
      </c>
      <c r="G8" s="13">
        <f>'total 2005-2018'!G41</f>
        <v>4</v>
      </c>
      <c r="H8" s="13">
        <f>'total 2005-2018'!H41</f>
        <v>0</v>
      </c>
      <c r="I8" s="13">
        <f>'total 2005-2018'!I41</f>
        <v>2</v>
      </c>
      <c r="J8" s="13">
        <f>'total 2005-2018'!J41</f>
        <v>1</v>
      </c>
      <c r="K8" s="13">
        <f>'total 2005-2018'!K41</f>
        <v>2</v>
      </c>
      <c r="L8" s="12">
        <f>'total 2005-2018'!L41</f>
        <v>2</v>
      </c>
      <c r="M8" s="13">
        <f>'total 2005-2018'!M41</f>
        <v>12</v>
      </c>
      <c r="N8" s="13">
        <f>'total 2005-2018'!N41</f>
        <v>4</v>
      </c>
      <c r="O8" s="33">
        <f>'total 2005-2018'!O41</f>
        <v>3</v>
      </c>
      <c r="P8" s="33">
        <f>'total 2005-2018'!P41</f>
        <v>13</v>
      </c>
      <c r="Q8" s="13">
        <f t="shared" si="0"/>
        <v>43</v>
      </c>
    </row>
    <row r="9" spans="1:17" ht="49.5" customHeight="1">
      <c r="A9" s="12" t="s">
        <v>61</v>
      </c>
      <c r="B9" s="12" t="e">
        <f>#REF!</f>
        <v>#REF!</v>
      </c>
      <c r="C9" s="13">
        <f>'total 2005-2018'!C80</f>
        <v>25</v>
      </c>
      <c r="D9" s="13">
        <f>'total 2005-2018'!D80</f>
        <v>53</v>
      </c>
      <c r="E9" s="13">
        <f>'total 2005-2018'!E80</f>
        <v>19</v>
      </c>
      <c r="F9" s="13">
        <f>'total 2005-2018'!F80</f>
        <v>25</v>
      </c>
      <c r="G9" s="13">
        <f>'total 2005-2018'!G80</f>
        <v>63</v>
      </c>
      <c r="H9" s="13">
        <f>'total 2005-2018'!H80</f>
        <v>261</v>
      </c>
      <c r="I9" s="13">
        <f>'total 2005-2018'!I80</f>
        <v>241</v>
      </c>
      <c r="J9" s="13">
        <f>'total 2005-2018'!J80</f>
        <v>143</v>
      </c>
      <c r="K9" s="13">
        <f>'total 2005-2018'!K80</f>
        <v>84</v>
      </c>
      <c r="L9" s="12">
        <f>'total 2005-2018'!L80</f>
        <v>258</v>
      </c>
      <c r="M9" s="13">
        <f>'total 2005-2018'!M80</f>
        <v>362</v>
      </c>
      <c r="N9" s="12">
        <f>'total 2005-2018'!N80</f>
        <v>988</v>
      </c>
      <c r="O9" s="33">
        <f>'total 2005-2018'!O80</f>
        <v>325</v>
      </c>
      <c r="P9" s="33">
        <f>'total 2005-2018'!P80</f>
        <v>238</v>
      </c>
      <c r="Q9" s="13">
        <f t="shared" si="0"/>
        <v>3085</v>
      </c>
    </row>
    <row r="10" spans="1:17" ht="49.5" customHeight="1">
      <c r="A10" s="12" t="s">
        <v>210</v>
      </c>
      <c r="B10" s="12"/>
      <c r="C10" s="13">
        <f>'total 2005-2018'!C86</f>
        <v>0</v>
      </c>
      <c r="D10" s="13">
        <f>'total 2005-2018'!D86</f>
        <v>0</v>
      </c>
      <c r="E10" s="13">
        <f>'total 2005-2018'!E86</f>
        <v>0</v>
      </c>
      <c r="F10" s="13">
        <f>'total 2005-2018'!F86</f>
        <v>0</v>
      </c>
      <c r="G10" s="13">
        <f>'total 2005-2018'!G86</f>
        <v>0</v>
      </c>
      <c r="H10" s="13">
        <f>'total 2005-2018'!H86</f>
        <v>0</v>
      </c>
      <c r="I10" s="13">
        <f>'total 2005-2018'!I86</f>
        <v>0</v>
      </c>
      <c r="J10" s="13">
        <f>'total 2005-2018'!J86</f>
        <v>0</v>
      </c>
      <c r="K10" s="13">
        <f>'total 2005-2018'!K86</f>
        <v>0</v>
      </c>
      <c r="L10" s="13">
        <f>'total 2005-2018'!L86</f>
        <v>0</v>
      </c>
      <c r="M10" s="13">
        <f>'total 2005-2018'!M86</f>
        <v>0</v>
      </c>
      <c r="N10" s="13">
        <f>'total 2005-2018'!N86</f>
        <v>1</v>
      </c>
      <c r="O10" s="13">
        <f>'total 2005-2018'!O86</f>
        <v>4</v>
      </c>
      <c r="P10" s="13">
        <f>'total 2005-2018'!P86</f>
        <v>2</v>
      </c>
      <c r="Q10" s="13">
        <f>SUM(C10:P10)</f>
        <v>7</v>
      </c>
    </row>
    <row r="11" spans="1:17" ht="49.5" customHeight="1">
      <c r="A11" s="12" t="s">
        <v>71</v>
      </c>
      <c r="B11" s="13" t="e">
        <f>#REF!</f>
        <v>#REF!</v>
      </c>
      <c r="C11" s="13">
        <f>'total 2005-2018'!C91</f>
        <v>1</v>
      </c>
      <c r="D11" s="13">
        <f>'total 2005-2018'!D91</f>
        <v>2</v>
      </c>
      <c r="E11" s="13">
        <f>'total 2005-2018'!E91</f>
        <v>1</v>
      </c>
      <c r="F11" s="13">
        <f>'total 2005-2018'!F91</f>
        <v>1</v>
      </c>
      <c r="G11" s="13">
        <f>'total 2005-2018'!G91</f>
        <v>22</v>
      </c>
      <c r="H11" s="13">
        <f>'total 2005-2018'!H91</f>
        <v>28</v>
      </c>
      <c r="I11" s="13">
        <f>'total 2005-2018'!I91</f>
        <v>12</v>
      </c>
      <c r="J11" s="13">
        <f>'total 2005-2018'!J91</f>
        <v>23</v>
      </c>
      <c r="K11" s="13">
        <f>'total 2005-2018'!K91</f>
        <v>77</v>
      </c>
      <c r="L11" s="13">
        <f>'total 2005-2018'!L91</f>
        <v>35</v>
      </c>
      <c r="M11" s="13">
        <f>'total 2005-2018'!M91</f>
        <v>20</v>
      </c>
      <c r="N11" s="13">
        <f>'total 2005-2018'!N91</f>
        <v>35</v>
      </c>
      <c r="O11" s="33">
        <f>'total 2005-2018'!O91</f>
        <v>55</v>
      </c>
      <c r="P11" s="33">
        <f>'total 2005-2018'!P91</f>
        <v>61</v>
      </c>
      <c r="Q11" s="13">
        <f t="shared" si="0"/>
        <v>373</v>
      </c>
    </row>
    <row r="12" spans="1:17" ht="49.5" customHeight="1">
      <c r="A12" s="24" t="s">
        <v>96</v>
      </c>
      <c r="B12" s="12" t="e">
        <f>#REF!</f>
        <v>#REF!</v>
      </c>
      <c r="C12" s="13">
        <f>'total 2005-2018'!C126</f>
        <v>0</v>
      </c>
      <c r="D12" s="13">
        <f>'total 2005-2018'!D126</f>
        <v>5</v>
      </c>
      <c r="E12" s="13">
        <f>'total 2005-2018'!E126</f>
        <v>0</v>
      </c>
      <c r="F12" s="13">
        <f>'total 2005-2018'!F126</f>
        <v>3</v>
      </c>
      <c r="G12" s="13">
        <f>'total 2005-2018'!G126</f>
        <v>25</v>
      </c>
      <c r="H12" s="13">
        <f>'total 2005-2018'!H126</f>
        <v>37</v>
      </c>
      <c r="I12" s="13">
        <f>'total 2005-2018'!I126</f>
        <v>25</v>
      </c>
      <c r="J12" s="13">
        <f>'total 2005-2018'!J126</f>
        <v>18</v>
      </c>
      <c r="K12" s="13">
        <f>'total 2005-2018'!K126</f>
        <v>9</v>
      </c>
      <c r="L12" s="13">
        <f>'total 2005-2018'!L126</f>
        <v>19</v>
      </c>
      <c r="M12" s="13">
        <f>'total 2005-2018'!M126</f>
        <v>44</v>
      </c>
      <c r="N12" s="13">
        <f>'total 2005-2018'!N126</f>
        <v>67</v>
      </c>
      <c r="O12" s="33">
        <f>'total 2005-2018'!O126</f>
        <v>46</v>
      </c>
      <c r="P12" s="33">
        <f>'total 2005-2018'!P126</f>
        <v>210</v>
      </c>
      <c r="Q12" s="13">
        <f t="shared" si="0"/>
        <v>508</v>
      </c>
    </row>
    <row r="13" spans="1:17" ht="49.5" customHeight="1">
      <c r="A13" s="24" t="s">
        <v>125</v>
      </c>
      <c r="B13" s="12" t="e">
        <f>#REF!</f>
        <v>#REF!</v>
      </c>
      <c r="C13" s="13">
        <f>'total 2005-2018'!C133</f>
        <v>0</v>
      </c>
      <c r="D13" s="13">
        <f>'total 2005-2018'!D133</f>
        <v>0</v>
      </c>
      <c r="E13" s="13">
        <f>'total 2005-2018'!E133</f>
        <v>0</v>
      </c>
      <c r="F13" s="13">
        <f>'total 2005-2018'!F133</f>
        <v>0</v>
      </c>
      <c r="G13" s="13">
        <f>'total 2005-2018'!G133</f>
        <v>0</v>
      </c>
      <c r="H13" s="13">
        <f>'total 2005-2018'!H133</f>
        <v>0</v>
      </c>
      <c r="I13" s="13">
        <f>'total 2005-2018'!I133</f>
        <v>0</v>
      </c>
      <c r="J13" s="13">
        <f>'total 2005-2018'!J133</f>
        <v>0</v>
      </c>
      <c r="K13" s="13">
        <f>'total 2005-2018'!K133</f>
        <v>0</v>
      </c>
      <c r="L13" s="13">
        <f>'total 2005-2018'!L133</f>
        <v>0</v>
      </c>
      <c r="M13" s="12">
        <f>'total 2005-2018'!M133</f>
        <v>3</v>
      </c>
      <c r="N13" s="12">
        <f>'total 2005-2018'!N133</f>
        <v>7</v>
      </c>
      <c r="O13" s="42">
        <f>'total 2005-2018'!O133</f>
        <v>7</v>
      </c>
      <c r="P13" s="42">
        <f>'total 2005-2018'!P133</f>
        <v>2</v>
      </c>
      <c r="Q13" s="12">
        <f t="shared" si="0"/>
        <v>19</v>
      </c>
    </row>
    <row r="14" spans="1:17" ht="49.5" customHeight="1">
      <c r="A14" s="24" t="s">
        <v>126</v>
      </c>
      <c r="B14" s="12" t="e">
        <f>#REF!</f>
        <v>#REF!</v>
      </c>
      <c r="C14" s="13">
        <f>'total 2005-2018'!C168</f>
        <v>3</v>
      </c>
      <c r="D14" s="13">
        <f>'total 2005-2018'!D168</f>
        <v>1</v>
      </c>
      <c r="E14" s="13">
        <f>'total 2005-2018'!E168</f>
        <v>1</v>
      </c>
      <c r="F14" s="13">
        <f>'total 2005-2018'!F168</f>
        <v>0</v>
      </c>
      <c r="G14" s="13">
        <f>'total 2005-2018'!G168</f>
        <v>16</v>
      </c>
      <c r="H14" s="13">
        <f>'total 2005-2018'!H168</f>
        <v>2</v>
      </c>
      <c r="I14" s="13">
        <f>'total 2005-2018'!I168</f>
        <v>0</v>
      </c>
      <c r="J14" s="13">
        <f>'total 2005-2018'!J168</f>
        <v>1</v>
      </c>
      <c r="K14" s="13">
        <f>'total 2005-2018'!K168</f>
        <v>2</v>
      </c>
      <c r="L14" s="13">
        <f>'total 2005-2018'!L168</f>
        <v>8</v>
      </c>
      <c r="M14" s="13">
        <f>'total 2005-2018'!M168</f>
        <v>15</v>
      </c>
      <c r="N14" s="13">
        <f>'total 2005-2018'!N168</f>
        <v>111</v>
      </c>
      <c r="O14" s="33">
        <f>'total 2005-2018'!O168</f>
        <v>45</v>
      </c>
      <c r="P14" s="33">
        <f>'total 2005-2018'!P168</f>
        <v>35</v>
      </c>
      <c r="Q14" s="13">
        <f t="shared" si="0"/>
        <v>240</v>
      </c>
    </row>
    <row r="15" spans="1:17" ht="49.5" customHeight="1">
      <c r="A15" s="12" t="s">
        <v>59</v>
      </c>
      <c r="B15" s="13" t="e">
        <f>#REF!</f>
        <v>#REF!</v>
      </c>
      <c r="C15" s="13">
        <f>'total 2005-2018'!C179</f>
        <v>0</v>
      </c>
      <c r="D15" s="13">
        <f>'total 2005-2018'!D179</f>
        <v>3</v>
      </c>
      <c r="E15" s="13">
        <f>'total 2005-2018'!E179</f>
        <v>0</v>
      </c>
      <c r="F15" s="13">
        <f>'total 2005-2018'!F179</f>
        <v>1</v>
      </c>
      <c r="G15" s="13">
        <f>'total 2005-2018'!G179</f>
        <v>4</v>
      </c>
      <c r="H15" s="13">
        <f>'total 2005-2018'!H179</f>
        <v>8</v>
      </c>
      <c r="I15" s="13">
        <f>'total 2005-2018'!I179</f>
        <v>2</v>
      </c>
      <c r="J15" s="13">
        <f>'total 2005-2018'!J179</f>
        <v>5</v>
      </c>
      <c r="K15" s="13">
        <f>'total 2005-2018'!K179</f>
        <v>6</v>
      </c>
      <c r="L15" s="13">
        <f>'total 2005-2018'!L179</f>
        <v>15</v>
      </c>
      <c r="M15" s="13">
        <f>'total 2005-2018'!M179</f>
        <v>31</v>
      </c>
      <c r="N15" s="13">
        <f>'total 2005-2018'!N179</f>
        <v>70</v>
      </c>
      <c r="O15" s="33">
        <f>'total 2005-2018'!O179</f>
        <v>22</v>
      </c>
      <c r="P15" s="33">
        <f>'total 2005-2018'!P179</f>
        <v>22</v>
      </c>
      <c r="Q15" s="13">
        <f t="shared" si="0"/>
        <v>189</v>
      </c>
    </row>
    <row r="16" spans="1:17" ht="49.5" customHeight="1">
      <c r="A16" s="12" t="s">
        <v>58</v>
      </c>
      <c r="B16" s="13" t="e">
        <f>#REF!</f>
        <v>#REF!</v>
      </c>
      <c r="C16" s="13">
        <f>'total 2005-2018'!C185</f>
        <v>0</v>
      </c>
      <c r="D16" s="13">
        <f>'total 2005-2018'!D185</f>
        <v>1</v>
      </c>
      <c r="E16" s="13">
        <f>'total 2005-2018'!E185</f>
        <v>1</v>
      </c>
      <c r="F16" s="13">
        <f>'total 2005-2018'!F185</f>
        <v>2</v>
      </c>
      <c r="G16" s="13">
        <f>'total 2005-2018'!G185</f>
        <v>0</v>
      </c>
      <c r="H16" s="13">
        <f>'total 2005-2018'!H185</f>
        <v>1</v>
      </c>
      <c r="I16" s="13">
        <f>'total 2005-2018'!I185</f>
        <v>2</v>
      </c>
      <c r="J16" s="13">
        <f>'total 2005-2018'!J185</f>
        <v>0</v>
      </c>
      <c r="K16" s="13">
        <f>'total 2005-2018'!K185</f>
        <v>0</v>
      </c>
      <c r="L16" s="13">
        <f>'total 2005-2018'!L185</f>
        <v>0</v>
      </c>
      <c r="M16" s="13">
        <f>'total 2005-2018'!M185</f>
        <v>17</v>
      </c>
      <c r="N16" s="13">
        <f>'total 2005-2018'!N185</f>
        <v>70</v>
      </c>
      <c r="O16" s="33">
        <f>'total 2005-2018'!O185</f>
        <v>5</v>
      </c>
      <c r="P16" s="33">
        <f>'total 2005-2018'!P185</f>
        <v>1</v>
      </c>
      <c r="Q16" s="13">
        <f>SUM(C16:P16)</f>
        <v>100</v>
      </c>
    </row>
    <row r="17" spans="1:17" ht="49.5" customHeight="1">
      <c r="A17" s="12" t="s">
        <v>180</v>
      </c>
      <c r="B17" s="13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3">
        <v>0</v>
      </c>
      <c r="P17" s="33">
        <f>'total 2005-2018'!P189</f>
        <v>4</v>
      </c>
      <c r="Q17" s="13">
        <f>SUM(C17:P17)</f>
        <v>4</v>
      </c>
    </row>
    <row r="18" spans="1:18" ht="49.5" customHeight="1">
      <c r="A18" s="15" t="s">
        <v>68</v>
      </c>
      <c r="B18" s="13" t="e">
        <f aca="true" t="shared" si="1" ref="B18:N18">SUM(B6:B16)</f>
        <v>#REF!</v>
      </c>
      <c r="C18" s="13">
        <f t="shared" si="1"/>
        <v>47</v>
      </c>
      <c r="D18" s="13">
        <f t="shared" si="1"/>
        <v>85</v>
      </c>
      <c r="E18" s="13">
        <f t="shared" si="1"/>
        <v>35</v>
      </c>
      <c r="F18" s="13">
        <f t="shared" si="1"/>
        <v>43</v>
      </c>
      <c r="G18" s="13">
        <f t="shared" si="1"/>
        <v>221</v>
      </c>
      <c r="H18" s="13">
        <f t="shared" si="1"/>
        <v>433</v>
      </c>
      <c r="I18" s="13">
        <f t="shared" si="1"/>
        <v>551</v>
      </c>
      <c r="J18" s="13">
        <f t="shared" si="1"/>
        <v>298</v>
      </c>
      <c r="K18" s="13">
        <f t="shared" si="1"/>
        <v>229</v>
      </c>
      <c r="L18" s="13">
        <f t="shared" si="1"/>
        <v>395</v>
      </c>
      <c r="M18" s="13">
        <f t="shared" si="1"/>
        <v>637</v>
      </c>
      <c r="N18" s="12">
        <f t="shared" si="1"/>
        <v>1532</v>
      </c>
      <c r="O18" s="33">
        <f>SUM(O6:O16)</f>
        <v>693</v>
      </c>
      <c r="P18" s="33">
        <f>SUM(P6:P17)</f>
        <v>971</v>
      </c>
      <c r="Q18" s="23">
        <f>SUM(Q6:Q17)</f>
        <v>6170</v>
      </c>
      <c r="R18" s="16"/>
    </row>
    <row r="26" ht="18">
      <c r="N26" s="14" t="s">
        <v>162</v>
      </c>
    </row>
    <row r="30" ht="18">
      <c r="U30" s="14" t="s">
        <v>69</v>
      </c>
    </row>
    <row r="41" ht="18">
      <c r="S41" s="17"/>
    </row>
  </sheetData>
  <sheetProtection/>
  <mergeCells count="7">
    <mergeCell ref="A4:Q4"/>
    <mergeCell ref="D1:J1"/>
    <mergeCell ref="K1:Q1"/>
    <mergeCell ref="D2:J2"/>
    <mergeCell ref="K2:Q2"/>
    <mergeCell ref="D3:J3"/>
    <mergeCell ref="K3:Q3"/>
  </mergeCells>
  <printOptions/>
  <pageMargins left="0.25" right="0.26" top="0.36" bottom="0.2" header="0" footer="0"/>
  <pageSetup horizontalDpi="600" verticalDpi="600" orientation="landscape" scale="45" r:id="rId2"/>
  <rowBreaks count="1" manualBreakCount="1">
    <brk id="48" max="11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2017-07-18T16:14:22Z</cp:lastPrinted>
  <dcterms:created xsi:type="dcterms:W3CDTF">2009-07-20T12:48:26Z</dcterms:created>
  <dcterms:modified xsi:type="dcterms:W3CDTF">2018-12-19T19:49:41Z</dcterms:modified>
  <cp:category/>
  <cp:version/>
  <cp:contentType/>
  <cp:contentStatus/>
</cp:coreProperties>
</file>